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7f216f1b2fd12b/Desktop/BootCamp/Module-1/Challange-1/"/>
    </mc:Choice>
  </mc:AlternateContent>
  <xr:revisionPtr revIDLastSave="112" documentId="14_{DE50EC2C-B7A1-4EDF-B140-855DED56B054}" xr6:coauthVersionLast="47" xr6:coauthVersionMax="47" xr10:uidLastSave="{45935CC4-AFEA-417A-8D9C-94E93B281924}"/>
  <bookViews>
    <workbookView xWindow="-90" yWindow="-90" windowWidth="19380" windowHeight="11460" firstSheet="1" activeTab="1" xr2:uid="{00000000-000D-0000-FFFF-FFFF00000000}"/>
  </bookViews>
  <sheets>
    <sheet name="Kickstarter" sheetId="1" r:id="rId1"/>
    <sheet name="Theater Outcomes by Launch Date" sheetId="5" r:id="rId2"/>
    <sheet name="Outcomes Based on Goals" sheetId="10" r:id="rId3"/>
    <sheet name="Category Statistics" sheetId="2" r:id="rId4"/>
    <sheet name="Subcategory Statistics" sheetId="3" r:id="rId5"/>
    <sheet name="Edinburgh Research." sheetId="6" state="hidden" r:id="rId6"/>
  </sheets>
  <definedNames>
    <definedName name="_xlnm._FilterDatabase" localSheetId="0" hidden="1">Kickstarter!$A$1:$V$4115</definedName>
    <definedName name="epochdt">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925" i="1" l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13" i="10"/>
  <c r="D13" i="10"/>
  <c r="B13" i="10"/>
  <c r="C11" i="10" l="1"/>
  <c r="D12" i="10"/>
  <c r="D11" i="10"/>
  <c r="B11" i="10"/>
  <c r="C12" i="10"/>
  <c r="B12" i="10"/>
  <c r="E12" i="10" s="1"/>
  <c r="D10" i="10"/>
  <c r="B10" i="10"/>
  <c r="D9" i="10"/>
  <c r="B9" i="10"/>
  <c r="D8" i="10"/>
  <c r="B8" i="10"/>
  <c r="D7" i="10"/>
  <c r="B7" i="10"/>
  <c r="D6" i="10"/>
  <c r="B6" i="10"/>
  <c r="D5" i="10"/>
  <c r="B5" i="10"/>
  <c r="D4" i="10"/>
  <c r="B4" i="10"/>
  <c r="D3" i="10"/>
  <c r="B3" i="10"/>
  <c r="C10" i="10"/>
  <c r="C9" i="10"/>
  <c r="C8" i="10"/>
  <c r="C7" i="10"/>
  <c r="C6" i="10"/>
  <c r="D2" i="10"/>
  <c r="C5" i="10"/>
  <c r="C4" i="10"/>
  <c r="C3" i="10"/>
  <c r="C2" i="10"/>
  <c r="B2" i="10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10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4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5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E11" i="10" l="1"/>
  <c r="H11" i="10" s="1"/>
  <c r="E13" i="10"/>
  <c r="G13" i="10" s="1"/>
  <c r="E3" i="10"/>
  <c r="G3" i="10" s="1"/>
  <c r="E10" i="10"/>
  <c r="G10" i="10" s="1"/>
  <c r="H12" i="10"/>
  <c r="E9" i="10"/>
  <c r="F9" i="10" s="1"/>
  <c r="E8" i="10"/>
  <c r="G8" i="10" s="1"/>
  <c r="E7" i="10"/>
  <c r="G7" i="10" s="1"/>
  <c r="E6" i="10"/>
  <c r="G6" i="10" s="1"/>
  <c r="E5" i="10"/>
  <c r="G5" i="10" s="1"/>
  <c r="E4" i="10"/>
  <c r="H4" i="10" s="1"/>
  <c r="E2" i="10"/>
  <c r="G2" i="10" s="1"/>
  <c r="F11" i="10" l="1"/>
  <c r="G11" i="10"/>
  <c r="F10" i="10"/>
  <c r="H7" i="10"/>
  <c r="F7" i="10"/>
  <c r="F3" i="10"/>
  <c r="H3" i="10"/>
  <c r="F12" i="10"/>
  <c r="H10" i="10"/>
  <c r="H13" i="10"/>
  <c r="G9" i="10"/>
  <c r="F2" i="10"/>
  <c r="G12" i="10"/>
  <c r="F13" i="10"/>
  <c r="F8" i="10"/>
  <c r="F6" i="10"/>
  <c r="F4" i="10"/>
  <c r="H2" i="10"/>
  <c r="G4" i="10"/>
  <c r="F5" i="10"/>
  <c r="H9" i="10"/>
  <c r="H8" i="10"/>
  <c r="H6" i="10"/>
  <c r="H5" i="10"/>
</calcChain>
</file>

<file path=xl/sharedStrings.xml><?xml version="1.0" encoding="utf-8"?>
<sst xmlns="http://schemas.openxmlformats.org/spreadsheetml/2006/main" count="33057" uniqueCount="8405">
  <si>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</si>
  <si>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</si>
  <si>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</si>
  <si>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</si>
  <si>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</si>
  <si>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</si>
  <si>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</si>
  <si>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</si>
  <si>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</si>
  <si>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</si>
  <si>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</si>
  <si>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</si>
  <si>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</si>
  <si>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</si>
  <si>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</si>
  <si>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</si>
  <si>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</si>
  <si>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</si>
  <si>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</si>
  <si>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</si>
  <si>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</si>
  <si>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</si>
  <si>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</si>
  <si>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</si>
  <si>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</si>
  <si>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</si>
  <si>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</si>
  <si>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</si>
  <si>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</si>
  <si>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</si>
  <si>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</si>
  <si>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</si>
  <si>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</si>
  <si>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</si>
  <si>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</si>
  <si>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</si>
  <si>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</si>
  <si>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</si>
  <si>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</si>
  <si>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</si>
  <si>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</si>
  <si>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</si>
  <si>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</si>
  <si>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</si>
  <si>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</si>
  <si>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</si>
  <si>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</si>
  <si>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</si>
  <si>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</si>
  <si>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</si>
  <si>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</si>
  <si>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</si>
  <si>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</si>
  <si>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</si>
  <si>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</si>
  <si>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</si>
  <si>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</si>
  <si>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</si>
  <si>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</si>
  <si>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</si>
  <si>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</si>
  <si>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</si>
  <si>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</si>
  <si>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</si>
  <si>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</si>
  <si>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</si>
  <si>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</si>
  <si>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</si>
  <si>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</si>
  <si>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</si>
  <si>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</si>
  <si>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</si>
  <si>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</si>
  <si>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</si>
  <si>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</si>
  <si>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</si>
  <si>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</si>
  <si>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</si>
  <si>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</si>
  <si>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</si>
  <si>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</si>
  <si>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</si>
  <si>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</si>
  <si>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</si>
  <si>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</si>
  <si>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</si>
  <si>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</si>
  <si>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</si>
  <si>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</si>
  <si>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</si>
  <si>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</si>
  <si>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</si>
  <si>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</si>
  <si>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</si>
  <si>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</si>
  <si>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</si>
  <si>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</si>
  <si>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</si>
  <si>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</si>
  <si>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</si>
  <si>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</si>
  <si>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</si>
  <si>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</si>
  <si>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</si>
  <si>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</si>
  <si>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</si>
  <si>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</si>
  <si>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</si>
  <si>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</si>
  <si>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</si>
  <si>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</si>
  <si>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</si>
  <si>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</si>
  <si>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</si>
  <si>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</si>
  <si>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</si>
  <si>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</si>
  <si>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</si>
  <si>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</si>
  <si>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</si>
  <si>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</si>
  <si>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</si>
  <si>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</si>
  <si>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</si>
  <si>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</si>
  <si>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</si>
  <si>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</si>
  <si>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</si>
  <si>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</si>
  <si>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</si>
  <si>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</si>
  <si>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</si>
  <si>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</si>
  <si>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</si>
  <si>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</si>
  <si>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</si>
  <si>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</si>
  <si>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</si>
  <si>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</si>
  <si>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</si>
  <si>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</si>
  <si>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</si>
  <si>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</si>
  <si>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</si>
  <si>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</si>
  <si>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</si>
  <si>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</si>
  <si>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</si>
  <si>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</si>
  <si>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</si>
  <si>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</si>
  <si>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</si>
  <si>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</si>
  <si>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</si>
  <si>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</si>
  <si>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</si>
  <si>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</si>
  <si>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</si>
  <si>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</si>
  <si>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</si>
  <si>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</si>
  <si>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</si>
  <si>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</si>
  <si>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</si>
  <si>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</si>
  <si>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</si>
  <si>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</si>
  <si>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</si>
  <si>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</si>
  <si>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</si>
  <si>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</si>
  <si>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</si>
  <si>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</si>
  <si>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</si>
  <si>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</si>
  <si>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</si>
  <si>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</si>
  <si>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</si>
  <si>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</si>
  <si>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</si>
  <si>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</si>
  <si>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</si>
  <si>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</si>
  <si>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</si>
  <si>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</si>
  <si>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</si>
  <si>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</si>
  <si>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</si>
  <si>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</si>
  <si>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</si>
  <si>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</si>
  <si>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</si>
  <si>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</si>
  <si>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</si>
  <si>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</si>
  <si>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</si>
  <si>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</si>
  <si>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</si>
  <si>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</si>
  <si>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</si>
  <si>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</si>
  <si>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</si>
  <si>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</si>
  <si>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</si>
  <si>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</si>
  <si>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</si>
  <si>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</si>
  <si>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</si>
  <si>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</si>
  <si>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</si>
  <si>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</si>
  <si>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</si>
  <si>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</si>
  <si>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</si>
  <si>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</si>
  <si>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</si>
  <si>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</si>
  <si>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</si>
  <si>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</si>
  <si>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</si>
  <si>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</si>
  <si>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</si>
  <si>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</si>
  <si>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</si>
  <si>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</si>
  <si>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</si>
  <si>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</si>
  <si>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</si>
  <si>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</si>
  <si>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</si>
  <si>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</si>
  <si>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</si>
  <si>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</si>
  <si>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</si>
  <si>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</si>
  <si>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</si>
  <si>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</si>
  <si>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</si>
  <si>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</si>
  <si>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</si>
  <si>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</si>
  <si>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</si>
  <si>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</si>
  <si>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</si>
  <si>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</si>
  <si>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</si>
  <si>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</si>
  <si>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</si>
  <si>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</si>
  <si>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</si>
  <si>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</si>
  <si>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</si>
  <si>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</si>
  <si>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</si>
  <si>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</si>
  <si>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</si>
  <si>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</si>
  <si>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</si>
  <si>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</si>
  <si>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</si>
  <si>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</si>
  <si>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</si>
  <si>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</si>
  <si>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</si>
  <si>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</si>
  <si>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</si>
  <si>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</si>
  <si>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</si>
  <si>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</si>
  <si>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</si>
  <si>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</si>
  <si>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</si>
  <si>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</si>
  <si>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</si>
  <si>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</si>
  <si>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</si>
  <si>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</si>
  <si>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</si>
  <si>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</si>
  <si>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</si>
  <si>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</si>
  <si>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</si>
  <si>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</si>
  <si>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</si>
  <si>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</si>
  <si>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</si>
  <si>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</si>
  <si>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</si>
  <si>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</si>
  <si>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</si>
  <si>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</si>
  <si>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</si>
  <si>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</si>
  <si>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</si>
  <si>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</si>
  <si>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</si>
  <si>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</si>
  <si>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</si>
  <si>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</si>
  <si>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</si>
  <si>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</si>
  <si>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</si>
  <si>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</si>
  <si>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</si>
  <si>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</si>
  <si>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</si>
  <si>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</si>
  <si>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</si>
  <si>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</si>
  <si>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</si>
  <si>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</si>
  <si>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</si>
  <si>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</si>
  <si>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</si>
  <si>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</si>
  <si>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</si>
  <si>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</si>
  <si>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</si>
  <si>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</si>
  <si>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</si>
  <si>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</si>
  <si>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</si>
  <si>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</si>
  <si>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</si>
  <si>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</si>
  <si>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</si>
  <si>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</si>
  <si>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</si>
  <si>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</si>
  <si>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</si>
  <si>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</si>
  <si>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</si>
  <si>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</si>
  <si>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</si>
  <si>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</si>
  <si>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</si>
  <si>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</si>
  <si>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</si>
  <si>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</si>
  <si>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</si>
  <si>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</si>
  <si>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</si>
  <si>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</si>
  <si>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</si>
  <si>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</si>
  <si>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</si>
  <si>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</si>
  <si>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</si>
  <si>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</si>
  <si>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</si>
  <si>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</si>
  <si>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</si>
  <si>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</si>
  <si>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</si>
  <si>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</si>
  <si>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</si>
  <si>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</si>
  <si>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</si>
  <si>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</si>
  <si>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</si>
  <si>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</si>
  <si>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</si>
  <si>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</si>
  <si>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</si>
  <si>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</si>
  <si>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</si>
  <si>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</si>
  <si>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</si>
  <si>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</si>
  <si>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</si>
  <si>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</si>
  <si>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</si>
  <si>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</si>
  <si>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</si>
  <si>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</si>
  <si>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</si>
  <si>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</si>
  <si>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</si>
  <si>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</si>
  <si>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</si>
  <si>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</si>
  <si>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</si>
  <si>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</si>
  <si>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</si>
  <si>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</si>
  <si>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</si>
  <si>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</si>
  <si>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</si>
  <si>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</si>
  <si>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</si>
  <si>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</si>
  <si>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</si>
  <si>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</si>
  <si>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</si>
  <si>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</si>
  <si>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</si>
  <si>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</si>
  <si>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</si>
  <si>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</si>
  <si>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</si>
  <si>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</si>
  <si>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</si>
  <si>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</si>
  <si>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</si>
  <si>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</si>
  <si>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</si>
  <si>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</si>
  <si>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</si>
  <si>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</si>
  <si>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</si>
  <si>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</si>
  <si>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</si>
  <si>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</si>
  <si>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</si>
  <si>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</si>
  <si>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</si>
  <si>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</si>
  <si>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</si>
  <si>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</si>
  <si>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</si>
  <si>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</si>
  <si>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</si>
  <si>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</si>
  <si>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</si>
  <si>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</si>
  <si>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</si>
  <si>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</si>
  <si>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</si>
  <si>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</si>
  <si>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</si>
  <si>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</si>
  <si>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</si>
  <si>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</si>
  <si>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</si>
  <si>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</si>
  <si>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</si>
  <si>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</si>
  <si>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</si>
  <si>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</si>
  <si>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</si>
  <si>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</si>
  <si>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</si>
  <si>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</si>
  <si>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</si>
  <si>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</si>
  <si>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</si>
  <si>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</si>
  <si>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</si>
  <si>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</si>
  <si>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</si>
  <si>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</si>
  <si>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</si>
  <si>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</si>
  <si>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</si>
  <si>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</si>
  <si>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</si>
  <si>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</si>
  <si>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</si>
  <si>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</si>
  <si>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</si>
  <si>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</si>
  <si>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</si>
  <si>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</si>
  <si>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</si>
  <si>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</si>
  <si>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</si>
  <si>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</si>
  <si>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</si>
  <si>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</si>
  <si>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</si>
  <si>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</si>
  <si>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</si>
  <si>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</si>
  <si>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</si>
  <si>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</si>
  <si>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</si>
  <si>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</si>
  <si>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</si>
  <si>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</si>
  <si>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</si>
  <si>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</si>
  <si>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</si>
  <si>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</si>
  <si>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</si>
  <si>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</si>
  <si>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</si>
  <si>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</si>
  <si>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</si>
  <si>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</si>
  <si>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</si>
  <si>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</si>
  <si>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</si>
  <si>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</si>
  <si>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</si>
  <si>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</si>
  <si>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</si>
  <si>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</si>
  <si>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</si>
  <si>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</si>
  <si>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</si>
  <si>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</si>
  <si>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</si>
  <si>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</si>
  <si>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</si>
  <si>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</si>
  <si>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</si>
  <si>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</si>
  <si>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</si>
  <si>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</si>
  <si>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</si>
  <si>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</si>
  <si>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</si>
  <si>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</si>
  <si>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</si>
  <si>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</si>
  <si>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</si>
  <si>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</si>
  <si>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</si>
  <si>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</si>
  <si>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</si>
  <si>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</si>
  <si>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</si>
  <si>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</si>
  <si>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</si>
  <si>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</si>
  <si>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</si>
  <si>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</si>
  <si>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</si>
  <si>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</si>
  <si>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</si>
  <si>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</si>
  <si>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</si>
  <si>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</si>
  <si>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</si>
  <si>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</si>
  <si>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</si>
  <si>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</si>
  <si>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</si>
  <si>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</si>
  <si>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</si>
  <si>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</si>
  <si>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</si>
  <si>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</si>
  <si>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</si>
  <si>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</si>
  <si>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</si>
  <si>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</si>
  <si>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</si>
  <si>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</si>
  <si>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</si>
  <si>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</si>
  <si>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</si>
  <si>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</si>
  <si>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</si>
  <si>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</si>
  <si>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</si>
  <si>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</si>
  <si>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</si>
  <si>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</si>
  <si>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</si>
  <si>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</si>
  <si>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</si>
  <si>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</si>
  <si>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</si>
  <si>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</si>
  <si>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</si>
  <si>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</si>
  <si>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</si>
  <si>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</si>
  <si>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</si>
  <si>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</si>
  <si>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</si>
  <si>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</si>
  <si>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</si>
  <si>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</si>
  <si>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</si>
  <si>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</si>
  <si>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</si>
  <si>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</si>
  <si>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</si>
  <si>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</si>
  <si>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</si>
  <si>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</si>
  <si>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</si>
  <si>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</si>
  <si>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</si>
  <si>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</si>
  <si>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</si>
  <si>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</si>
  <si>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</si>
  <si>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</si>
  <si>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</si>
  <si>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</si>
  <si>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</si>
  <si>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</si>
  <si>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</si>
  <si>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</si>
  <si>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</si>
  <si>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</si>
  <si>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</si>
  <si>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</si>
  <si>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</si>
  <si>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</si>
  <si>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</si>
  <si>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</si>
  <si>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</si>
  <si>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</si>
  <si>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</si>
  <si>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</si>
  <si>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</si>
  <si>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</si>
  <si>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</si>
  <si>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</si>
  <si>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</si>
  <si>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</si>
  <si>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</si>
  <si>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</si>
  <si>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</si>
  <si>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</si>
  <si>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</si>
  <si>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</si>
  <si>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</si>
  <si>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</si>
  <si>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</si>
  <si>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</si>
  <si>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</si>
  <si>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</si>
  <si>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</si>
  <si>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</si>
  <si>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</si>
  <si>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</si>
  <si>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</si>
  <si>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</si>
  <si>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</si>
  <si>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</si>
  <si>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</si>
  <si>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</si>
  <si>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</si>
  <si>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</si>
  <si>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</si>
  <si>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</si>
  <si>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</si>
  <si>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</si>
  <si>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</si>
  <si>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</si>
  <si>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</si>
  <si>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</si>
  <si>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</si>
  <si>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</si>
  <si>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</si>
  <si>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</si>
  <si>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</si>
  <si>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</si>
  <si>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</si>
  <si>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</si>
  <si>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</si>
  <si>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</si>
  <si>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</si>
  <si>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</si>
  <si>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</si>
  <si>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</si>
  <si>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</si>
  <si>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</si>
  <si>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</si>
  <si>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</si>
  <si>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</si>
  <si>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</si>
  <si>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</si>
  <si>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</si>
  <si>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</si>
  <si>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</si>
  <si>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</si>
  <si>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</si>
  <si>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</si>
  <si>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</si>
  <si>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</si>
  <si>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</si>
  <si>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</si>
  <si>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</si>
  <si>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</si>
  <si>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</si>
  <si>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</si>
  <si>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</si>
  <si>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</si>
  <si>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</si>
  <si>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</si>
  <si>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</si>
  <si>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</si>
  <si>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</si>
  <si>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</si>
  <si>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</si>
  <si>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</si>
  <si>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</si>
  <si>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</si>
  <si>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</si>
  <si>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</si>
  <si>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</si>
  <si>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</si>
  <si>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</si>
  <si>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</si>
  <si>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</si>
  <si>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</si>
  <si>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</si>
  <si>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</si>
  <si>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</si>
  <si>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</si>
  <si>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</si>
  <si>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</si>
  <si>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</si>
  <si>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</si>
  <si>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</si>
  <si>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</si>
  <si>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</si>
  <si>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</si>
  <si>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</si>
  <si>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</si>
  <si>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</si>
  <si>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</si>
  <si>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</si>
  <si>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</si>
  <si>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</si>
  <si>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</si>
  <si>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</si>
  <si>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</si>
  <si>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</si>
  <si>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</si>
  <si>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</si>
  <si>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</si>
  <si>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</si>
  <si>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</si>
  <si>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</si>
  <si>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</si>
  <si>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</si>
  <si>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</si>
  <si>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</si>
  <si>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</si>
  <si>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</si>
  <si>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</si>
  <si>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</si>
  <si>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</si>
  <si>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</si>
  <si>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</si>
  <si>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</si>
  <si>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</si>
  <si>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</si>
  <si>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</si>
  <si>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</si>
  <si>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</si>
  <si>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</si>
  <si>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</si>
  <si>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</si>
  <si>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</si>
  <si>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</si>
  <si>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</si>
  <si>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</si>
  <si>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</si>
  <si>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</si>
  <si>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</si>
  <si>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</si>
  <si>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</si>
  <si>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</si>
  <si>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</si>
  <si>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</si>
  <si>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</si>
  <si>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</si>
  <si>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</si>
  <si>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</si>
  <si>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</si>
  <si>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</si>
  <si>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</si>
  <si>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</si>
  <si>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</si>
  <si>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</si>
  <si>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</si>
  <si>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</si>
  <si>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</si>
  <si>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</si>
  <si>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</si>
  <si>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</si>
  <si>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</si>
  <si>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</si>
  <si>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</si>
  <si>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</si>
  <si>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</si>
  <si>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</si>
  <si>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</si>
  <si>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</si>
  <si>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</si>
  <si>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</si>
  <si>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</si>
  <si>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</si>
  <si>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</si>
  <si>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</si>
  <si>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</si>
  <si>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</si>
  <si>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</si>
  <si>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</si>
  <si>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</si>
  <si>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</si>
  <si>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</si>
  <si>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</si>
  <si>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</si>
  <si>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</si>
  <si>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</si>
  <si>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</si>
  <si>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</si>
  <si>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</si>
  <si>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</si>
  <si>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</si>
  <si>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</si>
  <si>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</si>
  <si>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</si>
  <si>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</si>
  <si>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</si>
  <si>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</si>
  <si>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</si>
  <si>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</si>
  <si>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</si>
  <si>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</si>
  <si>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</si>
  <si>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</si>
  <si>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</si>
  <si>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</si>
  <si>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</si>
  <si>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</si>
  <si>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</si>
  <si>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</si>
  <si>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</si>
  <si>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</si>
  <si>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</si>
  <si>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</si>
  <si>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</si>
  <si>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</si>
  <si>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</si>
  <si>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</si>
  <si>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</si>
  <si>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</si>
  <si>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</si>
  <si>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</si>
  <si>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</si>
  <si>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</si>
  <si>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</si>
  <si>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</si>
  <si>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</si>
  <si>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</si>
  <si>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</si>
  <si>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</si>
  <si>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</si>
  <si>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</si>
  <si>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</si>
  <si>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</si>
  <si>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</si>
  <si>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</si>
  <si>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</si>
  <si>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</si>
  <si>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</si>
  <si>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</si>
  <si>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</si>
  <si>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</si>
  <si>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</si>
  <si>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</si>
  <si>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</si>
  <si>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</si>
  <si>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</si>
  <si>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</si>
  <si>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</si>
  <si>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</si>
  <si>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</si>
  <si>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</si>
  <si>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</si>
  <si>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</si>
  <si>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</si>
  <si>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</si>
  <si>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</si>
  <si>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</si>
  <si>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</si>
  <si>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</si>
  <si>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</si>
  <si>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</si>
  <si>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</si>
  <si>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</si>
  <si>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</si>
  <si>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</si>
  <si>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</si>
  <si>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</si>
  <si>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</si>
  <si>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</si>
  <si>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</si>
  <si>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</si>
  <si>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</si>
  <si>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</si>
  <si>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</si>
  <si>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</si>
  <si>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</si>
  <si>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</si>
  <si>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</si>
  <si>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</si>
  <si>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</si>
  <si>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</si>
  <si>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</si>
  <si>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</si>
  <si>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</si>
  <si>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</si>
  <si>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</si>
  <si>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</si>
  <si>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</si>
  <si>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</si>
  <si>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</si>
  <si>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</si>
  <si>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</si>
  <si>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</si>
  <si>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</si>
  <si>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</si>
  <si>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</si>
  <si>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</si>
  <si>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</si>
  <si>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</si>
  <si>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</si>
  <si>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</si>
  <si>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</si>
  <si>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</si>
  <si>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</si>
  <si>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</si>
  <si>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</si>
  <si>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</si>
  <si>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</si>
  <si>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</si>
  <si>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</si>
  <si>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</si>
  <si>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</si>
  <si>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</si>
  <si>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</si>
  <si>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</si>
  <si>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</si>
  <si>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</si>
  <si>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</si>
  <si>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</si>
  <si>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</si>
  <si>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</si>
  <si>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</si>
  <si>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</si>
  <si>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</si>
  <si>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</si>
  <si>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</si>
  <si>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</si>
  <si>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</si>
  <si>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</si>
  <si>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</si>
  <si>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</si>
  <si>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</si>
  <si>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</si>
  <si>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</si>
  <si>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</si>
  <si>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</si>
  <si>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</si>
  <si>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</si>
  <si>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</si>
  <si>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</si>
  <si>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</si>
  <si>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</si>
  <si>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</si>
  <si>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</si>
  <si>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</si>
  <si>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</si>
  <si>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</si>
  <si>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</si>
  <si>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</si>
  <si>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</si>
  <si>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</si>
  <si>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</si>
  <si>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</si>
  <si>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</si>
  <si>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</si>
  <si>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</si>
  <si>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</si>
  <si>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</si>
  <si>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</si>
  <si>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</si>
  <si>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</si>
  <si>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</si>
  <si>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</si>
  <si>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</si>
  <si>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</si>
  <si>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</si>
  <si>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</si>
  <si>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</si>
  <si>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</si>
  <si>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</si>
  <si>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</si>
  <si>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</si>
  <si>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</si>
  <si>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</si>
  <si>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</si>
  <si>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</si>
  <si>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</si>
  <si>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</si>
  <si>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</si>
  <si>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</si>
  <si>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</si>
  <si>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</si>
  <si>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</si>
  <si>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</si>
  <si>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</si>
  <si>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</si>
  <si>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</si>
  <si>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</si>
  <si>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</si>
  <si>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</si>
  <si>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</si>
  <si>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</si>
  <si>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</si>
  <si>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</si>
  <si>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</si>
  <si>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</si>
  <si>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</si>
  <si>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</si>
  <si>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</si>
  <si>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</si>
  <si>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</si>
  <si>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</si>
  <si>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</si>
  <si>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</si>
  <si>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</si>
  <si>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</si>
  <si>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</si>
  <si>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</si>
  <si>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</si>
  <si>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</si>
  <si>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</si>
  <si>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</si>
  <si>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</si>
  <si>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</si>
  <si>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</si>
  <si>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</si>
  <si>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</si>
  <si>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</si>
  <si>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</si>
  <si>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</si>
  <si>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</si>
  <si>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</si>
  <si>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</si>
  <si>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</si>
  <si>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</si>
  <si>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</si>
  <si>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</si>
  <si>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</si>
  <si>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</si>
  <si>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</si>
  <si>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</si>
  <si>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</si>
  <si>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</si>
  <si>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</si>
  <si>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</si>
  <si>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</si>
  <si>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</si>
  <si>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</si>
  <si>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</si>
  <si>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</si>
  <si>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</si>
  <si>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</si>
  <si>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</si>
  <si>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</si>
  <si>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</si>
  <si>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</si>
  <si>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</si>
  <si>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</si>
  <si>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</si>
  <si>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</si>
  <si>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</si>
  <si>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</si>
  <si>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</si>
  <si>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</si>
  <si>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</si>
  <si>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</si>
  <si>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</si>
  <si>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</si>
  <si>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</si>
  <si>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</si>
  <si>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</si>
  <si>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</si>
  <si>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</si>
  <si>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</si>
  <si>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</si>
  <si>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</si>
  <si>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</si>
  <si>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</si>
  <si>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</si>
  <si>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</si>
  <si>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</si>
  <si>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</si>
  <si>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</si>
  <si>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</si>
  <si>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</si>
  <si>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</si>
  <si>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</si>
  <si>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</si>
  <si>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</si>
  <si>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</si>
  <si>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</si>
  <si>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</si>
  <si>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</si>
  <si>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</si>
  <si>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</si>
  <si>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</si>
  <si>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</si>
  <si>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</si>
  <si>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</si>
  <si>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</si>
  <si>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</si>
  <si>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</si>
  <si>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</si>
  <si>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</si>
  <si>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</si>
  <si>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</si>
  <si>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</si>
  <si>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</si>
  <si>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</si>
  <si>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</si>
  <si>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</si>
  <si>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</si>
  <si>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</si>
  <si>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</si>
  <si>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</si>
  <si>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</si>
  <si>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</si>
  <si>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</si>
  <si>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</si>
  <si>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</si>
  <si>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</si>
  <si>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</si>
  <si>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</si>
  <si>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</si>
  <si>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</si>
  <si>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</si>
  <si>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</si>
  <si>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</si>
  <si>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</si>
  <si>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</si>
  <si>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</si>
  <si>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</si>
  <si>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</si>
  <si>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</si>
  <si>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</si>
  <si>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</si>
  <si>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</si>
  <si>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</si>
  <si>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</si>
  <si>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</si>
  <si>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</si>
  <si>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</si>
  <si>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</si>
  <si>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</si>
  <si>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</si>
  <si>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</si>
  <si>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</si>
  <si>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</si>
  <si>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</si>
  <si>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</si>
  <si>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</si>
  <si>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</si>
  <si>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</si>
  <si>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</si>
  <si>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</si>
  <si>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</si>
  <si>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</si>
  <si>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</si>
  <si>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</si>
  <si>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</si>
  <si>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</si>
  <si>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</si>
  <si>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</si>
  <si>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</si>
  <si>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</si>
  <si>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</si>
  <si>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</si>
  <si>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</si>
  <si>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</si>
  <si>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</si>
  <si>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</si>
  <si>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</si>
  <si>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</si>
  <si>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</si>
  <si>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</si>
  <si>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</si>
  <si>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</si>
  <si>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</si>
  <si>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</si>
  <si>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</si>
  <si>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</si>
  <si>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</si>
  <si>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</si>
  <si>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</si>
  <si>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</si>
  <si>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</si>
  <si>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</si>
  <si>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</si>
  <si>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</si>
  <si>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</si>
  <si>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</si>
  <si>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</si>
  <si>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</si>
  <si>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</si>
  <si>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</si>
  <si>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</si>
  <si>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</si>
  <si>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</si>
  <si>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</si>
  <si>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</si>
  <si>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</si>
  <si>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</si>
  <si>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</si>
  <si>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</si>
  <si>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</si>
  <si>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</si>
  <si>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</si>
  <si>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</si>
  <si>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</si>
  <si>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</si>
  <si>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</si>
  <si>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</si>
  <si>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</si>
  <si>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</si>
  <si>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</si>
  <si>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</si>
  <si>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</si>
  <si>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</si>
  <si>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</si>
  <si>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</si>
  <si>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</si>
  <si>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</si>
  <si>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</si>
  <si>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</si>
  <si>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</si>
  <si>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</si>
  <si>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</si>
  <si>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</si>
  <si>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</si>
  <si>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</si>
  <si>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</si>
  <si>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</si>
  <si>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</si>
  <si>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</si>
  <si>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</si>
  <si>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</si>
  <si>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</si>
  <si>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</si>
  <si>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</si>
  <si>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</si>
  <si>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</si>
  <si>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</si>
  <si>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</si>
  <si>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</si>
  <si>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</si>
  <si>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</si>
  <si>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</si>
  <si>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</si>
  <si>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</si>
  <si>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</si>
  <si>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</si>
  <si>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</si>
  <si>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</si>
  <si>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</si>
  <si>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</si>
  <si>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</si>
  <si>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</si>
  <si>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</si>
  <si>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</si>
  <si>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</si>
  <si>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</si>
  <si>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</si>
  <si>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</si>
  <si>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</si>
  <si>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</si>
  <si>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</si>
  <si>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</si>
  <si>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</si>
  <si>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</si>
  <si>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</si>
  <si>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</si>
  <si>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</si>
  <si>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</si>
  <si>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</si>
  <si>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</si>
  <si>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</si>
  <si>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</si>
  <si>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</si>
  <si>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</si>
  <si>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</si>
  <si>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</si>
  <si>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</si>
  <si>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</si>
  <si>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</si>
  <si>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</si>
  <si>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</si>
  <si>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</si>
  <si>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</si>
  <si>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</si>
  <si>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</si>
  <si>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</si>
  <si>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</si>
  <si>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</si>
  <si>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</si>
  <si>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</si>
  <si>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</si>
  <si>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</si>
  <si>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</si>
  <si>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</si>
  <si>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</si>
  <si>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</si>
  <si>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</si>
  <si>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</si>
  <si>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</si>
  <si>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</si>
  <si>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</si>
  <si>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</si>
  <si>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</si>
  <si>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</si>
  <si>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</si>
  <si>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</si>
  <si>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</si>
  <si>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</si>
  <si>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</si>
  <si>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</si>
  <si>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</si>
  <si>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</si>
  <si>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</si>
  <si>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</si>
  <si>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</si>
  <si>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</si>
  <si>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</si>
  <si>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</si>
  <si>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</si>
  <si>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</si>
  <si>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</si>
  <si>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</si>
  <si>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</si>
  <si>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</si>
  <si>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</si>
  <si>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</si>
  <si>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</si>
  <si>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</si>
  <si>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</si>
  <si>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</si>
  <si>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</si>
  <si>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</si>
  <si>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</si>
  <si>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</si>
  <si>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</si>
  <si>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</si>
  <si>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</si>
  <si>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</si>
  <si>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</si>
  <si>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</si>
  <si>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</si>
  <si>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</si>
  <si>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</si>
  <si>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</si>
  <si>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</si>
  <si>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</si>
  <si>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</si>
  <si>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</si>
  <si>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</si>
  <si>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</si>
  <si>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</si>
  <si>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</si>
  <si>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</si>
  <si>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</si>
  <si>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</si>
  <si>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</si>
  <si>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</si>
  <si>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</si>
  <si>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</si>
  <si>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</si>
  <si>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</si>
  <si>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</si>
  <si>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</si>
  <si>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</si>
  <si>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</si>
  <si>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</si>
  <si>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</si>
  <si>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</si>
  <si>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</si>
  <si>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</si>
  <si>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</si>
  <si>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</si>
  <si>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</si>
  <si>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</si>
  <si>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</si>
  <si>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</si>
  <si>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</si>
  <si>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</si>
  <si>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</si>
  <si>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</si>
  <si>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</si>
  <si>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</si>
  <si>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</si>
  <si>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</si>
  <si>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</si>
  <si>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</si>
  <si>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</si>
  <si>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</si>
  <si>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</si>
  <si>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</si>
  <si>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</si>
  <si>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</si>
  <si>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</si>
  <si>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</si>
  <si>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</si>
  <si>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</si>
  <si>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</si>
  <si>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</si>
  <si>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</si>
  <si>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</si>
  <si>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</si>
  <si>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</si>
  <si>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</si>
  <si>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</si>
  <si>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</si>
  <si>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</si>
  <si>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</si>
  <si>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</si>
  <si>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</si>
  <si>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</si>
  <si>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</si>
  <si>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</si>
  <si>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</si>
  <si>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</si>
  <si>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</si>
  <si>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</si>
  <si>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</si>
  <si>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</si>
  <si>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</si>
  <si>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</si>
  <si>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</si>
  <si>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</si>
  <si>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</si>
  <si>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</si>
  <si>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</si>
  <si>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</si>
  <si>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</si>
  <si>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</si>
  <si>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</si>
  <si>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</si>
  <si>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</si>
  <si>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</si>
  <si>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</si>
  <si>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</si>
  <si>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</si>
  <si>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</si>
  <si>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</si>
  <si>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</si>
  <si>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</si>
  <si>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</si>
  <si>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</si>
  <si>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</si>
  <si>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</si>
  <si>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</si>
  <si>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</si>
  <si>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</si>
  <si>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</si>
  <si>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</si>
  <si>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</si>
  <si>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</si>
  <si>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</si>
  <si>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</si>
  <si>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</si>
  <si>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</si>
  <si>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</si>
  <si>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</si>
  <si>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</si>
  <si>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</si>
  <si>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</si>
  <si>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</si>
  <si>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</si>
  <si>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</si>
  <si>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</si>
  <si>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</si>
  <si>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</si>
  <si>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</si>
  <si>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</si>
  <si>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</si>
  <si>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</si>
  <si>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</si>
  <si>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</si>
  <si>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</si>
  <si>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</si>
  <si>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</si>
  <si>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</si>
  <si>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</si>
  <si>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</si>
  <si>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</si>
  <si>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</si>
  <si>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</si>
  <si>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</si>
  <si>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</si>
  <si>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</si>
  <si>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</si>
  <si>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</si>
  <si>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</si>
  <si>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</si>
  <si>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</si>
  <si>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</si>
  <si>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</si>
  <si>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</si>
  <si>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</si>
  <si>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</si>
  <si>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</si>
  <si>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</si>
  <si>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</si>
  <si>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</si>
  <si>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</si>
  <si>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</si>
  <si>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</si>
  <si>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</si>
  <si>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</si>
  <si>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</si>
  <si>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</si>
  <si>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</si>
  <si>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</si>
  <si>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</si>
  <si>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</si>
  <si>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</si>
  <si>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</si>
  <si>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</si>
  <si>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</si>
  <si>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</si>
  <si>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</si>
  <si>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</si>
  <si>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</si>
  <si>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</si>
  <si>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</si>
  <si>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</si>
  <si>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</si>
  <si>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</si>
  <si>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</si>
  <si>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</si>
  <si>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</si>
  <si>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</si>
  <si>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</si>
  <si>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</si>
  <si>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</si>
  <si>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</si>
  <si>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</si>
  <si>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</si>
  <si>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</si>
  <si>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</si>
  <si>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</si>
  <si>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</si>
  <si>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</si>
  <si>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</si>
  <si>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</si>
  <si>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</si>
  <si>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</si>
  <si>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</si>
  <si>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</si>
  <si>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</si>
  <si>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</si>
  <si>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</si>
  <si>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</si>
  <si>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</si>
  <si>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</si>
  <si>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</si>
  <si>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</si>
  <si>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</si>
  <si>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</si>
  <si>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</si>
  <si>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</si>
  <si>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</si>
  <si>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</si>
  <si>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</si>
  <si>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</si>
  <si>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</si>
  <si>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</si>
  <si>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</si>
  <si>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</si>
  <si>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</si>
  <si>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</si>
  <si>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</si>
  <si>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</si>
  <si>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</si>
  <si>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</si>
  <si>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</si>
  <si>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</si>
  <si>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</si>
  <si>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</si>
  <si>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</si>
  <si>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</si>
  <si>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</si>
  <si>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</si>
  <si>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</si>
  <si>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</si>
  <si>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</si>
  <si>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</si>
  <si>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</si>
  <si>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</si>
  <si>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</si>
  <si>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</si>
  <si>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</si>
  <si>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</si>
  <si>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</si>
  <si>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</si>
  <si>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</si>
  <si>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</si>
  <si>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</si>
  <si>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</si>
  <si>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</si>
  <si>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</si>
  <si>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</si>
  <si>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</si>
  <si>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</si>
  <si>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</si>
  <si>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</si>
  <si>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</si>
  <si>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</si>
  <si>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</si>
  <si>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</si>
  <si>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</si>
  <si>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</si>
  <si>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</si>
  <si>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</si>
  <si>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</si>
  <si>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</si>
  <si>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</si>
  <si>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</si>
  <si>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</si>
  <si>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</si>
  <si>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</si>
  <si>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</si>
  <si>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</si>
  <si>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</si>
  <si>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</si>
  <si>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</si>
  <si>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</si>
  <si>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</si>
  <si>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</si>
  <si>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</si>
  <si>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</si>
  <si>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</si>
  <si>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</si>
  <si>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</si>
  <si>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</si>
  <si>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</si>
  <si>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</si>
  <si>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</si>
  <si>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</si>
  <si>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</si>
  <si>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</si>
  <si>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</si>
  <si>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</si>
  <si>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</si>
  <si>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</si>
  <si>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</si>
  <si>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</si>
  <si>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</si>
  <si>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</si>
  <si>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</si>
  <si>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</si>
  <si>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</si>
  <si>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</si>
  <si>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</si>
  <si>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</si>
  <si>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</si>
  <si>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</si>
  <si>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</si>
  <si>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</si>
  <si>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</si>
  <si>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</si>
  <si>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</si>
  <si>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</si>
  <si>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</si>
  <si>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</si>
  <si>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</si>
  <si>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</si>
  <si>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</si>
  <si>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</si>
  <si>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</si>
  <si>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</si>
  <si>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</si>
  <si>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</si>
  <si>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</si>
  <si>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</si>
  <si>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</si>
  <si>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</si>
  <si>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</si>
  <si>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</si>
  <si>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</si>
  <si>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</si>
  <si>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</si>
  <si>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</si>
  <si>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</si>
  <si>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</si>
  <si>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</si>
  <si>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</si>
  <si>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</si>
  <si>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</si>
  <si>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</si>
  <si>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</si>
  <si>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</si>
  <si>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</si>
  <si>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</si>
  <si>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</si>
  <si>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</si>
  <si>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</si>
  <si>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</si>
  <si>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</si>
  <si>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</si>
  <si>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</si>
  <si>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</si>
  <si>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</si>
  <si>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</si>
  <si>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</si>
  <si>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</si>
  <si>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</si>
  <si>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</si>
  <si>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</si>
  <si>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</si>
  <si>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</si>
  <si>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</si>
  <si>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</si>
  <si>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</si>
  <si>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</si>
  <si>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</si>
  <si>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</si>
  <si>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</si>
  <si>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</si>
  <si>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</si>
  <si>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</si>
  <si>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</si>
  <si>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</si>
  <si>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</si>
  <si>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</si>
  <si>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</si>
  <si>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</si>
  <si>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</si>
  <si>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</si>
  <si>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</si>
  <si>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</si>
  <si>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</si>
  <si>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</si>
  <si>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</si>
  <si>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</si>
  <si>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</si>
  <si>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</si>
  <si>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</si>
  <si>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</si>
  <si>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</si>
  <si>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</si>
  <si>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</si>
  <si>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</si>
  <si>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</si>
  <si>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</si>
  <si>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</si>
  <si>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</si>
  <si>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</si>
  <si>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</si>
  <si>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</si>
  <si>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</si>
  <si>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</si>
  <si>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</si>
  <si>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</si>
  <si>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</si>
  <si>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</si>
  <si>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</si>
  <si>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</si>
  <si>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</si>
  <si>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</si>
  <si>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</si>
  <si>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</si>
  <si>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</si>
  <si>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</si>
  <si>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</si>
  <si>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</si>
  <si>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</si>
  <si>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</si>
  <si>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</si>
  <si>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</si>
  <si>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</si>
  <si>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</si>
  <si>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</si>
  <si>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</si>
  <si>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</si>
  <si>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</si>
  <si>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</si>
  <si>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</si>
  <si>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</si>
  <si>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</si>
  <si>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</si>
  <si>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</si>
  <si>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</si>
  <si>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</si>
  <si>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</si>
  <si>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</si>
  <si>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</si>
  <si>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</si>
  <si>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</si>
  <si>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</si>
  <si>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</si>
  <si>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</si>
  <si>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</si>
  <si>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</si>
  <si>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</si>
  <si>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</si>
  <si>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</si>
  <si>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</si>
  <si>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</si>
  <si>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</si>
  <si>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</si>
  <si>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</si>
  <si>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</si>
  <si>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</si>
  <si>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</si>
  <si>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</si>
  <si>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</si>
  <si>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</si>
  <si>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</si>
  <si>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</si>
  <si>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</si>
  <si>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</si>
  <si>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</si>
  <si>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</si>
  <si>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</si>
  <si>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</si>
  <si>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</si>
  <si>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</si>
  <si>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</si>
  <si>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</si>
  <si>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</si>
  <si>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</si>
  <si>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</si>
  <si>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</si>
  <si>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</si>
  <si>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</si>
  <si>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</si>
  <si>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</si>
  <si>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</si>
  <si>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</si>
  <si>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</si>
  <si>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</si>
  <si>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</si>
  <si>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</si>
  <si>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</si>
  <si>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</si>
  <si>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</si>
  <si>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</si>
  <si>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</si>
  <si>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</si>
  <si>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</si>
  <si>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</si>
  <si>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</si>
  <si>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</si>
  <si>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</si>
  <si>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</si>
  <si>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</si>
  <si>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</si>
  <si>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</si>
  <si>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</si>
  <si>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</si>
  <si>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</si>
  <si>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</si>
  <si>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</si>
  <si>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</si>
  <si>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</si>
  <si>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</si>
  <si>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</si>
  <si>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</si>
  <si>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</si>
  <si>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</si>
  <si>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</si>
  <si>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</si>
  <si>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</si>
  <si>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</si>
  <si>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</si>
  <si>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</si>
  <si>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</si>
  <si>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</si>
  <si>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</si>
  <si>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</si>
  <si>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</si>
  <si>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</si>
  <si>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</si>
  <si>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</si>
  <si>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</si>
  <si>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</si>
  <si>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</si>
  <si>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</si>
  <si>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</si>
  <si>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</si>
  <si>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</si>
  <si>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</si>
  <si>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</si>
  <si>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</si>
  <si>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</si>
  <si>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</si>
  <si>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</si>
  <si>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</si>
  <si>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</si>
  <si>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</si>
  <si>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</si>
  <si>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</si>
  <si>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</si>
  <si>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</si>
  <si>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</si>
  <si>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</si>
  <si>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</si>
  <si>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</si>
  <si>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</si>
  <si>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</si>
  <si>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</si>
  <si>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</si>
  <si>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</si>
  <si>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</si>
  <si>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</si>
  <si>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</si>
  <si>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</si>
  <si>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</si>
  <si>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</si>
  <si>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</si>
  <si>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</si>
  <si>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</si>
  <si>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</si>
  <si>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</si>
  <si>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</si>
  <si>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</si>
  <si>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</si>
  <si>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</si>
  <si>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</si>
  <si>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</si>
  <si>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</si>
  <si>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</si>
  <si>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</si>
  <si>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</si>
  <si>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</si>
  <si>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</si>
  <si>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</si>
  <si>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</si>
  <si>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</si>
  <si>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</si>
  <si>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</si>
  <si>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</si>
  <si>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</si>
  <si>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</si>
  <si>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</si>
  <si>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</si>
  <si>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</si>
  <si>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</si>
  <si>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</si>
  <si>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</si>
  <si>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</si>
  <si>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</si>
  <si>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</si>
  <si>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</si>
  <si>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</si>
  <si>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</si>
  <si>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</si>
  <si>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</si>
  <si>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</si>
  <si>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</si>
  <si>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</si>
  <si>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</si>
  <si>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</si>
  <si>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</si>
  <si>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</si>
  <si>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</si>
  <si>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</si>
  <si>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</si>
  <si>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</si>
  <si>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</si>
  <si>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</si>
  <si>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</si>
  <si>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</si>
  <si>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</si>
  <si>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</si>
  <si>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</si>
  <si>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</si>
  <si>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</si>
  <si>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</si>
  <si>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</si>
  <si>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</si>
  <si>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</si>
  <si>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</si>
  <si>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</si>
  <si>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</si>
  <si>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</si>
  <si>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</si>
  <si>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</si>
  <si>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</si>
  <si>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</si>
  <si>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</si>
  <si>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</si>
  <si>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</si>
  <si>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</si>
  <si>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</si>
  <si>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</si>
  <si>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</si>
  <si>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</si>
  <si>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</si>
  <si>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</si>
  <si>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</si>
  <si>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</si>
  <si>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</si>
  <si>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</si>
  <si>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</si>
  <si>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</si>
  <si>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</si>
  <si>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</si>
  <si>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</si>
  <si>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</si>
  <si>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</si>
  <si>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</si>
  <si>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</si>
  <si>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</si>
  <si>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</si>
  <si>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</si>
  <si>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</si>
  <si>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</si>
  <si>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</si>
  <si>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</si>
  <si>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</si>
  <si>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</si>
  <si>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</si>
  <si>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</si>
  <si>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</si>
  <si>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</si>
  <si>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</si>
  <si>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</si>
  <si>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</si>
  <si>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</si>
  <si>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</si>
  <si>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</si>
  <si>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</si>
  <si>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</si>
  <si>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</si>
  <si>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</si>
  <si>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</si>
  <si>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</si>
  <si>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</si>
  <si>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</si>
  <si>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</si>
  <si>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</si>
  <si>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</si>
  <si>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</si>
  <si>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</si>
  <si>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</si>
  <si>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</si>
  <si>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</si>
  <si>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</si>
  <si>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</si>
  <si>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</si>
  <si>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</si>
  <si>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</si>
  <si>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</si>
  <si>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</si>
  <si>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</si>
  <si>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</si>
  <si>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</si>
  <si>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</si>
  <si>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</si>
  <si>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</si>
  <si>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</si>
  <si>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</si>
  <si>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</si>
  <si>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</si>
  <si>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</si>
  <si>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</si>
  <si>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</si>
  <si>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</si>
  <si>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</si>
  <si>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</si>
  <si>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</si>
  <si>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</si>
  <si>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</si>
  <si>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</si>
  <si>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</si>
  <si>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</si>
  <si>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</si>
  <si>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</si>
  <si>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</si>
  <si>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</si>
  <si>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</si>
  <si>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</si>
  <si>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</si>
  <si>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</si>
  <si>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</si>
  <si>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</si>
  <si>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</si>
  <si>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</si>
  <si>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</si>
  <si>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</si>
  <si>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</si>
  <si>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</si>
  <si>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</si>
  <si>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</si>
  <si>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</si>
  <si>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</si>
  <si>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</si>
  <si>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</si>
  <si>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</si>
  <si>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</si>
  <si>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</si>
  <si>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</si>
  <si>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</si>
  <si>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</si>
  <si>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</si>
  <si>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</si>
  <si>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</si>
  <si>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</si>
  <si>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</si>
  <si>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</si>
  <si>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</si>
  <si>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</si>
  <si>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</si>
  <si>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</si>
  <si>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</si>
  <si>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</si>
  <si>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</si>
  <si>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</si>
  <si>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</si>
  <si>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</si>
  <si>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</si>
  <si>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</si>
  <si>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</si>
  <si>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</si>
  <si>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</si>
  <si>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</si>
  <si>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</si>
  <si>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</si>
  <si>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</si>
  <si>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</si>
  <si>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</si>
  <si>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</si>
  <si>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</si>
  <si>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</si>
  <si>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</si>
  <si>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</si>
  <si>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</si>
  <si>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</si>
  <si>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</si>
  <si>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</si>
  <si>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</si>
  <si>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</si>
  <si>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</si>
  <si>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</si>
  <si>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</si>
  <si>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</si>
  <si>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</si>
  <si>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</si>
  <si>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</si>
  <si>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</si>
  <si>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</si>
  <si>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</si>
  <si>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</si>
  <si>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</si>
  <si>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</si>
  <si>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</si>
  <si>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</si>
  <si>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</si>
  <si>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</si>
  <si>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</si>
  <si>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</si>
  <si>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</si>
  <si>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</si>
  <si>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</si>
  <si>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</si>
  <si>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</si>
  <si>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</si>
  <si>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</si>
  <si>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</si>
  <si>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</si>
  <si>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</si>
  <si>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</si>
  <si>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</si>
  <si>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</si>
  <si>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</si>
  <si>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</si>
  <si>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</si>
  <si>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</si>
  <si>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</si>
  <si>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</si>
  <si>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</si>
  <si>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</si>
  <si>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</si>
  <si>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</si>
  <si>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</si>
  <si>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</si>
  <si>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</si>
  <si>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</si>
  <si>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</si>
  <si>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</si>
  <si>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</si>
  <si>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</si>
  <si>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</si>
  <si>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</si>
  <si>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</si>
  <si>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</si>
  <si>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</si>
  <si>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</si>
  <si>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</si>
  <si>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</si>
  <si>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</si>
  <si>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</si>
  <si>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</si>
  <si>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</si>
  <si>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</si>
  <si>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</si>
  <si>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</si>
  <si>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</si>
  <si>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</si>
  <si>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</si>
  <si>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</si>
  <si>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</si>
  <si>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</si>
  <si>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</si>
  <si>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</si>
  <si>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</si>
  <si>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</si>
  <si>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</si>
  <si>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</si>
  <si>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</si>
  <si>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</si>
  <si>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</si>
  <si>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</si>
  <si>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</si>
  <si>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</si>
  <si>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</si>
  <si>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</si>
  <si>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</si>
  <si>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</si>
  <si>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</si>
  <si>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</si>
  <si>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</si>
  <si>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</si>
  <si>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</si>
  <si>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</si>
  <si>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</si>
  <si>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</si>
  <si>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</si>
  <si>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</si>
  <si>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</si>
  <si>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</si>
  <si>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</si>
  <si>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</si>
  <si>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</si>
  <si>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</si>
  <si>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</si>
  <si>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</si>
  <si>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</si>
  <si>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</si>
  <si>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</si>
  <si>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</si>
  <si>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</si>
  <si>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</si>
  <si>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</si>
  <si>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</si>
  <si>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</si>
  <si>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</si>
  <si>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</si>
  <si>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</si>
  <si>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</si>
  <si>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</si>
  <si>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</si>
  <si>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</si>
  <si>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</si>
  <si>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</si>
  <si>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</si>
  <si>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</si>
  <si>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</si>
  <si>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</si>
  <si>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</si>
  <si>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</si>
  <si>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</si>
  <si>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</si>
  <si>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</si>
  <si>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</si>
  <si>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</si>
  <si>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</si>
  <si>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</si>
  <si>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</si>
  <si>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</si>
  <si>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</si>
  <si>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</si>
  <si>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</si>
  <si>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</si>
  <si>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</si>
  <si>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</si>
  <si>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</si>
  <si>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</si>
  <si>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</si>
  <si>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</si>
  <si>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</si>
  <si>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</si>
  <si>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</si>
  <si>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</si>
  <si>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</si>
  <si>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</si>
  <si>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</si>
  <si>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</si>
  <si>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</si>
  <si>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</si>
  <si>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</si>
  <si>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</si>
  <si>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</si>
  <si>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</si>
  <si>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</si>
  <si>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</si>
  <si>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</si>
  <si>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</si>
  <si>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</si>
  <si>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</si>
  <si>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</si>
  <si>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</si>
  <si>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</si>
  <si>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</si>
  <si>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</si>
  <si>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</si>
  <si>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</si>
  <si>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</si>
  <si>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</si>
  <si>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</si>
  <si>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</si>
  <si>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</si>
  <si>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</si>
  <si>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</si>
  <si>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</si>
  <si>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</si>
  <si>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</si>
  <si>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</si>
  <si>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</si>
  <si>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</si>
  <si>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</si>
  <si>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</si>
  <si>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</si>
  <si>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</si>
  <si>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</si>
  <si>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</si>
  <si>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</si>
  <si>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</si>
  <si>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</si>
  <si>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</si>
  <si>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</si>
  <si>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</si>
  <si>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</si>
  <si>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</si>
  <si>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</si>
  <si>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</si>
  <si>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</si>
  <si>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</si>
  <si>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</si>
  <si>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</si>
  <si>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</si>
  <si>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</si>
  <si>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</si>
  <si>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</si>
  <si>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</si>
  <si>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</si>
  <si>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</si>
  <si>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</si>
  <si>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</si>
  <si>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</si>
  <si>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</si>
  <si>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</si>
  <si>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</si>
  <si>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</si>
  <si>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</si>
  <si>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</si>
  <si>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</si>
  <si>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</si>
  <si>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</si>
  <si>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</si>
  <si>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</si>
  <si>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</si>
  <si>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</si>
  <si>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</si>
  <si>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</si>
  <si>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</si>
  <si>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</si>
  <si>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</si>
  <si>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</si>
  <si>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</si>
  <si>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</si>
  <si>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</si>
  <si>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</si>
  <si>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</si>
  <si>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</si>
  <si>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</si>
  <si>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</si>
  <si>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</si>
  <si>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</si>
  <si>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</si>
  <si>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</si>
  <si>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</si>
  <si>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</si>
  <si>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</si>
  <si>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</si>
  <si>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</si>
  <si>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</si>
  <si>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</si>
  <si>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</si>
  <si>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</si>
  <si>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</si>
  <si>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</si>
  <si>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</si>
  <si>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</si>
  <si>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</si>
  <si>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</si>
  <si>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</si>
  <si>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</si>
  <si>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</si>
  <si>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</si>
  <si>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</si>
  <si>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</si>
  <si>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</si>
  <si>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</si>
  <si>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</si>
  <si>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</si>
  <si>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</si>
  <si>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</si>
  <si>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</si>
  <si>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</si>
  <si>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</si>
  <si>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</si>
  <si>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</si>
  <si>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</si>
  <si>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</si>
  <si>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</si>
  <si>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</si>
  <si>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</si>
  <si>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</si>
  <si>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</si>
  <si>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</si>
  <si>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</si>
  <si>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</si>
  <si>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</si>
  <si>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</si>
  <si>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</si>
  <si>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</si>
  <si>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</si>
  <si>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</si>
  <si>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</si>
  <si>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</si>
  <si>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</si>
  <si>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</si>
  <si>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</si>
  <si>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</si>
  <si>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</si>
  <si>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</si>
  <si>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</si>
  <si>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</si>
  <si>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</si>
  <si>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</si>
  <si>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</si>
  <si>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</si>
  <si>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</si>
  <si>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</si>
  <si>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</si>
  <si>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</si>
  <si>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</si>
  <si>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</si>
  <si>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</si>
  <si>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</si>
  <si>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</si>
  <si>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</si>
  <si>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</si>
  <si>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</si>
  <si>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</si>
  <si>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</si>
  <si>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</si>
  <si>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</si>
  <si>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</si>
  <si>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</si>
  <si>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</si>
  <si>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</si>
  <si>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</si>
  <si>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</si>
  <si>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</si>
  <si>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</si>
  <si>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</si>
  <si>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</si>
  <si>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</si>
  <si>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</si>
  <si>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</si>
  <si>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</si>
  <si>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</si>
  <si>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</si>
  <si>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</si>
  <si>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</si>
  <si>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</si>
  <si>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</si>
  <si>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</si>
  <si>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</si>
  <si>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</si>
  <si>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</si>
  <si>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</si>
  <si>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</si>
  <si>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</si>
  <si>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</si>
  <si>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</si>
  <si>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</si>
  <si>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</si>
  <si>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</si>
  <si>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</si>
  <si>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</si>
  <si>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</si>
  <si>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</si>
  <si>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</si>
  <si>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</si>
  <si>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</si>
  <si>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</si>
  <si>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</si>
  <si>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</si>
  <si>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</si>
  <si>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</si>
  <si>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</si>
  <si>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</si>
  <si>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</si>
  <si>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</si>
  <si>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</si>
  <si>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</si>
  <si>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</si>
  <si>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</si>
  <si>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</si>
  <si>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</si>
  <si>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</si>
  <si>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</si>
  <si>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</si>
  <si>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</si>
  <si>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</si>
  <si>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</si>
  <si>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</si>
  <si>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</si>
  <si>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</si>
  <si>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</si>
  <si>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</si>
  <si>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</si>
  <si>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</si>
  <si>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</si>
  <si>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</si>
  <si>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</si>
  <si>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</si>
  <si>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</si>
  <si>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</si>
  <si>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</si>
  <si>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</si>
  <si>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</si>
  <si>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</si>
  <si>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</si>
  <si>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</si>
  <si>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</si>
  <si>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</si>
  <si>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</si>
  <si>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</si>
  <si>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</si>
  <si>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</si>
  <si>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</si>
  <si>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</si>
  <si>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</si>
  <si>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</si>
  <si>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</si>
  <si>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</si>
  <si>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</si>
  <si>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</si>
  <si>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</si>
  <si>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</si>
  <si>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</si>
  <si>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</si>
  <si>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</si>
  <si>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</si>
  <si>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</si>
  <si>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</si>
  <si>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</si>
  <si>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</si>
  <si>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</si>
  <si>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</si>
  <si>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</si>
  <si>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</si>
  <si>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</si>
  <si>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</si>
  <si>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</si>
  <si>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</si>
  <si>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</si>
  <si>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</si>
  <si>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</si>
  <si>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</si>
  <si>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</si>
  <si>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</si>
  <si>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</si>
  <si>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</si>
  <si>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</si>
  <si>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</si>
  <si>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</si>
  <si>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</si>
  <si>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</si>
  <si>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</si>
  <si>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</si>
  <si>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</si>
  <si>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</si>
  <si>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</si>
  <si>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</si>
  <si>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</si>
  <si>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</si>
  <si>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</si>
  <si>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</si>
  <si>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</si>
  <si>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</si>
  <si>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</si>
  <si>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</si>
  <si>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</si>
  <si>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</si>
  <si>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</si>
  <si>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</si>
  <si>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</si>
  <si>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</si>
  <si>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</si>
  <si>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</si>
  <si>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</si>
  <si>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</si>
  <si>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</si>
  <si>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</si>
  <si>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</si>
  <si>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</si>
  <si>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</si>
  <si>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</si>
  <si>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</si>
  <si>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</si>
  <si>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</si>
  <si>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</si>
  <si>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</si>
  <si>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</si>
  <si>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</si>
  <si>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</si>
  <si>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</si>
  <si>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</si>
  <si>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</si>
  <si>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</si>
  <si>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</si>
  <si>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</si>
  <si>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</si>
  <si>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</si>
  <si>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</si>
  <si>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</si>
  <si>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</si>
  <si>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</si>
  <si>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</si>
  <si>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</si>
  <si>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</si>
  <si>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</si>
  <si>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</si>
  <si>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</si>
  <si>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</si>
  <si>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</si>
  <si>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</si>
  <si>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</si>
  <si>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</si>
  <si>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</si>
  <si>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</si>
  <si>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</si>
  <si>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</si>
  <si>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</si>
  <si>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</si>
  <si>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</si>
  <si>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</si>
  <si>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</si>
  <si>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</si>
  <si>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</si>
  <si>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</si>
  <si>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</si>
  <si>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</si>
  <si>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</si>
  <si>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</si>
  <si>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</si>
  <si>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</si>
  <si>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</si>
  <si>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</si>
  <si>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</si>
  <si>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</si>
  <si>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</si>
  <si>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</si>
  <si>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</si>
  <si>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</si>
  <si>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</si>
  <si>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</si>
  <si>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</si>
  <si>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</si>
  <si>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</si>
  <si>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</si>
  <si>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</si>
  <si>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</si>
  <si>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</si>
  <si>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</si>
  <si>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</si>
  <si>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</si>
  <si>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</si>
  <si>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</si>
  <si>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</si>
  <si>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</si>
  <si>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</si>
  <si>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</si>
  <si>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</si>
  <si>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</si>
  <si>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</si>
  <si>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</si>
  <si>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</si>
  <si>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</si>
  <si>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</si>
  <si>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</si>
  <si>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</si>
  <si>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</si>
  <si>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</si>
  <si>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</si>
  <si>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</si>
  <si>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</si>
  <si>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</si>
  <si>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</si>
  <si>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</si>
  <si>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</si>
  <si>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</si>
  <si>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</si>
  <si>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</si>
  <si>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</si>
  <si>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</si>
  <si>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</si>
  <si>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</si>
  <si>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</si>
  <si>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</si>
  <si>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</si>
  <si>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</si>
  <si>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</si>
  <si>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</si>
  <si>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</si>
  <si>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</si>
  <si>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</si>
  <si>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</si>
  <si>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</si>
  <si>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</si>
  <si>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</si>
  <si>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</si>
  <si>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</si>
  <si>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</si>
  <si>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</si>
  <si>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</si>
  <si>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</si>
  <si>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</si>
  <si>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</si>
  <si>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</si>
  <si>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</si>
  <si>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</si>
  <si>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</si>
  <si>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</si>
  <si>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</si>
  <si>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</si>
  <si>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</si>
  <si>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</si>
  <si>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</si>
  <si>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</si>
  <si>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</si>
  <si>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</si>
  <si>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</si>
  <si>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</si>
  <si>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</si>
  <si>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</si>
  <si>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</si>
  <si>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</si>
  <si>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</si>
  <si>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</si>
  <si>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</si>
  <si>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</si>
  <si>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</si>
  <si>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</si>
  <si>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</si>
  <si>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</si>
  <si>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</si>
  <si>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</si>
  <si>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</si>
  <si>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</si>
  <si>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</si>
  <si>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</si>
  <si>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</si>
  <si>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</si>
  <si>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</si>
  <si>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</si>
  <si>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</si>
  <si>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</si>
  <si>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</si>
  <si>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</si>
  <si>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</si>
  <si>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</si>
  <si>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</si>
  <si>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</si>
  <si>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</si>
  <si>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</si>
  <si>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</si>
  <si>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</si>
  <si>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</si>
  <si>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</si>
  <si>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</si>
  <si>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</si>
  <si>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</si>
  <si>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</si>
  <si>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</si>
  <si>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</si>
  <si>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</si>
  <si>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</si>
  <si>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</si>
  <si>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</si>
  <si>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</si>
  <si>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</si>
  <si>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</si>
  <si>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</si>
  <si>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</si>
  <si>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</si>
  <si>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</si>
  <si>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</si>
  <si>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</si>
  <si>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</si>
  <si>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</si>
  <si>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</si>
  <si>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</si>
  <si>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</si>
  <si>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</si>
  <si>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</si>
  <si>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</si>
  <si>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</si>
  <si>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</si>
  <si>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</si>
  <si>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</si>
  <si>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</si>
  <si>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</si>
  <si>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</si>
  <si>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</si>
  <si>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</si>
  <si>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</si>
  <si>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</si>
  <si>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</si>
  <si>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</si>
  <si>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</si>
  <si>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</si>
  <si>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</si>
  <si>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</si>
  <si>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</si>
  <si>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</si>
  <si>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</si>
  <si>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</si>
  <si>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</si>
  <si>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</si>
  <si>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</si>
  <si>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</si>
  <si>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</si>
  <si>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</si>
  <si>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</si>
  <si>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</si>
  <si>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</si>
  <si>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</si>
  <si>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</si>
  <si>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</si>
  <si>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</si>
  <si>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</si>
  <si>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</si>
  <si>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</si>
  <si>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</si>
  <si>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</si>
  <si>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</si>
  <si>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</si>
  <si>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</si>
  <si>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</si>
  <si>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</si>
  <si>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</si>
  <si>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</si>
  <si>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</si>
  <si>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</si>
  <si>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</si>
  <si>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</si>
  <si>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</si>
  <si>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</si>
  <si>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</si>
  <si>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</si>
  <si>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</si>
  <si>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</si>
  <si>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</si>
  <si>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</si>
  <si>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</si>
  <si>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</si>
  <si>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</si>
  <si>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</si>
  <si>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</si>
  <si>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</si>
  <si>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</si>
  <si>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</si>
  <si>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</si>
  <si>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</si>
  <si>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</si>
  <si>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</si>
  <si>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</si>
  <si>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</si>
  <si>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</si>
  <si>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</si>
  <si>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</si>
  <si>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</si>
  <si>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</si>
  <si>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</si>
  <si>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</si>
  <si>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</si>
  <si>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</si>
  <si>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</si>
  <si>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</si>
  <si>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</si>
  <si>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</si>
  <si>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</si>
  <si>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</si>
  <si>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</si>
  <si>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</si>
  <si>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</si>
  <si>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</si>
  <si>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</si>
  <si>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</si>
  <si>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</si>
  <si>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</si>
  <si>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</si>
  <si>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</si>
  <si>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</si>
  <si>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</si>
  <si>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</si>
  <si>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</si>
  <si>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</si>
  <si>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</si>
  <si>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</si>
  <si>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</si>
  <si>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</si>
  <si>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</si>
  <si>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</si>
  <si>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</si>
  <si>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</si>
  <si>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</si>
  <si>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</si>
  <si>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</si>
  <si>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</si>
  <si>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</si>
  <si>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</si>
  <si>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</si>
  <si>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</si>
  <si>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</si>
  <si>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</si>
  <si>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</si>
  <si>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</si>
  <si>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</si>
  <si>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</si>
  <si>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</si>
  <si>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</si>
  <si>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</si>
  <si>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</si>
  <si>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</si>
  <si>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</si>
  <si>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</si>
  <si>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</si>
  <si>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</si>
  <si>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</si>
  <si>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</si>
  <si>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</si>
  <si>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</si>
  <si>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</si>
  <si>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</si>
  <si>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</si>
  <si>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</si>
  <si>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</si>
  <si>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</si>
  <si>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</si>
  <si>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</si>
  <si>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</si>
  <si>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</si>
  <si>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</si>
  <si>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</si>
  <si>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</si>
  <si>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</si>
  <si>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</si>
  <si>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</si>
  <si>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</si>
  <si>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</si>
  <si>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</si>
  <si>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</si>
  <si>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</si>
  <si>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</si>
  <si>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</si>
  <si>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</si>
  <si>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</si>
  <si>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</si>
  <si>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</si>
  <si>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</si>
  <si>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</si>
  <si>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</si>
  <si>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</si>
  <si>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</si>
  <si>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</si>
  <si>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</si>
  <si>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</si>
  <si>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</si>
  <si>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</si>
  <si>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</si>
  <si>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</si>
  <si>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</si>
  <si>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</si>
  <si>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</si>
  <si>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</si>
  <si>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</si>
  <si>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</si>
  <si>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</si>
  <si>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</si>
  <si>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</si>
  <si>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</si>
  <si>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</si>
  <si>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</si>
  <si>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</si>
  <si>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</si>
  <si>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</si>
  <si>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</si>
  <si>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</si>
  <si>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</si>
  <si>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</si>
  <si>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</si>
  <si>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</si>
  <si>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</si>
  <si>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</si>
  <si>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</si>
  <si>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</si>
  <si>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</si>
  <si>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</si>
  <si>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</si>
  <si>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</si>
  <si>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</si>
  <si>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</si>
  <si>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</si>
  <si>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</si>
  <si>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</si>
  <si>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</si>
  <si>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</si>
  <si>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</si>
  <si>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</si>
  <si>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</si>
  <si>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</si>
  <si>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</si>
  <si>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</si>
  <si>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</si>
  <si>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</si>
  <si>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</si>
  <si>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</si>
  <si>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</si>
  <si>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</si>
  <si>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</si>
  <si>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</si>
  <si>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</si>
  <si>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</si>
  <si>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</si>
  <si>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</si>
  <si>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</si>
  <si>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</si>
  <si>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</si>
  <si>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</si>
  <si>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</si>
  <si>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</si>
  <si>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</si>
  <si>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</si>
  <si>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</si>
  <si>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</si>
  <si>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</si>
  <si>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</si>
  <si>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</si>
  <si>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</si>
  <si>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</si>
  <si>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</si>
  <si>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</si>
  <si>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</si>
  <si>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</si>
  <si>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</si>
  <si>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</si>
  <si>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</si>
  <si>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</si>
  <si>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</si>
  <si>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</si>
  <si>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</si>
  <si>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</si>
  <si>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</si>
  <si>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</si>
  <si>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</si>
  <si>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</si>
  <si>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</si>
  <si>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</si>
  <si>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</si>
  <si>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</si>
  <si>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</si>
  <si>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</si>
  <si>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</si>
  <si>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</si>
  <si>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</si>
  <si>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</si>
  <si>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</si>
  <si>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</si>
  <si>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</si>
  <si>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</si>
  <si>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</si>
  <si>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</si>
  <si>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</si>
  <si>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</si>
  <si>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</si>
  <si>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</si>
  <si>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</si>
  <si>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</si>
  <si>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</si>
  <si>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</si>
  <si>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</si>
  <si>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</si>
  <si>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</si>
  <si>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</si>
  <si>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</si>
  <si>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</si>
  <si>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</si>
  <si>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</si>
  <si>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</si>
  <si>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</si>
  <si>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</si>
  <si>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</si>
  <si>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</si>
  <si>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</si>
  <si>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</si>
  <si>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</si>
  <si>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</si>
  <si>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</si>
  <si>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</si>
  <si>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</si>
  <si>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</si>
  <si>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</si>
  <si>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</si>
  <si>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</si>
  <si>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</si>
  <si>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</si>
  <si>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</si>
  <si>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</si>
  <si>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</si>
  <si>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</si>
  <si>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</si>
  <si>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</si>
  <si>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</si>
  <si>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</si>
  <si>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</si>
  <si>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</si>
  <si>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</si>
  <si>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</si>
  <si>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</si>
  <si>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</si>
  <si>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</si>
  <si>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</si>
  <si>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</si>
  <si>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</si>
  <si>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</si>
  <si>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</si>
  <si>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</si>
  <si>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</si>
  <si>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</si>
  <si>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</si>
  <si>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</si>
  <si>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</si>
  <si>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</si>
  <si>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</si>
  <si>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</si>
  <si>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</si>
  <si>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</si>
  <si>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</si>
  <si>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</si>
  <si>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</si>
  <si>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</si>
  <si>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</si>
  <si>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</si>
  <si>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</si>
  <si>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</si>
  <si>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</si>
  <si>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</si>
  <si>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</si>
  <si>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</si>
  <si>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</si>
  <si>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</si>
  <si>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</si>
  <si>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</si>
  <si>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</si>
  <si>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</si>
  <si>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</si>
  <si>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</si>
  <si>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</si>
  <si>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</si>
  <si>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</si>
  <si>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</si>
  <si>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</si>
  <si>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</si>
  <si>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</si>
  <si>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</si>
  <si>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</si>
  <si>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</si>
  <si>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</si>
  <si>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</si>
  <si>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</si>
  <si>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</si>
  <si>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</si>
  <si>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</si>
  <si>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</si>
  <si>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</si>
  <si>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</si>
  <si>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</si>
  <si>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</si>
  <si>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</si>
  <si>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</si>
  <si>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</si>
  <si>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</si>
  <si>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</si>
  <si>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</si>
  <si>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</si>
  <si>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</si>
  <si>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</si>
  <si>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</si>
  <si>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</si>
  <si>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</si>
  <si>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</si>
  <si>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</si>
  <si>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</si>
  <si>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</si>
  <si>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</si>
  <si>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</si>
  <si>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</si>
  <si>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</si>
  <si>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</si>
  <si>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</si>
  <si>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</si>
  <si>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</si>
  <si>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</si>
  <si>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</si>
  <si>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</si>
  <si>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</si>
  <si>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</si>
  <si>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</si>
  <si>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</si>
  <si>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</si>
  <si>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</si>
  <si>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</si>
  <si>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</si>
  <si>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</si>
  <si>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</si>
  <si>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</si>
  <si>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</si>
  <si>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</si>
  <si>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</si>
  <si>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</si>
  <si>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</si>
  <si>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</si>
  <si>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</si>
  <si>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</si>
  <si>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</si>
  <si>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</si>
  <si>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</si>
  <si>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</si>
  <si>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</si>
  <si>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</si>
  <si>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</si>
  <si>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</si>
  <si>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</si>
  <si>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</si>
  <si>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</si>
  <si>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</si>
  <si>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</si>
  <si>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</si>
  <si>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</si>
  <si>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</si>
  <si>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</si>
  <si>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</si>
  <si>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</si>
  <si>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</si>
  <si>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</si>
  <si>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</si>
  <si>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</si>
  <si>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</si>
  <si>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</si>
  <si>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</si>
  <si>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</si>
  <si>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</si>
  <si>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</si>
  <si>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</si>
  <si>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</si>
  <si>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</si>
  <si>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</si>
  <si>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</si>
  <si>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</si>
  <si>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</si>
  <si>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</si>
  <si>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</si>
  <si>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</si>
  <si>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</si>
  <si>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</si>
  <si>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</si>
  <si>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</si>
  <si>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</si>
  <si>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</si>
  <si>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</si>
  <si>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</si>
  <si>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</si>
  <si>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</si>
  <si>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</si>
  <si>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</si>
  <si>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</si>
  <si>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</si>
  <si>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</si>
  <si>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</si>
  <si>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</si>
  <si>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</si>
  <si>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</si>
  <si>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</si>
  <si>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</si>
  <si>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</si>
  <si>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</si>
  <si>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</si>
  <si>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</si>
  <si>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</si>
  <si>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</si>
  <si>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</si>
  <si>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</si>
  <si>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</si>
  <si>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</si>
  <si>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</si>
  <si>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</si>
  <si>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</si>
  <si>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</si>
  <si>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</si>
  <si>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</si>
  <si>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</si>
  <si>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</si>
  <si>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</si>
  <si>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</si>
  <si>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</si>
  <si>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</si>
  <si>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</si>
  <si>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</si>
  <si>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</si>
  <si>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</si>
  <si>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</si>
  <si>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</si>
  <si>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</si>
  <si>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</si>
  <si>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</si>
  <si>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</si>
  <si>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</si>
  <si>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</si>
  <si>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</si>
  <si>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</si>
  <si>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</si>
  <si>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</si>
  <si>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</si>
  <si>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</si>
  <si>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</si>
  <si>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</si>
  <si>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</si>
  <si>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</si>
  <si>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</si>
  <si>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</si>
  <si>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</si>
  <si>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</si>
  <si>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</si>
  <si>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</si>
  <si>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</si>
  <si>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</si>
  <si>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</si>
  <si>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</si>
  <si>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</si>
  <si>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</si>
  <si>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</si>
  <si>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</si>
  <si>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</si>
  <si>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</si>
  <si>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</si>
  <si>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</si>
  <si>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</si>
  <si>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</si>
  <si>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</si>
  <si>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</si>
  <si>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</si>
  <si>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</si>
  <si>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</si>
  <si>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</si>
  <si>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</si>
  <si>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</si>
  <si>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</si>
  <si>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</si>
  <si>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</si>
  <si>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</si>
  <si>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</si>
  <si>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</si>
  <si>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</si>
  <si>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</si>
  <si>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</si>
  <si>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</si>
  <si>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</si>
  <si>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</si>
  <si>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</si>
  <si>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</si>
  <si>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</si>
  <si>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</si>
  <si>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</si>
  <si>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</si>
  <si>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</si>
  <si>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</si>
  <si>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</si>
  <si>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</si>
  <si>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</si>
  <si>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</si>
  <si>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</si>
  <si>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</si>
  <si>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</si>
  <si>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</si>
  <si>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</si>
  <si>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</si>
  <si>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</si>
  <si>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</si>
  <si>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</si>
  <si>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</si>
  <si>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</si>
  <si>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</si>
  <si>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</si>
  <si>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</si>
  <si>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</si>
  <si>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</si>
  <si>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</si>
  <si>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</si>
  <si>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</si>
  <si>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</si>
  <si>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</si>
  <si>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</si>
  <si>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</si>
  <si>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</si>
  <si>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</si>
  <si>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</si>
  <si>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</si>
  <si>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</si>
  <si>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</si>
  <si>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</si>
  <si>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</si>
  <si>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</si>
  <si>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</si>
  <si>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</si>
  <si>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</si>
  <si>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</si>
  <si>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</si>
  <si>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</si>
  <si>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</si>
  <si>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</si>
  <si>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</si>
  <si>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</si>
  <si>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</si>
  <si>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</si>
  <si>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</si>
  <si>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</si>
  <si>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</si>
  <si>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</si>
  <si>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</si>
  <si>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</si>
  <si>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</si>
  <si>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</si>
  <si>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</si>
  <si>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</si>
  <si>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</si>
  <si>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</si>
  <si>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</si>
  <si>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</si>
  <si>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</si>
  <si>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</si>
  <si>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</si>
  <si>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</si>
  <si>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</si>
  <si>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</si>
  <si>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</si>
  <si>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</si>
  <si>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</si>
  <si>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</si>
  <si>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</si>
  <si>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</si>
  <si>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</si>
  <si>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</si>
  <si>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</si>
  <si>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</si>
  <si>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</si>
  <si>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</si>
  <si>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</si>
  <si>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</si>
  <si>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</si>
  <si>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</si>
  <si>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</si>
  <si>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</si>
  <si>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</si>
  <si>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</si>
  <si>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</si>
  <si>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</si>
  <si>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</si>
  <si>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</si>
  <si>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</si>
  <si>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</si>
  <si>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</si>
  <si>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</si>
  <si>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</si>
  <si>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</si>
  <si>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</si>
  <si>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</si>
  <si>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</si>
  <si>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</si>
  <si>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</si>
  <si>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</si>
  <si>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</si>
  <si>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</si>
  <si>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</si>
  <si>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</si>
  <si>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</si>
  <si>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</si>
  <si>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</si>
  <si>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</si>
  <si>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</si>
  <si>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</si>
  <si>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</si>
  <si>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</si>
  <si>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</si>
  <si>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</si>
  <si>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</si>
  <si>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</si>
  <si>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</si>
  <si>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</si>
  <si>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</si>
  <si>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</si>
  <si>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</si>
  <si>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</si>
  <si>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</si>
  <si>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</si>
  <si>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</si>
  <si>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</si>
  <si>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</si>
  <si>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</si>
  <si>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</si>
  <si>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</si>
  <si>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</si>
  <si>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</si>
  <si>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</si>
  <si>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</si>
  <si>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</si>
  <si>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</si>
  <si>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</si>
  <si>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</si>
  <si>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</si>
  <si>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</si>
  <si>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</si>
  <si>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</si>
  <si>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</si>
  <si>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</si>
  <si>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</si>
  <si>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</si>
  <si>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</si>
  <si>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</si>
  <si>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</si>
  <si>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</si>
  <si>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</si>
  <si>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</si>
  <si>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</si>
  <si>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</si>
  <si>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</si>
  <si>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</si>
  <si>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</si>
  <si>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</si>
  <si>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</si>
  <si>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</si>
  <si>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</si>
  <si>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</si>
  <si>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</si>
  <si>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</si>
  <si>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</si>
  <si>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</si>
  <si>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</si>
  <si>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</si>
  <si>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</si>
  <si>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</si>
  <si>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</si>
  <si>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</si>
  <si>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</si>
  <si>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</si>
  <si>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</si>
  <si>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</si>
  <si>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</si>
  <si>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</si>
  <si>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</si>
  <si>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</si>
  <si>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</si>
  <si>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</si>
  <si>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</si>
  <si>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</si>
  <si>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</si>
  <si>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</si>
  <si>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</si>
  <si>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</si>
  <si>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</si>
  <si>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</si>
  <si>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</si>
  <si>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</si>
  <si>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</si>
  <si>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</si>
  <si>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</si>
  <si>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</si>
  <si>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</si>
  <si>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</si>
  <si>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</si>
  <si>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</si>
  <si>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</si>
  <si>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</si>
  <si>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</si>
  <si>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</si>
  <si>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</si>
  <si>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</si>
  <si>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</si>
  <si>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</si>
  <si>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</si>
  <si>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</si>
  <si>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</si>
  <si>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</si>
  <si>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</si>
  <si>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</si>
  <si>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</si>
  <si>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</si>
  <si>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</si>
  <si>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</si>
  <si>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</si>
  <si>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</si>
  <si>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</si>
  <si>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</si>
  <si>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</si>
  <si>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</si>
  <si>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</si>
  <si>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</si>
  <si>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</si>
  <si>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</si>
  <si>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</si>
  <si>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</si>
  <si>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</si>
  <si>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</si>
  <si>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</si>
  <si>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</si>
  <si>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</si>
  <si>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</si>
  <si>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</si>
  <si>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</si>
  <si>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</si>
  <si>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</si>
  <si>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</si>
  <si>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</si>
  <si>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</si>
  <si>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</si>
  <si>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</si>
  <si>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</si>
  <si>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</si>
  <si>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</si>
  <si>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</si>
  <si>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</si>
  <si>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</si>
  <si>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</si>
  <si>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</si>
  <si>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</si>
  <si>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</si>
  <si>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</si>
  <si>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</si>
  <si>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</si>
  <si>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</si>
  <si>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</si>
  <si>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</si>
  <si>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</si>
  <si>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</si>
  <si>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</si>
  <si>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</si>
  <si>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</si>
  <si>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</si>
  <si>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</si>
  <si>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</si>
  <si>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</si>
  <si>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</si>
  <si>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</si>
  <si>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</si>
  <si>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</si>
  <si>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</si>
  <si>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</si>
  <si>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</si>
  <si>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</si>
  <si>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</si>
  <si>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</si>
  <si>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</si>
  <si>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</si>
  <si>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</si>
  <si>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</si>
  <si>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</si>
  <si>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</si>
  <si>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</si>
  <si>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</si>
  <si>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</si>
  <si>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</si>
  <si>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</si>
  <si>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</si>
  <si>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</si>
  <si>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</si>
  <si>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</si>
  <si>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</si>
  <si>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</si>
  <si>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</si>
  <si>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</si>
  <si>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</si>
  <si>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</si>
  <si>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</si>
  <si>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</si>
  <si>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</si>
  <si>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</si>
  <si>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</si>
  <si>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</si>
  <si>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</si>
  <si>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</si>
  <si>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</si>
  <si>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</si>
  <si>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</si>
  <si>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</si>
  <si>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</si>
  <si>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</si>
  <si>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</si>
  <si>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</si>
  <si>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</si>
  <si>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</si>
  <si>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</si>
  <si>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</si>
  <si>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</si>
  <si>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</si>
  <si>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</si>
  <si>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</si>
  <si>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</si>
  <si>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</si>
  <si>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</si>
  <si>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</si>
  <si>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</si>
  <si>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</si>
  <si>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</si>
  <si>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</si>
  <si>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</si>
  <si>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</si>
  <si>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</si>
  <si>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</si>
  <si>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</si>
  <si>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</si>
  <si>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</si>
  <si>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</si>
  <si>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</si>
  <si>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</si>
  <si>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</si>
  <si>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</si>
  <si>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</si>
  <si>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</si>
  <si>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</si>
  <si>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</si>
  <si>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</si>
  <si>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</si>
  <si>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</si>
  <si>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</si>
  <si>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</si>
  <si>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</si>
  <si>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</si>
  <si>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</si>
  <si>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</si>
  <si>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</si>
  <si>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</si>
  <si>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</si>
  <si>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</si>
  <si>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</si>
  <si>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</si>
  <si>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</si>
  <si>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</si>
  <si>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</si>
  <si>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</si>
  <si>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</si>
  <si>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</si>
  <si>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</si>
  <si>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</si>
  <si>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</si>
  <si>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</si>
  <si>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</si>
  <si>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</si>
  <si>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</si>
  <si>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</si>
  <si>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</si>
  <si>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</si>
  <si>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</si>
  <si>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</si>
  <si>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</si>
  <si>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</si>
  <si>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</si>
  <si>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</si>
  <si>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</si>
  <si>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</si>
  <si>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</si>
  <si>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</si>
  <si>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</si>
  <si>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</si>
  <si>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</si>
  <si>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</si>
  <si>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</si>
  <si>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</si>
  <si>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</si>
  <si>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</si>
  <si>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</si>
  <si>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</si>
  <si>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</si>
  <si>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</si>
  <si>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</si>
  <si>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</si>
  <si>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</si>
  <si>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</si>
  <si>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</si>
  <si>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</si>
  <si>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</si>
  <si>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</si>
  <si>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</si>
  <si>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</si>
  <si>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</si>
  <si>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</si>
  <si>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</si>
  <si>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</si>
  <si>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</si>
  <si>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</si>
  <si>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</si>
  <si>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</si>
  <si>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</si>
  <si>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</si>
  <si>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</si>
  <si>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</si>
  <si>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</si>
  <si>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</si>
  <si>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</si>
  <si>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</si>
  <si>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</si>
  <si>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</si>
  <si>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</si>
  <si>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</si>
  <si>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</si>
  <si>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</si>
  <si>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</si>
  <si>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</si>
  <si>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</si>
  <si>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</si>
  <si>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</si>
  <si>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</si>
  <si>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</si>
  <si>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</si>
  <si>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</si>
  <si>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</si>
  <si>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</si>
  <si>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</si>
  <si>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</si>
  <si>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</si>
  <si>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</si>
  <si>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</si>
  <si>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</si>
  <si>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</si>
  <si>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</si>
  <si>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</si>
  <si>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</si>
  <si>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</si>
  <si>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</si>
  <si>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</si>
  <si>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</si>
  <si>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</si>
  <si>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</si>
  <si>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</si>
  <si>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</si>
  <si>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</si>
  <si>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</si>
  <si>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</si>
  <si>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</si>
  <si>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</si>
  <si>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</si>
  <si>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</si>
  <si>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</si>
  <si>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</si>
  <si>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</si>
  <si>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</si>
  <si>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</si>
  <si>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</si>
  <si>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</si>
  <si>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</si>
  <si>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</si>
  <si>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</si>
  <si>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</si>
  <si>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</si>
  <si>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</si>
  <si>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</si>
  <si>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</si>
  <si>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</si>
  <si>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</si>
  <si>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</si>
  <si>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</si>
  <si>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</si>
  <si>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</si>
  <si>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</si>
  <si>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</si>
  <si>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</si>
  <si>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</si>
  <si>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</si>
  <si>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</si>
  <si>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</si>
  <si>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</si>
  <si>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</si>
  <si>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</si>
  <si>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</si>
  <si>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</si>
  <si>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</si>
  <si>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</si>
  <si>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</si>
  <si>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</si>
  <si>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</si>
  <si>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</si>
  <si>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</si>
  <si>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</si>
  <si>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</si>
  <si>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</si>
  <si>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</si>
  <si>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</si>
  <si>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</si>
  <si>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</si>
  <si>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</si>
  <si>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</si>
  <si>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</si>
  <si>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</si>
  <si>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</si>
  <si>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</si>
  <si>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</si>
  <si>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</si>
  <si>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</si>
  <si>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</si>
  <si>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</si>
  <si>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</si>
  <si>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</si>
  <si>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</si>
  <si>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</si>
  <si>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</si>
  <si>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</si>
  <si>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</si>
  <si>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</si>
  <si>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</si>
  <si>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</si>
  <si>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</si>
  <si>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</si>
  <si>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</si>
  <si>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</si>
  <si>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</si>
  <si>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</si>
  <si>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</si>
  <si>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</si>
  <si>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</si>
  <si>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</si>
  <si>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</si>
  <si>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</si>
  <si>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</si>
  <si>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</si>
  <si>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</si>
  <si>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</si>
  <si>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</si>
  <si>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</si>
  <si>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</si>
  <si>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</si>
  <si>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</si>
  <si>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</si>
  <si>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</si>
  <si>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</si>
  <si>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</si>
  <si>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</si>
  <si>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</si>
  <si>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</si>
  <si>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</si>
  <si>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</si>
  <si>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</si>
  <si>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</si>
  <si>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</si>
  <si>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</si>
  <si>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</si>
  <si>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</si>
  <si>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</si>
  <si>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</si>
  <si>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</si>
  <si>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</si>
  <si>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</si>
  <si>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</si>
  <si>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</si>
  <si>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</si>
  <si>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</si>
  <si>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</si>
  <si>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</si>
  <si>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</si>
  <si>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</si>
  <si>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</si>
  <si>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</si>
  <si>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</si>
  <si>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</si>
  <si>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</si>
  <si>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</si>
  <si>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</si>
  <si>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</si>
  <si>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</si>
  <si>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</si>
  <si>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</si>
  <si>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</si>
  <si>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</si>
  <si>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</si>
  <si>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</si>
  <si>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</si>
  <si>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</si>
  <si>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</si>
  <si>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</si>
  <si>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</si>
  <si>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</si>
  <si>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</si>
  <si>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</si>
  <si>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</si>
  <si>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</si>
  <si>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</si>
  <si>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</si>
  <si>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</si>
  <si>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</si>
  <si>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</si>
  <si>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</si>
  <si>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</si>
  <si>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</si>
  <si>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</si>
  <si>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</si>
  <si>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</si>
  <si>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</si>
  <si>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</si>
  <si>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</si>
  <si>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</si>
  <si>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</si>
  <si>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</si>
  <si>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</si>
  <si>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</si>
  <si>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</si>
  <si>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</si>
  <si>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</si>
  <si>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</si>
  <si>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</si>
  <si>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</si>
  <si>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</si>
  <si>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</si>
  <si>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</si>
  <si>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</si>
  <si>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</si>
  <si>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</si>
  <si>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</si>
  <si>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</si>
  <si>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</si>
  <si>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</si>
  <si>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</si>
  <si>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</si>
  <si>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</si>
  <si>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</si>
  <si>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</si>
  <si>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</si>
  <si>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</si>
  <si>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</si>
  <si>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</si>
  <si>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</si>
  <si>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</si>
  <si>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</si>
  <si>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</si>
  <si>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</si>
  <si>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</si>
  <si>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</si>
  <si>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</si>
  <si>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</si>
  <si>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</si>
  <si>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</si>
  <si>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</si>
  <si>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</si>
  <si>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</si>
  <si>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</si>
  <si>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</si>
  <si>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</si>
  <si>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</si>
  <si>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</si>
  <si>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</si>
  <si>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</si>
  <si>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</si>
  <si>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</si>
  <si>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</si>
  <si>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</si>
  <si>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</si>
  <si>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</si>
  <si>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</si>
  <si>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</si>
  <si>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</si>
  <si>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</si>
  <si>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</si>
  <si>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</si>
  <si>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</si>
  <si>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</si>
  <si>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</si>
  <si>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</si>
  <si>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</si>
  <si>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</si>
  <si>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</si>
  <si>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</si>
  <si>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</si>
  <si>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</si>
  <si>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</si>
  <si>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</si>
  <si>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</si>
  <si>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</si>
  <si>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</si>
  <si>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</si>
  <si>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</si>
  <si>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</si>
  <si>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</si>
  <si>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</si>
  <si>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</si>
  <si>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</si>
  <si>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</si>
  <si>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</si>
  <si>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</si>
  <si>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</si>
  <si>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</si>
  <si>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</si>
  <si>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</si>
  <si>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</si>
  <si>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</si>
  <si>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</si>
  <si>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</si>
  <si>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</si>
  <si>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</si>
  <si>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</si>
  <si>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</si>
  <si>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</si>
  <si>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</si>
  <si>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</si>
  <si>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</si>
  <si>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</si>
  <si>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</si>
  <si>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</si>
  <si>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</si>
  <si>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</si>
  <si>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</si>
  <si>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</si>
  <si>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</si>
  <si>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</si>
  <si>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</si>
  <si>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</si>
  <si>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</si>
  <si>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</si>
  <si>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</si>
  <si>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</si>
  <si>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</si>
  <si>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</si>
  <si>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</si>
  <si>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</si>
  <si>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</si>
  <si>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</si>
  <si>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</si>
  <si>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</si>
  <si>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</si>
  <si>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</si>
  <si>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</si>
  <si>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</si>
  <si>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</si>
  <si>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</si>
  <si>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</si>
  <si>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</si>
  <si>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</si>
  <si>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</si>
  <si>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</si>
  <si>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</si>
  <si>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</si>
  <si>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</si>
  <si>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</si>
  <si>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</si>
  <si>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</si>
  <si>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</si>
  <si>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</si>
  <si>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</si>
  <si>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</si>
  <si>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</si>
  <si>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</si>
  <si>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</si>
  <si>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</si>
  <si>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</si>
  <si>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</si>
  <si>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</si>
  <si>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</si>
  <si>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</si>
  <si>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</si>
  <si>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</si>
  <si>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</si>
  <si>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</si>
  <si>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</si>
  <si>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</si>
  <si>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</si>
  <si>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</si>
  <si>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</si>
  <si>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</si>
  <si>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</si>
  <si>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</si>
  <si>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</si>
  <si>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</si>
  <si>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</si>
  <si>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</si>
  <si>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</si>
  <si>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</si>
  <si>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</si>
  <si>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</si>
  <si>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</si>
  <si>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</si>
  <si>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</si>
  <si>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</si>
  <si>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</si>
  <si>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</si>
  <si>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</si>
  <si>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</si>
  <si>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</si>
  <si>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</si>
  <si>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</si>
  <si>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</si>
  <si>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</si>
  <si>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</si>
  <si>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</si>
  <si>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</si>
  <si>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</si>
  <si>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</si>
  <si>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</si>
  <si>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</si>
  <si>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</si>
  <si>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</si>
  <si>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</si>
  <si>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</si>
  <si>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</si>
  <si>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</si>
  <si>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</si>
  <si>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</si>
  <si>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</si>
  <si>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</si>
  <si>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</si>
  <si>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</si>
  <si>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</si>
  <si>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</si>
  <si>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</si>
  <si>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</si>
  <si>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</si>
  <si>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</si>
  <si>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</si>
  <si>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</si>
  <si>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</si>
  <si>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</si>
  <si>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</si>
  <si>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</si>
  <si>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</si>
  <si>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</si>
  <si>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</si>
  <si>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</si>
  <si>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</si>
  <si>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</si>
  <si>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</si>
  <si>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</si>
  <si>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</si>
  <si>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</si>
  <si>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</si>
  <si>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</si>
  <si>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</si>
  <si>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</si>
  <si>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</si>
  <si>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</si>
  <si>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</si>
  <si>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</si>
  <si>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</si>
  <si>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</si>
  <si>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</si>
  <si>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</si>
  <si>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</si>
  <si>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</si>
  <si>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</si>
  <si>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</si>
  <si>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</si>
  <si>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</si>
  <si>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</si>
  <si>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</si>
  <si>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</si>
  <si>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</si>
  <si>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</si>
  <si>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</si>
  <si>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</si>
  <si>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</si>
  <si>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</si>
  <si>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</si>
  <si>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</si>
  <si>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</si>
  <si>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</si>
  <si>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</si>
  <si>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</si>
  <si>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</si>
  <si>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</si>
  <si>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</si>
  <si>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</si>
  <si>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</si>
  <si>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</si>
  <si>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</si>
  <si>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</si>
  <si>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</si>
  <si>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</si>
  <si>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</si>
  <si>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</si>
  <si>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</si>
  <si>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</si>
  <si>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</si>
  <si>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</si>
  <si>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</si>
  <si>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</si>
  <si>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</si>
  <si>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</si>
  <si>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</si>
  <si>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</si>
  <si>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</si>
  <si>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</si>
  <si>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</si>
  <si>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</si>
  <si>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</si>
  <si>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</si>
  <si>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</si>
  <si>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</si>
  <si>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</si>
  <si>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</si>
  <si>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</si>
  <si>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</si>
  <si>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</si>
  <si>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</si>
  <si>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</si>
  <si>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</si>
  <si>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</si>
  <si>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</si>
  <si>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</si>
  <si>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</si>
  <si>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</si>
  <si>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</si>
  <si>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</si>
  <si>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</si>
  <si>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</si>
  <si>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</si>
  <si>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</si>
  <si>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</si>
  <si>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</si>
  <si>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</si>
  <si>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</si>
  <si>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</si>
  <si>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</si>
  <si>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</si>
  <si>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</si>
  <si>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</si>
  <si>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</si>
  <si>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</si>
  <si>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</si>
  <si>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</si>
  <si>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</si>
  <si>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</si>
  <si>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</si>
  <si>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</si>
  <si>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</si>
  <si>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</si>
  <si>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</si>
  <si>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</si>
  <si>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</si>
  <si>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</si>
  <si>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</si>
  <si>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</si>
  <si>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</si>
  <si>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</si>
  <si>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</si>
  <si>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</si>
  <si>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</si>
  <si>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</si>
  <si>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</si>
  <si>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</si>
  <si>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</si>
  <si>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</si>
  <si>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</si>
  <si>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</si>
  <si>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</si>
  <si>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</si>
  <si>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</si>
  <si>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</si>
  <si>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</si>
  <si>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</si>
  <si>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</si>
  <si>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</si>
  <si>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</si>
  <si>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</si>
  <si>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</si>
  <si>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</si>
  <si>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</si>
  <si>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</si>
  <si>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</si>
  <si>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</si>
  <si>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</si>
  <si>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</si>
  <si>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</si>
  <si>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</si>
  <si>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</si>
  <si>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</si>
  <si>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</si>
  <si>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</si>
  <si>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</si>
  <si>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</si>
  <si>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</si>
  <si>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</si>
  <si>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</si>
  <si>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</si>
  <si>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</si>
  <si>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</si>
  <si>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</si>
  <si>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</si>
  <si>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</si>
  <si>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</si>
  <si>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</si>
  <si>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</si>
  <si>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</si>
  <si>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</si>
  <si>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</si>
  <si>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</si>
  <si>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</si>
  <si>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</si>
  <si>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</si>
  <si>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</si>
  <si>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</si>
  <si>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</si>
  <si>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</si>
  <si>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</si>
  <si>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</si>
  <si>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</si>
  <si>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</si>
  <si>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</si>
  <si>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</si>
  <si>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</si>
  <si>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</si>
  <si>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</si>
  <si>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</si>
  <si>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</si>
  <si>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</si>
  <si>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</si>
  <si>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</si>
  <si>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</si>
  <si>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</si>
  <si>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</si>
  <si>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</si>
  <si>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</si>
  <si>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</si>
  <si>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</si>
  <si>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</si>
  <si>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</si>
  <si>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</si>
  <si>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</si>
  <si>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</si>
  <si>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</si>
  <si>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</si>
  <si>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</si>
  <si>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</si>
  <si>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</si>
  <si>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</si>
  <si>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</si>
  <si>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</si>
  <si>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</si>
  <si>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</si>
  <si>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</si>
  <si>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</si>
  <si>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</si>
  <si>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</si>
  <si>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</si>
  <si>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</si>
  <si>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</si>
  <si>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</si>
  <si>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</si>
  <si>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</si>
  <si>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</si>
  <si>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</si>
  <si>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</si>
  <si>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</si>
  <si>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</si>
  <si>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</si>
  <si>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</si>
  <si>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</si>
  <si>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</si>
  <si>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</si>
  <si>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</si>
  <si>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</si>
  <si>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</si>
  <si>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</si>
  <si>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</si>
  <si>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</si>
  <si>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</si>
  <si>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</si>
  <si>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</si>
  <si>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</si>
  <si>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</si>
  <si>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</si>
  <si>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</si>
  <si>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</si>
  <si>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</si>
  <si>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</si>
  <si>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</si>
  <si>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</si>
  <si>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</si>
  <si>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</si>
  <si>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</si>
  <si>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</si>
  <si>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</si>
  <si>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</si>
  <si>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</si>
  <si>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</si>
  <si>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</si>
  <si>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</si>
  <si>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</si>
  <si>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</si>
  <si>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</si>
  <si>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</si>
  <si>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</si>
  <si>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</si>
  <si>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</si>
  <si>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</si>
  <si>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</si>
  <si>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</si>
  <si>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</si>
  <si>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</si>
  <si>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</si>
  <si>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</si>
  <si>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</si>
  <si>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</si>
  <si>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</si>
  <si>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</si>
  <si>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</si>
  <si>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</si>
  <si>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</si>
  <si>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</si>
  <si>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</si>
  <si>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</si>
  <si>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</si>
  <si>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</si>
  <si>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</si>
  <si>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</si>
  <si>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</si>
  <si>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</si>
  <si>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</si>
  <si>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</si>
  <si>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</si>
  <si>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</si>
  <si>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</si>
  <si>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</si>
  <si>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</si>
  <si>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</si>
  <si>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</si>
  <si>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</si>
  <si>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</si>
  <si>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</si>
  <si>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</si>
  <si>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</si>
  <si>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</si>
  <si>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</si>
  <si>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</si>
  <si>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</si>
  <si>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</si>
  <si>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</si>
  <si>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</si>
  <si>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</si>
  <si>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</si>
  <si>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</si>
  <si>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</si>
  <si>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</si>
  <si>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</si>
  <si>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</si>
  <si>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</si>
  <si>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</si>
  <si>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</si>
  <si>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</si>
  <si>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</si>
  <si>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</si>
  <si>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</si>
  <si>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</si>
  <si>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</si>
  <si>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</si>
  <si>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</si>
  <si>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</si>
  <si>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</si>
  <si>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</si>
  <si>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</si>
  <si>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</si>
  <si>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</si>
  <si>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</si>
  <si>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</si>
  <si>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</si>
  <si>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</si>
  <si>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</si>
  <si>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</si>
  <si>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</si>
  <si>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</si>
  <si>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</si>
  <si>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</si>
  <si>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</si>
  <si>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</si>
  <si>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</si>
  <si>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</si>
  <si>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</si>
  <si>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</si>
  <si>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</si>
  <si>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</si>
  <si>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</si>
  <si>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</si>
  <si>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</si>
  <si>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</si>
  <si>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</si>
  <si>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</si>
  <si>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</si>
  <si>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</si>
  <si>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</si>
  <si>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</si>
  <si>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</si>
  <si>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</si>
  <si>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</si>
  <si>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</si>
  <si>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</si>
  <si>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</si>
  <si>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</si>
  <si>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</si>
  <si>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</si>
  <si>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</si>
  <si>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</si>
  <si>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</si>
  <si>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</si>
  <si>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</si>
  <si>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</si>
  <si>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</si>
  <si>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</si>
  <si>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</si>
  <si>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</si>
  <si>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</si>
  <si>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</si>
  <si>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</si>
  <si>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</si>
  <si>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</si>
  <si>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</si>
  <si>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</si>
  <si>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</si>
  <si>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</si>
  <si>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</si>
  <si>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</si>
  <si>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</si>
  <si>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</si>
  <si>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</si>
  <si>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</si>
  <si>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</si>
  <si>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</si>
  <si>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</si>
  <si>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</si>
  <si>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</si>
  <si>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</si>
  <si>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</si>
  <si>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</si>
  <si>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</si>
  <si>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</si>
  <si>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</si>
  <si>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</si>
  <si>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</si>
  <si>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</si>
  <si>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</si>
  <si>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</si>
  <si>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</si>
  <si>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</si>
  <si>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</si>
  <si>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</si>
  <si>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</si>
  <si>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</si>
  <si>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</si>
  <si>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</si>
  <si>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</si>
  <si>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</si>
  <si>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</si>
  <si>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</si>
  <si>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</si>
  <si>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</si>
  <si>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</si>
  <si>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</si>
  <si>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</si>
  <si>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</si>
  <si>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</si>
  <si>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</si>
  <si>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</si>
  <si>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</si>
  <si>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</si>
  <si>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</si>
  <si>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</si>
  <si>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</si>
  <si>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</si>
  <si>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</si>
  <si>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</si>
  <si>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</si>
  <si>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</si>
  <si>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</si>
  <si>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</si>
  <si>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</si>
  <si>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</si>
  <si>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</si>
  <si>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</si>
  <si>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</si>
  <si>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</si>
  <si>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</si>
  <si>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</si>
  <si>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</si>
  <si>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</si>
  <si>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</si>
  <si>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</si>
  <si>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</si>
  <si>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</si>
  <si>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</si>
  <si>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</si>
  <si>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</si>
  <si>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</si>
  <si>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</si>
  <si>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</si>
  <si>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</si>
  <si>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</si>
  <si>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</si>
  <si>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</si>
  <si>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</si>
  <si>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</si>
  <si>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</si>
  <si>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</si>
  <si>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</si>
  <si>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</si>
  <si>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</si>
  <si>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</si>
  <si>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</si>
  <si>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</si>
  <si>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</si>
  <si>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</si>
  <si>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</si>
  <si>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</si>
  <si>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</si>
  <si>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</si>
  <si>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</si>
  <si>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</si>
  <si>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</si>
  <si>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</si>
  <si>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</si>
  <si>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</si>
  <si>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</si>
  <si>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</si>
  <si>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</si>
  <si>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</si>
  <si>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</si>
  <si>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</si>
  <si>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</si>
  <si>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</si>
  <si>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</si>
  <si>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</si>
  <si>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</si>
  <si>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</si>
  <si>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</si>
  <si>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</si>
  <si>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</si>
  <si>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</si>
  <si>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</si>
  <si>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</si>
  <si>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</si>
  <si>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</si>
  <si>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</si>
  <si>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</si>
  <si>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</si>
  <si>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</si>
  <si>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</si>
  <si>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</si>
  <si>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</si>
  <si>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</si>
  <si>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</si>
  <si>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</si>
  <si>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</si>
  <si>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</si>
  <si>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</si>
  <si>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</si>
  <si>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</si>
  <si>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</si>
  <si>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</si>
  <si>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</si>
  <si>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</si>
  <si>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</si>
  <si>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</si>
  <si>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</si>
  <si>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</si>
  <si>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</si>
  <si>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</si>
  <si>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</si>
  <si>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</si>
  <si>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</si>
  <si>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</si>
  <si>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</si>
  <si>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</si>
  <si>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</si>
  <si>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</si>
  <si>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</si>
  <si>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</si>
  <si>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</si>
  <si>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</si>
  <si>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</si>
  <si>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</si>
  <si>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</si>
  <si>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</si>
  <si>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</si>
  <si>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</si>
  <si>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</si>
  <si>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</si>
  <si>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</si>
  <si>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</si>
  <si>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</si>
  <si>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</si>
  <si>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</si>
  <si>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</si>
  <si>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</si>
  <si>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</si>
  <si>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</si>
  <si>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</si>
  <si>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</si>
  <si>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</si>
  <si>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</si>
  <si>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</si>
  <si>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</si>
  <si>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</si>
  <si>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</si>
  <si>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</si>
  <si>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</si>
  <si>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</si>
  <si>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</si>
  <si>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</si>
  <si>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</si>
  <si>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</si>
  <si>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</si>
  <si>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</si>
  <si>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</si>
  <si>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</si>
  <si>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</si>
  <si>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</si>
  <si>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</si>
  <si>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</si>
  <si>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</si>
  <si>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</si>
  <si>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</si>
  <si>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</si>
  <si>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</si>
  <si>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</si>
  <si>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</si>
  <si>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</si>
  <si>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</si>
  <si>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</si>
  <si>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</si>
  <si>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</si>
  <si>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</si>
  <si>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</si>
  <si>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</si>
  <si>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</si>
  <si>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</si>
  <si>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</si>
  <si>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</si>
  <si>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</si>
  <si>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</si>
  <si>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</si>
  <si>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</si>
  <si>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</si>
  <si>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</si>
  <si>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</si>
  <si>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</si>
  <si>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</si>
  <si>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</si>
  <si>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</si>
  <si>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</si>
  <si>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</si>
  <si>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</si>
  <si>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</si>
  <si>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</si>
  <si>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</si>
  <si>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</si>
  <si>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</si>
  <si>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</si>
  <si>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</si>
  <si>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</si>
  <si>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</si>
  <si>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</si>
  <si>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</si>
  <si>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</si>
  <si>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</si>
  <si>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</si>
  <si>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</si>
  <si>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</si>
  <si>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</si>
  <si>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</si>
  <si>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</si>
  <si>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</si>
  <si>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</si>
  <si>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</si>
  <si>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</si>
  <si>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</si>
  <si>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</si>
  <si>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</si>
  <si>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</si>
  <si>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</si>
  <si>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</si>
  <si>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</si>
  <si>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</si>
  <si>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</si>
  <si>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</si>
  <si>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</si>
  <si>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</si>
  <si>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</si>
  <si>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</si>
  <si>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</si>
  <si>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</si>
  <si>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</si>
  <si>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</si>
  <si>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</si>
  <si>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</si>
  <si>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</si>
  <si>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</si>
  <si>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</si>
  <si>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</si>
  <si>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</si>
  <si>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</si>
  <si>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</si>
  <si>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</si>
  <si>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</si>
  <si>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</si>
  <si>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</si>
  <si>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</si>
  <si>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</si>
  <si>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</si>
  <si>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</si>
  <si>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</si>
  <si>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</si>
  <si>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</si>
  <si>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</si>
  <si>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</si>
  <si>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</si>
  <si>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</si>
  <si>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</si>
  <si>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</si>
  <si>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</si>
  <si>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</si>
  <si>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</si>
  <si>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</si>
  <si>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</si>
  <si>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</si>
  <si>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</si>
  <si>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</si>
  <si>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</si>
  <si>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</si>
  <si>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</si>
  <si>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</si>
  <si>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</si>
  <si>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</si>
  <si>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</si>
  <si>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</si>
  <si>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</si>
  <si>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</si>
  <si>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</si>
  <si>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</si>
  <si>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</si>
  <si>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</si>
  <si>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</si>
  <si>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</si>
  <si>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</si>
  <si>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</si>
  <si>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</si>
  <si>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</si>
  <si>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</si>
  <si>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</si>
  <si>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</si>
  <si>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</si>
  <si>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</si>
  <si>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</si>
  <si>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</si>
  <si>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</si>
  <si>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</si>
  <si>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</si>
  <si>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</si>
  <si>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</si>
  <si>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</si>
  <si>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</si>
  <si>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</si>
  <si>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</si>
  <si>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</si>
  <si>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</si>
  <si>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</si>
  <si>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</si>
  <si>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</si>
  <si>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</si>
  <si>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</si>
  <si>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</si>
  <si>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</si>
  <si>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</si>
  <si>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</si>
  <si>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</si>
  <si>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</si>
  <si>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</si>
  <si>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</si>
  <si>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</si>
  <si>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</si>
  <si>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</si>
  <si>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</si>
  <si>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</si>
  <si>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</si>
  <si>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</si>
  <si>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</si>
  <si>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</si>
  <si>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</si>
  <si>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</si>
  <si>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</si>
  <si>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</si>
  <si>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</si>
  <si>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</si>
  <si>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</si>
  <si>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</si>
  <si>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</si>
  <si>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</si>
  <si>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</si>
  <si>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</si>
  <si>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</si>
  <si>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</si>
  <si>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</si>
  <si>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</si>
  <si>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</si>
  <si>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</si>
  <si>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</si>
  <si>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</si>
  <si>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</si>
  <si>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</si>
  <si>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</si>
  <si>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</si>
  <si>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</si>
  <si>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</si>
  <si>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</si>
  <si>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</si>
  <si>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</si>
  <si>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</si>
  <si>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</si>
  <si>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</si>
  <si>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</si>
  <si>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</si>
  <si>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</si>
  <si>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</si>
  <si>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</si>
  <si>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</si>
  <si>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</si>
  <si>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</si>
  <si>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</si>
  <si>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</si>
  <si>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</si>
  <si>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</si>
  <si>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</si>
  <si>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</si>
  <si>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</si>
  <si>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</si>
  <si>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</si>
  <si>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</si>
  <si>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</si>
  <si>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</si>
  <si>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</si>
  <si>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</si>
  <si>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</si>
  <si>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</si>
  <si>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</si>
  <si>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</si>
  <si>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</si>
  <si>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</si>
  <si>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</si>
  <si>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</si>
  <si>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</si>
  <si>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</si>
  <si>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</si>
  <si>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</si>
  <si>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</si>
  <si>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</si>
  <si>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</si>
  <si>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</si>
  <si>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</si>
  <si>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</si>
  <si>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</si>
  <si>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</si>
  <si>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</si>
  <si>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</si>
  <si>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</si>
  <si>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</si>
  <si>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</si>
  <si>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</si>
  <si>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</si>
  <si>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</si>
  <si>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</si>
  <si>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</si>
  <si>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</si>
  <si>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</si>
  <si>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</si>
  <si>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</si>
  <si>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</si>
  <si>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</si>
  <si>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</si>
  <si>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</si>
  <si>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</si>
  <si>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</si>
  <si>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</si>
  <si>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</si>
  <si>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</si>
  <si>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</si>
  <si>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</si>
  <si>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</si>
  <si>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</si>
  <si>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</si>
  <si>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</si>
  <si>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</si>
  <si>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</si>
  <si>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</si>
  <si>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</si>
  <si>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</si>
  <si>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</si>
  <si>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</si>
  <si>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</si>
  <si>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</si>
  <si>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</si>
  <si>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</si>
  <si>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</si>
  <si>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</si>
  <si>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</si>
  <si>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</si>
  <si>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</si>
  <si>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</si>
  <si>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</si>
  <si>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</si>
  <si>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</si>
  <si>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</si>
  <si>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</si>
  <si>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</si>
  <si>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</si>
  <si>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</si>
  <si>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</si>
  <si>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</si>
  <si>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</si>
  <si>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</si>
  <si>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</si>
  <si>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</si>
  <si>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</si>
  <si>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</si>
  <si>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</si>
  <si>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</si>
  <si>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</si>
  <si>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</si>
  <si>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</si>
  <si>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</si>
  <si>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</si>
  <si>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</si>
  <si>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</si>
  <si>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</si>
  <si>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</si>
  <si>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</si>
  <si>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</si>
  <si>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</si>
  <si>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</si>
  <si>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</si>
  <si>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</si>
  <si>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</si>
  <si>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</si>
  <si>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</si>
  <si>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</si>
  <si>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</si>
  <si>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</si>
  <si>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</si>
  <si>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</si>
  <si>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</si>
  <si>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</si>
  <si>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</si>
  <si>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</si>
  <si>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</si>
  <si>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</si>
  <si>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</si>
  <si>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</si>
  <si>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</si>
  <si>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</si>
  <si>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</si>
  <si>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</si>
  <si>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</si>
  <si>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</si>
  <si>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</si>
  <si>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</si>
  <si>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</si>
  <si>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</si>
  <si>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</si>
  <si>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</si>
  <si>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</si>
  <si>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</si>
  <si>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</si>
  <si>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</si>
  <si>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</si>
  <si>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</si>
  <si>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</si>
  <si>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</si>
  <si>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</si>
  <si>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</si>
  <si>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</si>
  <si>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</si>
  <si>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</si>
  <si>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</si>
  <si>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</si>
  <si>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</si>
  <si>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</si>
  <si>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</si>
  <si>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</si>
  <si>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</si>
  <si>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</si>
  <si>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</si>
  <si>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</si>
  <si>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</si>
  <si>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</si>
  <si>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</si>
  <si>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</si>
  <si>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</si>
  <si>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</si>
  <si>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</si>
  <si>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</si>
  <si>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</si>
  <si>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</si>
  <si>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</si>
  <si>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</si>
  <si>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</si>
  <si>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</si>
  <si>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</si>
  <si>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</si>
  <si>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</si>
  <si>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</si>
  <si>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</si>
  <si>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</si>
  <si>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</si>
  <si>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</si>
  <si>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</si>
  <si>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</si>
  <si>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</si>
  <si>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</si>
  <si>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</si>
  <si>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</si>
  <si>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</si>
  <si>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</si>
  <si>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</si>
  <si>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</si>
  <si>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</si>
  <si>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</si>
  <si>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</si>
  <si>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</si>
  <si>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</si>
  <si>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</si>
  <si>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</si>
  <si>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</si>
  <si>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</si>
  <si>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</si>
  <si>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</si>
  <si>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</si>
  <si>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</si>
  <si>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</si>
  <si>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</si>
  <si>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</si>
  <si>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</si>
  <si>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</si>
  <si>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</si>
  <si>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</si>
  <si>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</si>
  <si>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</si>
  <si>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</si>
  <si>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</si>
  <si>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</si>
  <si>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</si>
  <si>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</si>
  <si>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</si>
  <si>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</si>
  <si>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</si>
  <si>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</si>
  <si>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</si>
  <si>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</si>
  <si>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</si>
  <si>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</si>
  <si>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</si>
  <si>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</si>
  <si>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</si>
  <si>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</si>
  <si>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</si>
  <si>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</si>
  <si>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</si>
  <si>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</si>
  <si>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</si>
  <si>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</si>
  <si>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</si>
  <si>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</si>
  <si>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</si>
  <si>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</si>
  <si>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</si>
  <si>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</si>
  <si>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</si>
  <si>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</si>
  <si>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</si>
  <si>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</si>
  <si>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</si>
  <si>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</si>
  <si>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</si>
  <si>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</si>
  <si>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</si>
  <si>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</si>
  <si>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</si>
  <si>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</si>
  <si>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</si>
  <si>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</si>
  <si>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</si>
  <si>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</si>
  <si>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</si>
  <si>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</si>
  <si>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</si>
  <si>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</si>
  <si>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</si>
  <si>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</si>
  <si>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</si>
  <si>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</si>
  <si>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</si>
  <si>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</si>
  <si>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</si>
  <si>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</si>
  <si>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</si>
  <si>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</si>
  <si>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</si>
  <si>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</si>
  <si>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</si>
  <si>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</si>
  <si>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</si>
  <si>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</si>
  <si>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</si>
  <si>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</si>
  <si>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</si>
  <si>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</si>
  <si>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</si>
  <si>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</si>
  <si>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</si>
  <si>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</si>
  <si>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</si>
  <si>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</si>
  <si>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</si>
  <si>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</si>
  <si>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</si>
  <si>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</si>
  <si>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</si>
  <si>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</si>
  <si>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</si>
  <si>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</si>
  <si>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</si>
  <si>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</si>
  <si>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</si>
  <si>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</si>
  <si>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</si>
  <si>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</si>
  <si>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</si>
  <si>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</si>
  <si>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</si>
  <si>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</si>
  <si>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</si>
  <si>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</si>
  <si>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</si>
  <si>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</si>
  <si>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</si>
  <si>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</si>
  <si>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</si>
  <si>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</si>
  <si>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</si>
  <si>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</si>
  <si>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</si>
  <si>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</si>
  <si>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</si>
  <si>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</si>
  <si>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</si>
  <si>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</si>
  <si>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</si>
  <si>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</si>
  <si>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</si>
  <si>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</si>
  <si>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</si>
  <si>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</si>
  <si>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</si>
  <si>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</si>
  <si>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</si>
  <si>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</si>
  <si>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</si>
  <si>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</si>
  <si>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</si>
  <si>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</si>
  <si>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</si>
  <si>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</si>
  <si>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</si>
  <si>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</si>
  <si>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</si>
  <si>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</si>
  <si>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</si>
  <si>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</si>
  <si>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</si>
  <si>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</si>
  <si>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</si>
  <si>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</si>
  <si>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</si>
  <si>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</si>
  <si>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</si>
  <si>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</si>
  <si>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</si>
  <si>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</si>
  <si>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</si>
  <si>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</si>
  <si>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</si>
  <si>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</si>
  <si>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</si>
  <si>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</si>
  <si>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</si>
  <si>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</si>
  <si>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</si>
  <si>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</si>
  <si>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</si>
  <si>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</si>
  <si>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</si>
  <si>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</si>
  <si>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</si>
  <si>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</si>
  <si>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</si>
  <si>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</si>
  <si>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</si>
  <si>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</si>
  <si>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</si>
  <si>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</si>
  <si>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</si>
  <si>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</si>
  <si>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</si>
  <si>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</si>
  <si>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</si>
  <si>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</si>
  <si>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</si>
  <si>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</si>
  <si>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</si>
  <si>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</si>
  <si>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</si>
  <si>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</si>
  <si>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</si>
  <si>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</si>
  <si>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</si>
  <si>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</si>
  <si>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</si>
  <si>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</si>
  <si>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</si>
  <si>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</si>
  <si>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</si>
  <si>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</si>
  <si>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</si>
  <si>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</si>
  <si>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</si>
  <si>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</si>
  <si>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</si>
  <si>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</si>
  <si>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</si>
  <si>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</si>
  <si>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</si>
  <si>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</si>
  <si>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</si>
  <si>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</si>
  <si>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</si>
  <si>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</si>
  <si>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</si>
  <si>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</si>
  <si>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</si>
  <si>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</si>
  <si>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</si>
  <si>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</si>
  <si>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</si>
  <si>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</si>
  <si>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</si>
  <si>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</si>
  <si>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</si>
  <si>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</si>
  <si>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</si>
  <si>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</si>
  <si>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</si>
  <si>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</si>
  <si>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</si>
  <si>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</si>
  <si>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</si>
  <si>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</si>
  <si>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</si>
  <si>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</si>
  <si>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</si>
  <si>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</si>
  <si>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</si>
  <si>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</si>
  <si>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</si>
  <si>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</si>
  <si>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</si>
  <si>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</si>
  <si>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</si>
  <si>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</si>
  <si>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</si>
  <si>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</si>
  <si>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</si>
  <si>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</si>
  <si>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</si>
  <si>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</si>
  <si>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</si>
  <si>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</si>
  <si>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</si>
  <si>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</si>
  <si>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</si>
  <si>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</si>
  <si>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</si>
  <si>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</si>
  <si>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</si>
  <si>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</si>
  <si>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</si>
  <si>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</si>
  <si>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</si>
  <si>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</si>
  <si>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</si>
  <si>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</si>
  <si>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</si>
  <si>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</si>
  <si>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</si>
  <si>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</si>
  <si>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</si>
  <si>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</si>
  <si>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</si>
  <si>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</si>
  <si>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</si>
  <si>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</si>
  <si>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</si>
  <si>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</si>
  <si>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</si>
  <si>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</si>
  <si>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</si>
  <si>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</si>
  <si>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</si>
  <si>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</si>
  <si>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</si>
  <si>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</si>
  <si>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</si>
  <si>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</si>
  <si>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</si>
  <si>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</si>
  <si>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</si>
  <si>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</si>
  <si>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</si>
  <si>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</si>
  <si>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</si>
  <si>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</si>
  <si>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</si>
  <si>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</si>
  <si>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</si>
  <si>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</si>
  <si>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</si>
  <si>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</si>
  <si>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</si>
  <si>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</si>
  <si>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</si>
  <si>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</si>
  <si>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</si>
  <si>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</si>
  <si>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</si>
  <si>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</si>
  <si>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</si>
  <si>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</si>
  <si>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</si>
  <si>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</si>
  <si>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</si>
  <si>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</si>
  <si>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</si>
  <si>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</si>
  <si>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</si>
  <si>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</si>
  <si>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</si>
  <si>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</si>
  <si>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</si>
  <si>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</si>
  <si>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</si>
  <si>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</si>
  <si>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</si>
  <si>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</si>
  <si>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</si>
  <si>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</si>
  <si>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</si>
  <si>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</si>
  <si>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</si>
  <si>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</si>
  <si>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</si>
  <si>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</si>
  <si>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</si>
  <si>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</si>
  <si>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</si>
  <si>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</si>
  <si>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</si>
  <si>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</si>
  <si>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</si>
  <si>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</si>
  <si>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</si>
  <si>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</si>
  <si>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</si>
  <si>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</si>
  <si>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</si>
  <si>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</si>
  <si>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</si>
  <si>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</si>
  <si>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</si>
  <si>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</si>
  <si>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</si>
  <si>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</si>
  <si>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</si>
  <si>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</si>
  <si>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</si>
  <si>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</si>
  <si>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</si>
  <si>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</si>
  <si>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</si>
  <si>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</si>
  <si>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</si>
  <si>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</si>
  <si>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</si>
  <si>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</si>
  <si>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</si>
  <si>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</si>
  <si>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</si>
  <si>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</si>
  <si>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</si>
  <si>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</si>
  <si>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</si>
  <si>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</si>
  <si>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</si>
  <si>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</si>
  <si>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</si>
  <si>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</si>
  <si>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</si>
  <si>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</si>
  <si>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</si>
  <si>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</si>
  <si>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</si>
  <si>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</si>
  <si>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</si>
  <si>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</si>
  <si>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</si>
  <si>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</si>
  <si>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</si>
  <si>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</si>
  <si>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</si>
  <si>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</si>
  <si>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</si>
  <si>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</si>
  <si>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</si>
  <si>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</si>
  <si>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</si>
  <si>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</si>
  <si>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</si>
  <si>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</si>
  <si>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</si>
  <si>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</si>
  <si>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</si>
  <si>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</si>
  <si>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</si>
  <si>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</si>
  <si>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</si>
  <si>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</si>
  <si>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</si>
  <si>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</si>
  <si>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</si>
  <si>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</si>
  <si>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</si>
  <si>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</si>
  <si>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</si>
  <si>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</si>
  <si>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</si>
  <si>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</si>
  <si>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</si>
  <si>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</si>
  <si>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</si>
  <si>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</si>
  <si>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</si>
  <si>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</si>
  <si>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</si>
  <si>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</si>
  <si>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</si>
  <si>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</si>
  <si>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</si>
  <si>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</si>
  <si>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</si>
  <si>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</si>
  <si>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</si>
  <si>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</si>
  <si>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</si>
  <si>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</si>
  <si>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</si>
  <si>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</si>
  <si>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</si>
  <si>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</si>
  <si>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</si>
  <si>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</si>
  <si>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</si>
  <si>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</si>
  <si>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</si>
  <si>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</si>
  <si>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</si>
  <si>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</si>
  <si>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</si>
  <si>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</si>
  <si>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</si>
  <si>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</si>
  <si>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</si>
  <si>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</si>
  <si>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</si>
  <si>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</si>
  <si>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</si>
  <si>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</si>
  <si>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</si>
  <si>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</si>
  <si>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</si>
  <si>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</si>
  <si>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</si>
  <si>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</si>
  <si>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</si>
  <si>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</si>
  <si>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</si>
  <si>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</si>
  <si>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</si>
  <si>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</si>
  <si>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</si>
  <si>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</si>
  <si>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</si>
  <si>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</si>
  <si>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</si>
  <si>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</si>
  <si>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</si>
  <si>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</si>
  <si>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</si>
  <si>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</si>
  <si>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</si>
  <si>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</si>
  <si>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</si>
  <si>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</si>
  <si>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</si>
  <si>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</si>
  <si>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</si>
  <si>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</si>
  <si>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</si>
  <si>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</si>
  <si>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</si>
  <si>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</si>
  <si>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</si>
  <si>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</si>
  <si>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</si>
  <si>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</si>
  <si>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</si>
  <si>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</si>
  <si>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</si>
  <si>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</si>
  <si>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</si>
  <si>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</si>
  <si>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</si>
  <si>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</si>
  <si>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</si>
  <si>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</si>
  <si>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</si>
  <si>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</si>
  <si>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</si>
  <si>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</si>
  <si>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</si>
  <si>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</si>
  <si>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</si>
  <si>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</si>
  <si>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</si>
  <si>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</si>
  <si>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</si>
  <si>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</si>
  <si>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</si>
  <si>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</si>
  <si>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</si>
  <si>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</si>
  <si>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</si>
  <si>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</si>
  <si>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</si>
  <si>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</si>
  <si>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</si>
  <si>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</si>
  <si>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</si>
  <si>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</si>
  <si>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</si>
  <si>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</si>
  <si>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</si>
  <si>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</si>
  <si>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</si>
  <si>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</si>
  <si>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</si>
  <si>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</si>
  <si>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</si>
  <si>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</si>
  <si>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</si>
  <si>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</si>
  <si>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</si>
  <si>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</si>
  <si>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</si>
  <si>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</si>
  <si>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</si>
  <si>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</si>
  <si>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</si>
  <si>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</si>
  <si>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</si>
  <si>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</si>
  <si>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</si>
  <si>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</si>
  <si>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</si>
  <si>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</si>
  <si>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</si>
  <si>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</si>
  <si>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</si>
  <si>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</si>
  <si>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</si>
  <si>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</si>
  <si>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</si>
  <si>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</si>
  <si>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</si>
  <si>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</si>
  <si>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</si>
  <si>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</si>
  <si>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</si>
  <si>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</si>
  <si>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</si>
  <si>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</si>
  <si>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</si>
  <si>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</si>
  <si>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</si>
  <si>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</si>
  <si>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</si>
  <si>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</si>
  <si>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</si>
  <si>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</si>
  <si>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</si>
  <si>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</si>
  <si>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</si>
  <si>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</si>
  <si>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</si>
  <si>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</si>
  <si>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</si>
  <si>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</si>
  <si>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</si>
  <si>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</si>
  <si>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</si>
  <si>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</si>
  <si>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</si>
  <si>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</si>
  <si>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</si>
  <si>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</si>
  <si>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</si>
  <si>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</si>
  <si>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</si>
  <si>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</si>
  <si>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</si>
  <si>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</si>
  <si>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</si>
  <si>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</si>
  <si>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</si>
  <si>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</si>
  <si>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</si>
  <si>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</si>
  <si>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</si>
  <si>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</si>
  <si>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</si>
  <si>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</si>
  <si>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</si>
  <si>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</si>
  <si>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</si>
  <si>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</si>
  <si>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</si>
  <si>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</si>
  <si>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</si>
  <si>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</si>
  <si>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</si>
  <si>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</si>
  <si>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</si>
  <si>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</si>
  <si>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</si>
  <si>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</si>
  <si>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</si>
  <si>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</si>
  <si>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</si>
  <si>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</si>
  <si>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</si>
  <si>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</si>
  <si>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</si>
  <si>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</si>
  <si>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</si>
  <si>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</si>
  <si>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</si>
  <si>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</si>
  <si>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</si>
  <si>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</si>
  <si>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</si>
  <si>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</si>
  <si>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</si>
  <si>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</si>
  <si>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</si>
  <si>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</si>
  <si>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</si>
  <si>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</si>
  <si>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</si>
  <si>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</si>
  <si>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</si>
  <si>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</si>
  <si>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</si>
  <si>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</si>
  <si>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</si>
  <si>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</si>
  <si>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</si>
  <si>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</si>
  <si>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</si>
  <si>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</si>
  <si>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</si>
  <si>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</si>
  <si>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</si>
  <si>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</si>
  <si>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</si>
  <si>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</si>
  <si>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</si>
  <si>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</si>
  <si>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</si>
  <si>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</si>
  <si>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</si>
  <si>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</si>
  <si>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</si>
  <si>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</si>
  <si>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</si>
  <si>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</si>
  <si>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</si>
  <si>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</si>
  <si>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</si>
  <si>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</si>
  <si>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</si>
  <si>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</si>
  <si>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</si>
  <si>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</si>
  <si>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</si>
  <si>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</si>
  <si>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</si>
  <si>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</si>
  <si>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</si>
  <si>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</si>
  <si>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</si>
  <si>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</si>
  <si>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</si>
  <si>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</si>
  <si>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</si>
  <si>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</si>
  <si>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</si>
  <si>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</si>
  <si>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</si>
  <si>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</si>
  <si>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</si>
  <si>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</si>
  <si>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</si>
  <si>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</si>
  <si>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</si>
  <si>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</si>
  <si>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</si>
  <si>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</si>
  <si>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</si>
  <si>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</si>
  <si>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</si>
  <si>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</si>
  <si>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</si>
  <si>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</si>
  <si>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</si>
  <si>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</si>
  <si>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</si>
  <si>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</si>
  <si>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</si>
  <si>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</si>
  <si>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</si>
  <si>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</si>
  <si>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</si>
  <si>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</si>
  <si>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</si>
  <si>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</si>
  <si>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</si>
  <si>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</si>
  <si>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</si>
  <si>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</si>
  <si>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</si>
  <si>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</si>
  <si>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</si>
  <si>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</si>
  <si>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</si>
  <si>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</si>
  <si>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</si>
  <si>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</si>
  <si>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</si>
  <si>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</si>
  <si>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</si>
  <si>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</si>
  <si>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</si>
  <si>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</si>
  <si>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</si>
  <si>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</si>
  <si>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</si>
  <si>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</si>
  <si>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</si>
  <si>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</si>
  <si>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</si>
  <si>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</si>
  <si>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</si>
  <si>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</si>
  <si>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</si>
  <si>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</si>
  <si>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</si>
  <si>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</si>
  <si>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</si>
  <si>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</si>
  <si>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</si>
  <si>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</si>
  <si>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</si>
  <si>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</si>
  <si>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</si>
  <si>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</si>
  <si>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</si>
  <si>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</si>
  <si>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</si>
  <si>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</si>
  <si>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</si>
  <si>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</si>
  <si>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</si>
  <si>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</si>
  <si>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</si>
  <si>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</si>
  <si>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</si>
  <si>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</si>
  <si>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</si>
  <si>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</si>
  <si>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</si>
  <si>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</si>
  <si>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</si>
  <si>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</si>
  <si>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</si>
  <si>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</si>
  <si>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</si>
  <si>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</si>
  <si>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</si>
  <si>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</si>
  <si>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</si>
  <si>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</si>
  <si>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</si>
  <si>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</si>
  <si>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</si>
  <si>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</si>
  <si>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</si>
  <si>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</si>
  <si>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</si>
  <si>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</si>
  <si>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</si>
  <si>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</si>
  <si>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</si>
  <si>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</si>
  <si>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</si>
  <si>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</si>
  <si>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</si>
  <si>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</si>
  <si>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</si>
  <si>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</si>
  <si>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</si>
  <si>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</si>
  <si>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</si>
  <si>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</si>
  <si>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</si>
  <si>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</si>
  <si>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</si>
  <si>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</si>
  <si>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</si>
  <si>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</si>
  <si>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</si>
  <si>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</si>
  <si>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</si>
  <si>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</si>
  <si>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</si>
  <si>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</si>
  <si>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</si>
  <si>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</si>
  <si>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</si>
  <si>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</si>
  <si>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</si>
  <si>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</si>
  <si>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</si>
  <si>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</si>
  <si>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</si>
  <si>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</si>
  <si>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</si>
  <si>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</si>
  <si>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</si>
  <si>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</si>
  <si>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</si>
  <si>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</si>
  <si>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</si>
  <si>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</si>
  <si>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</si>
  <si>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</si>
  <si>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</si>
  <si>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</si>
  <si>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</si>
  <si>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</si>
  <si>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</si>
  <si>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</si>
  <si>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</si>
  <si>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</si>
  <si>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</si>
  <si>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</si>
  <si>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</si>
  <si>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</si>
  <si>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</si>
  <si>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</si>
  <si>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</si>
  <si>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</si>
  <si>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</si>
  <si>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</si>
  <si>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</si>
  <si>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</si>
  <si>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</si>
  <si>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</si>
  <si>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</si>
  <si>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</si>
  <si>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</si>
  <si>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</si>
  <si>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</si>
  <si>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</si>
  <si>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</si>
  <si>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</si>
  <si>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</si>
  <si>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</si>
  <si>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</si>
  <si>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</si>
  <si>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</si>
  <si>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</si>
  <si>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</si>
  <si>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</si>
  <si>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</si>
  <si>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</si>
  <si>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</si>
  <si>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</si>
  <si>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</si>
  <si>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</si>
  <si>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</si>
  <si>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</si>
  <si>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</si>
  <si>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</si>
  <si>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</si>
  <si>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</si>
  <si>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</si>
  <si>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</si>
  <si>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</si>
  <si>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</si>
  <si>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</si>
  <si>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</si>
  <si>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</si>
  <si>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</si>
  <si>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</si>
  <si>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</si>
  <si>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</si>
  <si>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</si>
  <si>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</si>
  <si>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</si>
  <si>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</si>
  <si>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</si>
  <si>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</si>
  <si>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</si>
  <si>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</si>
  <si>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</si>
  <si>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</si>
  <si>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</si>
  <si>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</si>
  <si>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</si>
  <si>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</si>
  <si>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</si>
  <si>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</si>
  <si>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</si>
  <si>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</si>
  <si>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</si>
  <si>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</si>
  <si>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</si>
  <si>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</si>
  <si>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</si>
  <si>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</si>
  <si>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</si>
  <si>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</si>
  <si>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</si>
  <si>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</si>
  <si>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</si>
  <si>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</si>
  <si>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</si>
  <si>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</si>
  <si>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</si>
  <si>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</si>
  <si>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</si>
  <si>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</si>
  <si>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</si>
  <si>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</si>
  <si>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</si>
  <si>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</si>
  <si>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</si>
  <si>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</si>
  <si>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</si>
  <si>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</si>
  <si>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</si>
  <si>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</si>
  <si>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</si>
  <si>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</si>
  <si>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</si>
  <si>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</si>
  <si>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</si>
  <si>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</si>
  <si>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</si>
  <si>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</si>
  <si>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</si>
  <si>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</si>
  <si>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</si>
  <si>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</si>
  <si>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</si>
  <si>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</si>
  <si>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</si>
  <si>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</si>
  <si>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</si>
  <si>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</si>
  <si>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</si>
  <si>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</si>
  <si>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</si>
  <si>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</si>
  <si>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</si>
  <si>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</si>
  <si>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</si>
  <si>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</si>
  <si>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</si>
  <si>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</si>
  <si>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</si>
  <si>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</si>
  <si>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</si>
  <si>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</si>
  <si>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</si>
  <si>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</si>
  <si>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</si>
  <si>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</si>
  <si>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</si>
  <si>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</si>
  <si>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</si>
  <si>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</si>
  <si>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</si>
  <si>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</si>
  <si>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</si>
  <si>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</si>
  <si>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</si>
  <si>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</si>
  <si>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</si>
  <si>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</si>
  <si>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</si>
  <si>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</si>
  <si>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</si>
  <si>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</si>
  <si>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</si>
  <si>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</si>
  <si>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</si>
  <si>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</si>
  <si>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</si>
  <si>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</si>
  <si>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</si>
  <si>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</si>
  <si>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</si>
  <si>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</si>
  <si>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</si>
  <si>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</si>
  <si>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</si>
  <si>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</si>
  <si>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</si>
  <si>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</si>
  <si>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</si>
  <si>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</si>
  <si>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</si>
  <si>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</si>
  <si>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</si>
  <si>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</si>
  <si>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</si>
  <si>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</si>
  <si>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</si>
  <si>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</si>
  <si>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</si>
  <si>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</si>
  <si>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</si>
  <si>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</si>
  <si>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</si>
  <si>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</si>
  <si>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</si>
  <si>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</si>
  <si>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</si>
  <si>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</si>
  <si>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</si>
  <si>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</si>
  <si>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</si>
  <si>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</si>
  <si>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</si>
  <si>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</si>
  <si>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</si>
  <si>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</si>
  <si>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</si>
  <si>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</si>
  <si>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</si>
  <si>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</si>
  <si>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</si>
  <si>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</si>
  <si>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</si>
  <si>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</si>
  <si>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</si>
  <si>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</si>
  <si>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</si>
  <si>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</si>
  <si>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</si>
  <si>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</si>
  <si>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</si>
  <si>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</si>
  <si>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</si>
  <si>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</si>
  <si>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</si>
  <si>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</si>
  <si>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</si>
  <si>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</si>
  <si>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</si>
  <si>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</si>
  <si>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</si>
  <si>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</si>
  <si>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</si>
  <si>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</si>
  <si>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</si>
  <si>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</si>
  <si>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</si>
  <si>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</si>
  <si>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</si>
  <si>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</si>
  <si>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</si>
  <si>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</si>
  <si>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</si>
  <si>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</si>
  <si>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</si>
  <si>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</si>
  <si>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</si>
  <si>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</si>
  <si>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</si>
  <si>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</si>
  <si>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</si>
  <si>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</si>
  <si>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</si>
  <si>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</si>
  <si>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</si>
  <si>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</si>
  <si>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</si>
  <si>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</si>
  <si>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</si>
  <si>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</si>
  <si>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</si>
  <si>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</si>
  <si>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</si>
  <si>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</si>
  <si>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</si>
  <si>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</si>
  <si>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</si>
  <si>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</si>
  <si>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</si>
  <si>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</si>
  <si>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</si>
  <si>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</si>
  <si>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</si>
  <si>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</si>
  <si>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</si>
  <si>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</si>
  <si>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</si>
  <si>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</si>
  <si>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</si>
  <si>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</si>
  <si>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</si>
  <si>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</si>
  <si>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</si>
  <si>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</si>
  <si>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</si>
  <si>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</si>
  <si>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</si>
  <si>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</si>
  <si>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</si>
  <si>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</si>
  <si>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</si>
  <si>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</si>
  <si>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</si>
  <si>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</si>
  <si>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</si>
  <si>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</si>
  <si>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</si>
  <si>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</si>
  <si>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</si>
  <si>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</si>
  <si>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</si>
  <si>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</si>
  <si>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</si>
  <si>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</si>
  <si>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</si>
  <si>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</si>
  <si>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</si>
  <si>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</si>
  <si>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</si>
  <si>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</si>
  <si>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</si>
  <si>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</si>
  <si>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</si>
  <si>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</si>
  <si>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</si>
  <si>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</si>
  <si>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</si>
  <si>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</si>
  <si>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</si>
  <si>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</si>
  <si>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</si>
  <si>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</si>
  <si>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</si>
  <si>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</si>
  <si>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</si>
  <si>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</si>
  <si>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</si>
  <si>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</si>
  <si>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</si>
  <si>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</si>
  <si>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</si>
  <si>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</si>
  <si>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</si>
  <si>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</si>
  <si>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</si>
  <si>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</si>
  <si>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</si>
  <si>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</si>
  <si>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</si>
  <si>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</si>
  <si>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</si>
  <si>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</si>
  <si>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</si>
  <si>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</si>
  <si>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</si>
  <si>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</si>
  <si>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</si>
  <si>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</si>
  <si>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</si>
  <si>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</si>
  <si>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</si>
  <si>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</si>
  <si>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</si>
  <si>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</si>
  <si>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</si>
  <si>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</si>
  <si>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</si>
  <si>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</si>
  <si>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</si>
  <si>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</si>
  <si>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</si>
  <si>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</si>
  <si>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</si>
  <si>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</si>
  <si>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</si>
  <si>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</si>
  <si>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</si>
  <si>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</si>
  <si>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</si>
  <si>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</si>
  <si>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</si>
  <si>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</si>
  <si>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</si>
  <si>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</si>
  <si>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</si>
  <si>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</si>
  <si>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</si>
  <si>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</si>
  <si>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</si>
  <si>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</si>
  <si>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</si>
  <si>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</si>
  <si>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</si>
  <si>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</si>
  <si>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</si>
  <si>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</si>
  <si>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</si>
  <si>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</si>
  <si>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</si>
  <si>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</si>
  <si>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</si>
  <si>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</si>
  <si>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</si>
  <si>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</si>
  <si>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</si>
  <si>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</si>
  <si>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</si>
  <si>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</si>
  <si>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</si>
  <si>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</si>
  <si>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</si>
  <si>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</si>
  <si>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</si>
  <si>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</si>
  <si>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</si>
  <si>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</si>
  <si>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</si>
  <si>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</si>
  <si>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</si>
  <si>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</si>
  <si>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</si>
  <si>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</si>
  <si>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</si>
  <si>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</si>
  <si>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</si>
  <si>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</si>
  <si>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</si>
  <si>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</si>
  <si>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</si>
  <si>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</si>
  <si>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</si>
  <si>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</si>
  <si>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</si>
  <si>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</si>
  <si>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</si>
  <si>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</si>
  <si>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</si>
  <si>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</si>
  <si>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</si>
  <si>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</si>
  <si>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</si>
  <si>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</si>
  <si>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</si>
  <si>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</si>
  <si>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</si>
  <si>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</si>
  <si>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</si>
  <si>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</si>
  <si>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</si>
  <si>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</si>
  <si>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</si>
  <si>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</si>
  <si>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</si>
  <si>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</si>
  <si>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</si>
  <si>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</si>
  <si>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</si>
  <si>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</si>
  <si>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</si>
  <si>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</si>
  <si>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</si>
  <si>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</si>
  <si>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</si>
  <si>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</si>
  <si>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</si>
  <si>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</si>
  <si>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</si>
  <si>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</si>
  <si>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</si>
  <si>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</si>
  <si>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</si>
  <si>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</si>
  <si>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</si>
  <si>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</si>
  <si>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</si>
  <si>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</si>
  <si>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</si>
  <si>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</si>
  <si>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</si>
  <si>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</si>
  <si>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</si>
  <si>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</si>
  <si>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</si>
  <si>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</si>
  <si>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</si>
  <si>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</si>
  <si>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</si>
  <si>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</si>
  <si>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</si>
  <si>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</si>
  <si>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</si>
  <si>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</si>
  <si>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</si>
  <si>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</si>
  <si>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</si>
  <si>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</si>
  <si>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</si>
  <si>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</si>
  <si>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</si>
  <si>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</si>
  <si>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</si>
  <si>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</si>
  <si>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</si>
  <si>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</si>
  <si>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</si>
  <si>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</si>
  <si>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</si>
  <si>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</si>
  <si>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</si>
  <si>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</si>
  <si>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</si>
  <si>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</si>
  <si>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</si>
  <si>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</si>
  <si>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</si>
  <si>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</si>
  <si>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</si>
  <si>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</si>
  <si>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</si>
  <si>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</si>
  <si>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</si>
  <si>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</si>
  <si>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</si>
  <si>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</si>
  <si>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</si>
  <si>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</si>
  <si>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</si>
  <si>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</si>
  <si>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</si>
  <si>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</si>
  <si>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</si>
  <si>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</si>
  <si>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</si>
  <si>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</si>
  <si>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</si>
  <si>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</si>
  <si>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</si>
  <si>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</si>
  <si>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</si>
  <si>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</si>
  <si>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</si>
  <si>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</si>
  <si>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</si>
  <si>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</si>
  <si>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</si>
  <si>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</si>
  <si>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</si>
  <si>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</si>
  <si>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</si>
  <si>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</si>
  <si>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</si>
  <si>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</si>
  <si>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</si>
  <si>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</si>
  <si>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</si>
  <si>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</si>
  <si>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</si>
  <si>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</si>
  <si>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</si>
  <si>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</si>
  <si>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</si>
  <si>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</si>
  <si>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</si>
  <si>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</si>
  <si>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</si>
  <si>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</si>
  <si>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</si>
  <si>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</si>
  <si>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</si>
  <si>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</si>
  <si>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</si>
  <si>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</si>
  <si>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</si>
  <si>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</si>
  <si>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</si>
  <si>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</si>
  <si>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</si>
  <si>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</si>
  <si>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</si>
  <si>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</si>
  <si>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</si>
  <si>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</si>
  <si>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</si>
  <si>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</si>
  <si>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</si>
  <si>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</si>
  <si>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</si>
  <si>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</si>
  <si>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</si>
  <si>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</si>
  <si>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</si>
  <si>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</si>
  <si>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</si>
  <si>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</si>
  <si>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</si>
  <si>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</si>
  <si>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</si>
  <si>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</si>
  <si>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</si>
  <si>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</si>
  <si>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</si>
  <si>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</si>
  <si>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</si>
  <si>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</si>
  <si>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</si>
  <si>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</si>
  <si>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</si>
  <si>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</si>
  <si>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</si>
  <si>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</si>
  <si>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</si>
  <si>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</si>
  <si>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</si>
  <si>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</si>
  <si>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</si>
  <si>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</si>
  <si>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</si>
  <si>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</si>
  <si>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</si>
  <si>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</si>
  <si>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</si>
  <si>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</si>
  <si>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</si>
  <si>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</si>
  <si>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</si>
  <si>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</si>
  <si>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</si>
  <si>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</si>
  <si>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</si>
  <si>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</si>
  <si>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</si>
  <si>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</si>
  <si>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</si>
  <si>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</si>
  <si>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</si>
  <si>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</si>
  <si>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</si>
  <si>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</si>
  <si>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</si>
  <si>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</si>
  <si>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</si>
  <si>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</si>
  <si>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</si>
  <si>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</si>
  <si>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</si>
  <si>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</si>
  <si>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</si>
  <si>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</si>
  <si>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</si>
  <si>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</si>
  <si>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</si>
  <si>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</si>
  <si>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</si>
  <si>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</si>
  <si>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</si>
  <si>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</si>
  <si>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</si>
  <si>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</si>
  <si>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</si>
  <si>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</si>
  <si>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</si>
  <si>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</si>
  <si>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</si>
  <si>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</si>
  <si>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</si>
  <si>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</si>
  <si>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</si>
  <si>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</si>
  <si>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</si>
  <si>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</si>
  <si>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</si>
  <si>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</si>
  <si>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</si>
  <si>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</si>
  <si>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</si>
  <si>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</si>
  <si>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</si>
  <si>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</si>
  <si>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</si>
  <si>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</si>
  <si>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</si>
  <si>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</si>
  <si>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</si>
  <si>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</si>
  <si>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</si>
  <si>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</si>
  <si>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</si>
  <si>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</si>
  <si>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</si>
  <si>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</si>
  <si>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</si>
  <si>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</si>
  <si>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</si>
  <si>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</si>
  <si>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</si>
  <si>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</si>
  <si>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</si>
  <si>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</si>
  <si>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</si>
  <si>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</si>
  <si>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</si>
  <si>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</si>
  <si>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</si>
  <si>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</si>
  <si>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</si>
  <si>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</si>
  <si>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</si>
  <si>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</si>
  <si>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</si>
  <si>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</si>
  <si>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</si>
  <si>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</si>
  <si>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</si>
  <si>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</si>
  <si>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</si>
  <si>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</si>
  <si>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</si>
  <si>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</si>
  <si>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</si>
  <si>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</si>
  <si>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</si>
  <si>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</si>
  <si>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</si>
  <si>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</si>
  <si>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</si>
  <si>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</si>
  <si>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</si>
  <si>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</si>
  <si>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</si>
  <si>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</si>
  <si>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</si>
  <si>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</si>
  <si>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</si>
  <si>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</si>
  <si>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</si>
  <si>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</si>
  <si>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</si>
  <si>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</si>
  <si>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</si>
  <si>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</si>
  <si>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</si>
  <si>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</si>
  <si>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</si>
  <si>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</si>
  <si>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</si>
  <si>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</si>
  <si>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</si>
  <si>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</si>
  <si>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</si>
  <si>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</si>
  <si>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</si>
  <si>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</si>
  <si>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</si>
  <si>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</si>
  <si>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</si>
  <si>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</si>
  <si>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</si>
  <si>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</si>
  <si>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</si>
  <si>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</si>
  <si>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</si>
  <si>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</si>
  <si>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</si>
  <si>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</si>
  <si>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</si>
  <si>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</si>
  <si>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</si>
  <si>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</si>
  <si>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</si>
  <si>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</si>
  <si>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</si>
  <si>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</si>
  <si>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</si>
  <si>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</si>
  <si>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</si>
  <si>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</si>
  <si>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</si>
  <si>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</si>
  <si>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</si>
  <si>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</si>
  <si>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</si>
  <si>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</si>
  <si>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</si>
  <si>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</si>
  <si>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</si>
  <si>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</si>
  <si>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</si>
  <si>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</si>
  <si>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</si>
  <si>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</si>
  <si>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</si>
  <si>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</si>
  <si>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</si>
  <si>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</si>
  <si>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</si>
  <si>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</si>
  <si>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</si>
  <si>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</si>
  <si>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</si>
  <si>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</si>
  <si>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</si>
  <si>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</si>
  <si>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</si>
  <si>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</si>
  <si>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</si>
  <si>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</si>
  <si>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</si>
  <si>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</si>
  <si>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</si>
  <si>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</si>
  <si>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</si>
  <si>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</si>
  <si>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</si>
  <si>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</si>
  <si>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</si>
  <si>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</si>
  <si>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</si>
  <si>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</si>
  <si>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</si>
  <si>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</si>
  <si>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</si>
  <si>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</si>
  <si>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</si>
  <si>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</si>
  <si>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</si>
  <si>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</si>
  <si>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</si>
  <si>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</si>
  <si>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</si>
  <si>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</si>
  <si>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</si>
  <si>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</si>
  <si>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</si>
  <si>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</si>
  <si>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</si>
  <si>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</si>
  <si>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</si>
  <si>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</si>
  <si>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</si>
  <si>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</si>
  <si>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</si>
  <si>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</si>
  <si>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</si>
  <si>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</si>
  <si>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</si>
  <si>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</si>
  <si>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</si>
  <si>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</si>
  <si>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</si>
  <si>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</si>
  <si>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</si>
  <si>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</si>
  <si>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</si>
  <si>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</si>
  <si>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</si>
  <si>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</si>
  <si>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</si>
  <si>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</si>
  <si>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</si>
  <si>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</si>
  <si>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</si>
  <si>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</si>
  <si>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</si>
  <si>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</si>
  <si>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</si>
  <si>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</si>
  <si>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</si>
  <si>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</si>
  <si>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</si>
  <si>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</si>
  <si>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</si>
  <si>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</si>
  <si>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</si>
  <si>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</si>
  <si>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</si>
  <si>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</si>
  <si>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</si>
  <si>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</si>
  <si>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</si>
  <si>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</si>
  <si>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</si>
  <si>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</si>
  <si>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</si>
  <si>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</si>
  <si>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</si>
  <si>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</si>
  <si>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</si>
  <si>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</si>
  <si>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</si>
  <si>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</si>
  <si>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</si>
  <si>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</si>
  <si>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</si>
  <si>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</si>
  <si>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</si>
  <si>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</si>
  <si>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</si>
  <si>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</si>
  <si>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</si>
  <si>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</si>
  <si>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</si>
  <si>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</si>
  <si>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</si>
  <si>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</si>
  <si>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</si>
  <si>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</si>
  <si>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</si>
  <si>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</si>
  <si>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</si>
  <si>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</si>
  <si>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</si>
  <si>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</si>
  <si>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</si>
  <si>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</si>
  <si>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</si>
  <si>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</si>
  <si>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</si>
  <si>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</si>
  <si>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</si>
  <si>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</si>
  <si>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</si>
  <si>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</si>
  <si>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</si>
  <si>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</si>
  <si>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</si>
  <si>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</si>
  <si>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</si>
  <si>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</si>
  <si>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</si>
  <si>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</si>
  <si>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</si>
  <si>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</si>
  <si>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</si>
  <si>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</si>
  <si>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</si>
  <si>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</si>
  <si>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</si>
  <si>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</si>
  <si>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</si>
  <si>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</si>
  <si>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</si>
  <si>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</si>
  <si>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</si>
  <si>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</si>
  <si>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</si>
  <si>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</si>
  <si>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</si>
  <si>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</si>
  <si>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</si>
  <si>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</si>
  <si>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</si>
  <si>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</si>
  <si>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</si>
  <si>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</si>
  <si>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</si>
  <si>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</si>
  <si>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</si>
  <si>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</si>
  <si>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</si>
  <si>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</si>
  <si>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</si>
  <si>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</si>
  <si>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</si>
  <si>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</si>
  <si>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</si>
  <si>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</si>
  <si>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</si>
  <si>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</si>
  <si>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</si>
  <si>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</si>
  <si>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</si>
  <si>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</si>
  <si>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</si>
  <si>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</si>
  <si>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</si>
  <si>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</si>
  <si>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</si>
  <si>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</si>
  <si>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</si>
  <si>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</si>
  <si>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</si>
  <si>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</si>
  <si>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</si>
  <si>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</si>
  <si>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</si>
  <si>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</si>
  <si>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</si>
  <si>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</si>
  <si>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</si>
  <si>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</si>
  <si>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</si>
  <si>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</si>
  <si>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</si>
  <si>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</si>
  <si>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</si>
  <si>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</si>
  <si>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</si>
  <si>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</si>
  <si>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</si>
  <si>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</si>
  <si>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</si>
  <si>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</si>
  <si>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</si>
  <si>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</si>
  <si>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</si>
  <si>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</si>
  <si>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</si>
  <si>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</si>
  <si>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</si>
  <si>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</si>
  <si>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</si>
  <si>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</si>
  <si>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</si>
  <si>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</si>
  <si>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</si>
  <si>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</si>
  <si>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</si>
  <si>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</si>
  <si>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</si>
  <si>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</si>
  <si>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</si>
  <si>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</si>
  <si>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</si>
  <si>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</si>
  <si>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</si>
  <si>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</si>
  <si>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</si>
  <si>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</si>
  <si>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</si>
  <si>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</si>
  <si>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</si>
  <si>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</si>
  <si>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</si>
  <si>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</si>
  <si>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</si>
  <si>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</si>
  <si>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</si>
  <si>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</si>
  <si>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</si>
  <si>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</si>
  <si>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</si>
  <si>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</si>
  <si>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</si>
  <si>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</si>
  <si>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</si>
  <si>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</si>
  <si>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</si>
  <si>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</si>
  <si>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</si>
  <si>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</si>
  <si>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</si>
  <si>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</si>
  <si>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</si>
  <si>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</si>
  <si>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</si>
  <si>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</si>
  <si>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</si>
  <si>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</si>
  <si>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</si>
  <si>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</si>
  <si>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</si>
  <si>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</si>
  <si>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</si>
  <si>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</si>
  <si>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</si>
  <si>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</si>
  <si>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</si>
  <si>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</si>
  <si>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</si>
  <si>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</si>
  <si>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</si>
  <si>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</si>
  <si>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</si>
  <si>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</si>
  <si>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</si>
  <si>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</si>
  <si>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</si>
  <si>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</si>
  <si>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</si>
  <si>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</si>
  <si>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</si>
  <si>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</si>
  <si>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</si>
  <si>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</si>
  <si>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</si>
  <si>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</si>
  <si>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</si>
  <si>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</si>
  <si>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</si>
  <si>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</si>
  <si>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</si>
  <si>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</si>
  <si>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</si>
  <si>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</si>
  <si>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</si>
  <si>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</si>
  <si>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</si>
  <si>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</si>
  <si>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</si>
  <si>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</si>
  <si>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</si>
  <si>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</si>
  <si>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</si>
  <si>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</si>
  <si>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</si>
  <si>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</si>
  <si>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</si>
  <si>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</si>
  <si>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</si>
  <si>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</si>
  <si>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</si>
  <si>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</si>
  <si>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</si>
  <si>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</si>
  <si>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</si>
  <si>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</si>
  <si>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</si>
  <si>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</si>
  <si>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</si>
  <si>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</si>
  <si>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</si>
  <si>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</si>
  <si>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</si>
  <si>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</si>
  <si>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</si>
  <si>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</si>
  <si>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</si>
  <si>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</si>
  <si>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</si>
  <si>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</si>
  <si>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</si>
  <si>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</si>
  <si>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</si>
  <si>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</si>
  <si>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</si>
  <si>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</si>
  <si>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</si>
  <si>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</si>
  <si>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</si>
  <si>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</si>
  <si>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</si>
  <si>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</si>
  <si>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</si>
  <si>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</si>
  <si>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</si>
  <si>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</si>
  <si>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</si>
  <si>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</si>
  <si>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</si>
  <si>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</si>
  <si>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</si>
  <si>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</si>
  <si>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</si>
  <si>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</si>
  <si>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</si>
  <si>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</si>
  <si>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</si>
  <si>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</si>
  <si>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</si>
  <si>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</si>
  <si>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</si>
  <si>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</si>
  <si>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</si>
  <si>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</si>
  <si>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</si>
  <si>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</si>
  <si>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</si>
  <si>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</si>
  <si>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</si>
  <si>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</si>
  <si>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</si>
  <si>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</si>
  <si>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</si>
  <si>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</si>
  <si>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</si>
  <si>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</si>
  <si>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</si>
  <si>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</si>
  <si>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</si>
  <si>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</si>
  <si>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</si>
  <si>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</si>
  <si>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</si>
  <si>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</si>
  <si>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</si>
  <si>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</si>
  <si>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</si>
  <si>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</si>
  <si>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</si>
  <si>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</si>
  <si>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</si>
  <si>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</si>
  <si>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</si>
  <si>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</si>
  <si>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</si>
  <si>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</si>
  <si>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</si>
  <si>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</si>
  <si>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</si>
  <si>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</si>
  <si>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</si>
  <si>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</si>
  <si>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</si>
  <si>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</si>
  <si>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</si>
  <si>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</si>
  <si>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</si>
  <si>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</si>
  <si>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</si>
  <si>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</si>
  <si>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</si>
  <si>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</si>
  <si>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</si>
  <si>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</si>
  <si>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</si>
  <si>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</si>
  <si>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</si>
  <si>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</si>
  <si>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</si>
  <si>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</si>
  <si>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</si>
  <si>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</si>
  <si>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</si>
  <si>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</si>
  <si>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</si>
  <si>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</si>
  <si>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</si>
  <si>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</si>
  <si>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</si>
  <si>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</si>
  <si>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</si>
  <si>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</si>
  <si>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</si>
  <si>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</si>
  <si>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</si>
  <si>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</si>
  <si>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</si>
  <si>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</si>
  <si>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</si>
  <si>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</si>
  <si>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</si>
  <si>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</si>
  <si>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</si>
  <si>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</si>
  <si>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</si>
  <si>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</si>
  <si>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</si>
  <si>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</si>
  <si>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</si>
  <si>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</si>
  <si>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</si>
  <si>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</si>
  <si>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</si>
  <si>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</si>
  <si>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</si>
  <si>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</si>
  <si>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</si>
  <si>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</si>
  <si>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</si>
  <si>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</si>
  <si>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</si>
  <si>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</si>
  <si>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</si>
  <si>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</si>
  <si>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</si>
  <si>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</si>
  <si>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</si>
  <si>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</si>
  <si>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</si>
  <si>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</si>
  <si>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</si>
  <si>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</si>
  <si>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</si>
  <si>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</si>
  <si>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</si>
  <si>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</si>
  <si>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</si>
  <si>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</si>
  <si>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</si>
  <si>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</si>
  <si>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</si>
  <si>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</si>
  <si>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</si>
  <si>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</si>
  <si>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</si>
  <si>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</si>
  <si>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</si>
  <si>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</si>
  <si>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</si>
  <si>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</si>
  <si>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</si>
  <si>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</si>
  <si>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</si>
  <si>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</si>
  <si>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</si>
  <si>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</si>
  <si>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</si>
  <si>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</si>
  <si>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</si>
  <si>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</si>
  <si>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</si>
  <si>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</si>
  <si>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</si>
  <si>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</si>
  <si>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</si>
  <si>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</si>
  <si>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</si>
  <si>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</si>
  <si>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</si>
  <si>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</si>
  <si>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</si>
  <si>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</si>
  <si>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</si>
  <si>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</si>
  <si>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</si>
  <si>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</si>
  <si>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</si>
  <si>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</si>
  <si>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</si>
  <si>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</si>
  <si>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</si>
  <si>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</si>
  <si>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</si>
  <si>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</si>
  <si>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</si>
  <si>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</si>
  <si>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</si>
  <si>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</si>
  <si>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</si>
  <si>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</si>
  <si>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</si>
  <si>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</si>
  <si>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</si>
  <si>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</si>
  <si>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</si>
  <si>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</si>
  <si>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</si>
  <si>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</si>
  <si>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</si>
  <si>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</si>
  <si>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</si>
  <si>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</si>
  <si>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</si>
  <si>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</si>
  <si>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</si>
  <si>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</si>
  <si>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</si>
  <si>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</si>
  <si>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</si>
  <si>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</si>
  <si>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</si>
  <si>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</si>
  <si>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</si>
  <si>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</si>
  <si>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</si>
  <si>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</si>
  <si>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</si>
  <si>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</si>
  <si>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</si>
  <si>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</si>
  <si>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</si>
  <si>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</si>
  <si>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</si>
  <si>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</si>
  <si>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</si>
  <si>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</si>
  <si>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</si>
  <si>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</si>
  <si>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</si>
  <si>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</si>
  <si>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</si>
  <si>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</si>
  <si>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</si>
  <si>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</si>
  <si>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</si>
  <si>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</si>
  <si>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</si>
  <si>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</si>
  <si>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</si>
  <si>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</si>
  <si>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</si>
  <si>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</si>
  <si>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</si>
  <si>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</si>
  <si>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</si>
  <si>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</si>
  <si>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</si>
  <si>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</si>
  <si>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</si>
  <si>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</si>
  <si>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</si>
  <si>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</si>
  <si>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</si>
  <si>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</si>
  <si>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</si>
  <si>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</si>
  <si>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</si>
  <si>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</si>
  <si>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</si>
  <si>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</si>
  <si>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</si>
  <si>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</si>
  <si>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</si>
  <si>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</si>
  <si>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</si>
  <si>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</si>
  <si>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</si>
  <si>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</si>
  <si>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</si>
  <si>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</si>
  <si>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</si>
  <si>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</si>
  <si>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</si>
  <si>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</si>
  <si>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</si>
  <si>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</si>
  <si>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</si>
  <si>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</si>
  <si>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</si>
  <si>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</si>
  <si>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</si>
  <si>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</si>
  <si>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</si>
  <si>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</si>
  <si>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</si>
  <si>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</si>
  <si>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</si>
  <si>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</si>
  <si>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</si>
  <si>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</si>
  <si>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</si>
  <si>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</si>
  <si>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</si>
  <si>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</si>
  <si>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</si>
  <si>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</si>
  <si>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</si>
  <si>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</si>
  <si>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</si>
  <si>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</si>
  <si>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</si>
  <si>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</si>
  <si>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</si>
  <si>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</si>
  <si>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</si>
  <si>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</si>
  <si>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</si>
  <si>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</si>
  <si>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</si>
  <si>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</si>
  <si>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</si>
  <si>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</si>
  <si>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</si>
  <si>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</si>
  <si>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</si>
  <si>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</si>
  <si>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</si>
  <si>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</si>
  <si>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</si>
  <si>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</si>
  <si>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</si>
  <si>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</si>
  <si>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</si>
  <si>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</si>
  <si>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</si>
  <si>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</si>
  <si>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</si>
  <si>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</si>
  <si>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</si>
  <si>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</si>
  <si>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</si>
  <si>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</si>
  <si>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</si>
  <si>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</si>
  <si>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</si>
  <si>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</si>
  <si>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</si>
  <si>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</si>
  <si>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</si>
  <si>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</si>
  <si>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</si>
  <si>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</si>
  <si>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</si>
  <si>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</si>
  <si>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</si>
  <si>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</si>
  <si>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</si>
  <si>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</si>
  <si>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</si>
  <si>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</si>
  <si>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</si>
  <si>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</si>
  <si>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</si>
  <si>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</si>
  <si>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</si>
  <si>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</si>
  <si>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</si>
  <si>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</si>
  <si>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</si>
  <si>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</si>
  <si>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</si>
  <si>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</si>
  <si>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</si>
  <si>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</si>
  <si>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</si>
  <si>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</si>
  <si>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</si>
  <si>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</si>
  <si>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</si>
  <si>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</si>
  <si>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</si>
  <si>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</si>
  <si>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</si>
  <si>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</si>
  <si>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</si>
  <si>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</si>
  <si>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</si>
  <si>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</si>
  <si>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</si>
  <si>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</si>
  <si>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</si>
  <si>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</si>
  <si>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</si>
  <si>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</si>
  <si>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</si>
  <si>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</si>
  <si>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</si>
  <si>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</si>
  <si>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</si>
  <si>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</si>
  <si>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</si>
  <si>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</si>
  <si>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</si>
  <si>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</si>
  <si>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</si>
  <si>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</si>
  <si>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</si>
  <si>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</si>
  <si>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</si>
  <si>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</si>
  <si>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</si>
  <si>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</si>
  <si>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</si>
  <si>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</si>
  <si>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</si>
  <si>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</si>
  <si>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</si>
  <si>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</si>
  <si>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</si>
  <si>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</si>
  <si>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</si>
  <si>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</si>
  <si>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</si>
  <si>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</si>
  <si>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</si>
  <si>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</si>
  <si>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</si>
  <si>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</si>
  <si>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</si>
  <si>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</si>
  <si>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</si>
  <si>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</si>
  <si>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</si>
  <si>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</si>
  <si>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</si>
  <si>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</si>
  <si>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</si>
  <si>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</si>
  <si>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</si>
  <si>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</si>
  <si>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</si>
  <si>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</si>
  <si>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</si>
  <si>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</si>
  <si>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</si>
  <si>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</si>
  <si>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</si>
  <si>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</si>
  <si>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</si>
  <si>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</si>
  <si>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</si>
  <si>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</si>
  <si>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</si>
  <si>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</si>
  <si>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</si>
  <si>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</si>
  <si>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</si>
  <si>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</si>
  <si>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</si>
  <si>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</si>
  <si>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</si>
  <si>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</si>
  <si>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</si>
  <si>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</si>
  <si>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</si>
  <si>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</si>
  <si>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</si>
  <si>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</si>
  <si>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</si>
  <si>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</si>
  <si>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</si>
  <si>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</si>
  <si>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</si>
  <si>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</si>
  <si>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</si>
  <si>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</si>
  <si>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</si>
  <si>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</si>
  <si>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</si>
  <si>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</si>
  <si>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</si>
  <si>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</si>
  <si>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</si>
  <si>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</si>
  <si>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</si>
  <si>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</si>
  <si>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</si>
  <si>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</si>
  <si>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</si>
  <si>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</si>
  <si>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</si>
  <si>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</si>
  <si>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</si>
  <si>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</si>
  <si>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</si>
  <si>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</si>
  <si>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</si>
  <si>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</si>
  <si>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</si>
  <si>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</si>
  <si>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</si>
  <si>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</si>
  <si>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</si>
  <si>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</si>
  <si>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</si>
  <si>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</si>
  <si>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</si>
  <si>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</si>
  <si>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</si>
  <si>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</si>
  <si>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</si>
  <si>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</si>
  <si>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</si>
  <si>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</si>
  <si>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</si>
  <si>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</si>
  <si>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</si>
  <si>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</si>
  <si>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</si>
  <si>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</si>
  <si>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</si>
  <si>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</si>
  <si>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</si>
  <si>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</si>
  <si>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</si>
  <si>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</si>
  <si>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</si>
  <si>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</si>
  <si>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</si>
  <si>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</si>
  <si>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</si>
  <si>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</si>
  <si>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</si>
  <si>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</si>
  <si>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</si>
  <si>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</si>
  <si>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</si>
  <si>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</si>
  <si>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</si>
  <si>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</si>
  <si>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</si>
  <si>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</si>
  <si>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</si>
  <si>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</si>
  <si>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</si>
  <si>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</si>
  <si>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</si>
  <si>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</si>
  <si>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</si>
  <si>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</si>
  <si>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</si>
  <si>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</si>
  <si>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</si>
  <si>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</si>
  <si>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</si>
  <si>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</si>
  <si>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</si>
  <si>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</si>
  <si>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</si>
  <si>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</si>
  <si>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</si>
  <si>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</si>
  <si>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</si>
  <si>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</si>
  <si>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</si>
  <si>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</si>
  <si>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</si>
  <si>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</si>
  <si>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</si>
  <si>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</si>
  <si>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</si>
  <si>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</si>
  <si>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</si>
  <si>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</si>
  <si>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</si>
  <si>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</si>
  <si>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</si>
  <si>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</si>
  <si>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</si>
  <si>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</si>
  <si>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</si>
  <si>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</si>
  <si>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</si>
  <si>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</si>
  <si>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</si>
  <si>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</si>
  <si>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</si>
  <si>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</si>
  <si>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</si>
  <si>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</si>
  <si>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</si>
  <si>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</si>
  <si>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</si>
  <si>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</si>
  <si>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</si>
  <si>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</si>
  <si>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</si>
  <si>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</si>
  <si>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</si>
  <si>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</si>
  <si>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</si>
  <si>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</si>
  <si>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</si>
  <si>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</si>
  <si>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</si>
  <si>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</si>
  <si>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</si>
  <si>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</si>
  <si>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</si>
  <si>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</si>
  <si>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</si>
  <si>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</si>
  <si>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</si>
  <si>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</si>
  <si>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</si>
  <si>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</si>
  <si>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</si>
  <si>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</si>
  <si>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</si>
  <si>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</si>
  <si>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</si>
  <si>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</si>
  <si>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</si>
  <si>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</si>
  <si>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</si>
  <si>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</si>
  <si>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</si>
  <si>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</si>
  <si>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</si>
  <si>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</si>
  <si>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</si>
  <si>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</si>
  <si>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</si>
  <si>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</si>
  <si>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</si>
  <si>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</si>
  <si>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</si>
  <si>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</si>
  <si>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</si>
  <si>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</si>
  <si>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</si>
  <si>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</si>
  <si>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</si>
  <si>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</si>
  <si>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</si>
  <si>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</si>
  <si>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</si>
  <si>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</si>
  <si>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</si>
  <si>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</si>
  <si>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</si>
  <si>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</si>
  <si>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</si>
  <si>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</si>
  <si>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</si>
  <si>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</si>
  <si>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</si>
  <si>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</si>
  <si>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</si>
  <si>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</si>
  <si>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</si>
  <si>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</si>
  <si>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</si>
  <si>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</si>
  <si>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</si>
  <si>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</si>
  <si>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</si>
  <si>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</si>
  <si>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</si>
  <si>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</si>
  <si>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</si>
  <si>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</si>
  <si>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</si>
  <si>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</si>
  <si>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</si>
  <si>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</si>
  <si>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</si>
  <si>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</si>
  <si>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</si>
  <si>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</si>
  <si>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</si>
  <si>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</si>
  <si>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</si>
  <si>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</si>
  <si>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</si>
  <si>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</si>
  <si>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</si>
  <si>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</si>
  <si>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</si>
  <si>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</si>
  <si>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</si>
  <si>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</si>
  <si>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</si>
  <si>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</si>
  <si>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</si>
  <si>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</si>
  <si>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</si>
  <si>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</si>
  <si>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</si>
  <si>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</si>
  <si>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</si>
  <si>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</si>
  <si>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</si>
  <si>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</si>
  <si>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</si>
  <si>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</si>
  <si>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</si>
  <si>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</si>
  <si>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</si>
  <si>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</si>
  <si>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</si>
  <si>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</si>
  <si>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</si>
  <si>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</si>
  <si>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</si>
  <si>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</si>
  <si>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</si>
  <si>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</si>
  <si>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</si>
  <si>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</si>
  <si>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</si>
  <si>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</si>
  <si>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</si>
  <si>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</si>
  <si>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</si>
  <si>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</si>
  <si>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</si>
  <si>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</si>
  <si>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</si>
  <si>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</si>
  <si>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</si>
  <si>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</si>
  <si>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</si>
  <si>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</si>
  <si>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</si>
  <si>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</si>
  <si>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</si>
  <si>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</si>
  <si>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</si>
  <si>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</si>
  <si>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</si>
  <si>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</si>
  <si>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</si>
  <si>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</si>
  <si>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</si>
  <si>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</si>
  <si>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</si>
  <si>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</si>
  <si>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</si>
  <si>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</si>
  <si>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</si>
  <si>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</si>
  <si>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</si>
  <si>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</si>
  <si>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</si>
  <si>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</si>
  <si>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</si>
  <si>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</si>
  <si>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</si>
  <si>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</si>
  <si>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</si>
  <si>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</si>
  <si>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</si>
  <si>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</si>
  <si>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</si>
  <si>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</si>
  <si>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</si>
  <si>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</si>
  <si>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</si>
  <si>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</si>
  <si>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</si>
  <si>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</si>
  <si>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</si>
  <si>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</si>
  <si>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</si>
  <si>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</si>
  <si>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</si>
  <si>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</si>
  <si>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</si>
  <si>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</si>
  <si>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</si>
  <si>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</si>
  <si>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</si>
  <si>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</si>
  <si>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</si>
  <si>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</si>
  <si>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</si>
  <si>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</si>
  <si>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</si>
  <si>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</si>
  <si>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</si>
  <si>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</si>
  <si>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</si>
  <si>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</si>
  <si>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</si>
  <si>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</si>
  <si>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</si>
  <si>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</si>
  <si>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</si>
  <si>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</si>
  <si>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</si>
  <si>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</si>
  <si>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</si>
  <si>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</si>
  <si>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</si>
  <si>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</si>
  <si>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</si>
  <si>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</si>
  <si>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</si>
  <si>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</si>
  <si>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</si>
  <si>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</si>
  <si>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</si>
  <si>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</si>
  <si>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</si>
  <si>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</si>
  <si>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</si>
  <si>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</si>
  <si>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</si>
  <si>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</si>
  <si>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</si>
  <si>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</si>
  <si>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</si>
  <si>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</si>
  <si>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</si>
  <si>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</si>
  <si>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</si>
  <si>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</si>
  <si>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</si>
  <si>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</si>
  <si>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</si>
  <si>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</si>
  <si>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</si>
  <si>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</si>
  <si>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</si>
  <si>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</si>
  <si>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</si>
  <si>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</si>
  <si>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</si>
  <si>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</si>
  <si>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</si>
  <si>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</si>
  <si>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</si>
  <si>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</si>
  <si>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</si>
  <si>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</si>
  <si>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</si>
  <si>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</si>
  <si>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</si>
  <si>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</si>
  <si>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</si>
  <si>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</si>
  <si>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</si>
  <si>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</si>
  <si>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</si>
  <si>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</si>
  <si>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</si>
  <si>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</si>
  <si>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</si>
  <si>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</si>
  <si>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</si>
  <si>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</si>
  <si>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</si>
  <si>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</si>
  <si>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</si>
  <si>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</si>
  <si>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</si>
  <si>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</si>
  <si>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</si>
  <si>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</si>
  <si>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</si>
  <si>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</si>
  <si>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</si>
  <si>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</si>
  <si>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</si>
  <si>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</si>
  <si>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</si>
  <si>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</si>
  <si>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</si>
  <si>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</si>
  <si>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</si>
  <si>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</si>
  <si>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</si>
  <si>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</si>
  <si>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</si>
  <si>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</si>
  <si>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</si>
  <si>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</si>
  <si>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</si>
  <si>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</si>
  <si>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</si>
  <si>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</si>
  <si>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</si>
  <si>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</si>
  <si>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</si>
  <si>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</si>
  <si>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</si>
  <si>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</si>
  <si>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</si>
  <si>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</si>
  <si>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</si>
  <si>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</si>
  <si>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</si>
  <si>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</si>
  <si>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</si>
  <si>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</si>
  <si>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</si>
  <si>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</si>
  <si>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</si>
  <si>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</si>
  <si>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</si>
  <si>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</si>
  <si>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</si>
  <si>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</si>
  <si>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</si>
  <si>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</si>
  <si>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</si>
  <si>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</si>
  <si>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</si>
  <si>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</si>
  <si>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</si>
  <si>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</si>
  <si>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</si>
  <si>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</si>
  <si>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</si>
  <si>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</si>
  <si>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</si>
  <si>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</si>
  <si>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</si>
  <si>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</si>
  <si>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</si>
  <si>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</si>
  <si>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</si>
  <si>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</si>
  <si>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</si>
  <si>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</si>
  <si>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</si>
  <si>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</si>
  <si>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</si>
  <si>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</si>
  <si>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</si>
  <si>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</si>
  <si>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</si>
  <si>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</si>
  <si>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</si>
  <si>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</si>
  <si>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</si>
  <si>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</si>
  <si>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</si>
  <si>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</si>
  <si>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</si>
  <si>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</si>
  <si>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</si>
  <si>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</si>
  <si>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</si>
  <si>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</si>
  <si>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</si>
  <si>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</si>
  <si>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</si>
  <si>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</si>
  <si>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</si>
  <si>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</si>
  <si>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</si>
  <si>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</si>
  <si>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</si>
  <si>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</si>
  <si>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</si>
  <si>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</si>
  <si>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</si>
  <si>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</si>
  <si>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</si>
  <si>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</si>
  <si>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</si>
  <si>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</si>
  <si>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</si>
  <si>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</si>
  <si>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</si>
  <si>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</si>
  <si>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</si>
  <si>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</si>
  <si>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</si>
  <si>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</si>
  <si>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</si>
  <si>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</si>
  <si>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</si>
  <si>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</si>
  <si>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</si>
  <si>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</si>
  <si>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</si>
  <si>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</si>
  <si>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</si>
  <si>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</si>
  <si>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</si>
  <si>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</si>
  <si>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</si>
  <si>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</si>
  <si>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</si>
  <si>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</si>
  <si>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</si>
  <si>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</si>
  <si>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</si>
  <si>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</si>
  <si>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</si>
  <si>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</si>
  <si>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</si>
  <si>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</si>
  <si>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</si>
  <si>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</si>
  <si>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</si>
  <si>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</si>
  <si>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</si>
  <si>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</si>
  <si>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</si>
  <si>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</si>
  <si>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</si>
  <si>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</si>
  <si>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</si>
  <si>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</si>
  <si>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</si>
  <si>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</si>
  <si>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</si>
  <si>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</si>
  <si>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</si>
  <si>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</si>
  <si>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</si>
  <si>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</si>
  <si>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</si>
  <si>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</si>
  <si>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</si>
  <si>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</si>
  <si>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</si>
  <si>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</si>
  <si>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</si>
  <si>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</si>
  <si>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</si>
  <si>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</si>
  <si>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</si>
  <si>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</si>
  <si>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</si>
  <si>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</si>
  <si>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</si>
  <si>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</si>
  <si>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</si>
  <si>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</si>
  <si>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</si>
  <si>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</si>
  <si>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</si>
  <si>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</si>
  <si>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</si>
  <si>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</si>
  <si>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</si>
  <si>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</si>
  <si>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</si>
  <si>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</si>
  <si>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</si>
  <si>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</si>
  <si>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</si>
  <si>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</si>
  <si>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</si>
  <si>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</si>
  <si>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</si>
  <si>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</si>
  <si>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</si>
  <si>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</si>
  <si>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</si>
  <si>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</si>
  <si>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</si>
  <si>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</si>
  <si>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</si>
  <si>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</si>
  <si>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</si>
  <si>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</si>
  <si>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</si>
  <si>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</si>
  <si>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</si>
  <si>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</si>
  <si>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</si>
  <si>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</si>
  <si>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</si>
  <si>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</si>
  <si>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</si>
  <si>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</si>
  <si>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</si>
  <si>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</si>
  <si>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</si>
  <si>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</si>
  <si>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</si>
  <si>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</si>
  <si>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</si>
  <si>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</si>
  <si>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</si>
  <si>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</si>
  <si>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</si>
  <si>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</si>
  <si>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</si>
  <si>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</si>
  <si>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</si>
  <si>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</si>
  <si>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</si>
  <si>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</si>
  <si>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</si>
  <si>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</si>
  <si>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</si>
  <si>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</si>
  <si>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</si>
  <si>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</si>
  <si>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</si>
  <si>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</si>
  <si>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</si>
  <si>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</si>
  <si>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</si>
  <si>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</si>
  <si>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</si>
  <si>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</si>
  <si>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</si>
  <si>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</si>
  <si>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</si>
  <si>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</si>
  <si>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</si>
  <si>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</si>
  <si>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</si>
  <si>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</si>
  <si>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</si>
  <si>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</si>
  <si>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</si>
  <si>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</si>
  <si>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</si>
  <si>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</si>
  <si>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</si>
  <si>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</si>
  <si>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</si>
  <si>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</si>
  <si>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</si>
  <si>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</si>
  <si>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</si>
  <si>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</si>
  <si>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</si>
  <si>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</si>
  <si>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</si>
  <si>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</si>
  <si>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</si>
  <si>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</si>
  <si>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</si>
  <si>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</si>
  <si>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</si>
  <si>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</si>
  <si>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</si>
  <si>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</si>
  <si>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</si>
  <si>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</si>
  <si>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</si>
  <si>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</si>
  <si>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</si>
  <si>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</si>
  <si>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</si>
  <si>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</si>
  <si>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</si>
  <si>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</si>
  <si>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</si>
  <si>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</si>
  <si>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</si>
  <si>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</si>
  <si>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</si>
  <si>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</t>
  </si>
  <si>
    <t>Months</t>
  </si>
  <si>
    <t>Number Successful</t>
  </si>
  <si>
    <t>Number Cancelled</t>
  </si>
  <si>
    <t>Number Failed</t>
  </si>
  <si>
    <t>Total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</si>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</sst>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Roboto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9" fontId="0" fillId="0" borderId="0" xfId="0" applyNumberFormat="1"/>
    <xf numFmtId="0" fontId="0" fillId="0" borderId="1" xfId="0" applyBorder="1"/>
    <xf numFmtId="9" fontId="0" fillId="0" borderId="1" xfId="0" applyNumberFormat="1" applyBorder="1"/>
    <xf numFmtId="0" fontId="1" fillId="0" borderId="1" xfId="0" applyFont="1" applyBorder="1"/>
  </cellXfs>
  <cellStyles count="1">
    <cellStyle name="Normal" xfId="0" builtinId="0"/>
  </cellStyles>
  <dxfs count="5">
    <dxf>
      <fill>
        <patternFill>
          <bgColor theme="8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135007187026304E-2"/>
          <c:y val="0.18859642609599872"/>
          <c:w val="0.7511495844175442"/>
          <c:h val="0.7096568208119834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5-437F-8616-43E2141E23D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D5-437F-8616-43E2141E23D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D5-437F-8616-43E2141E2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2991"/>
        <c:axId val="381633135"/>
      </c:lineChart>
      <c:catAx>
        <c:axId val="6407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33135"/>
        <c:crosses val="autoZero"/>
        <c:auto val="1"/>
        <c:lblAlgn val="ctr"/>
        <c:lblOffset val="100"/>
        <c:noMultiLvlLbl val="0"/>
      </c:catAx>
      <c:valAx>
        <c:axId val="38163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380828851176112E-2"/>
          <c:y val="9.9543166364967989E-2"/>
          <c:w val="0.88710059862821455"/>
          <c:h val="0.649555118110236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3-4C89-824F-22F1811FD4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D3-4C89-824F-22F1811FD4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D3-4C89-824F-22F1811FD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616927"/>
        <c:axId val="1934574079"/>
      </c:lineChart>
      <c:catAx>
        <c:axId val="193461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2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574079"/>
        <c:crosses val="autoZero"/>
        <c:auto val="0"/>
        <c:lblAlgn val="ctr"/>
        <c:lblOffset val="100"/>
        <c:tickLblSkip val="1"/>
        <c:noMultiLvlLbl val="0"/>
      </c:catAx>
      <c:valAx>
        <c:axId val="193457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1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7030A0"/>
                </a:solidFill>
              </a:rPr>
              <a:t>Parent Category outcomes</a:t>
            </a:r>
            <a:r>
              <a:rPr lang="en-US" baseline="0">
                <a:solidFill>
                  <a:srgbClr val="7030A0"/>
                </a:solidFill>
              </a:rPr>
              <a:t> </a:t>
            </a:r>
            <a:endParaRPr lang="en-US">
              <a:solidFill>
                <a:srgbClr val="7030A0"/>
              </a:solidFill>
            </a:endParaRPr>
          </a:p>
        </c:rich>
      </c:tx>
      <c:layout>
        <c:manualLayout>
          <c:xMode val="edge"/>
          <c:yMode val="edge"/>
          <c:x val="0.28010411198600177"/>
          <c:y val="3.49956255468066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3148148148148148"/>
          <c:w val="0.7141782589676291"/>
          <c:h val="0.521547462817147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4A-4F03-A281-44B5530712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4A-4F03-A281-44B5530712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4A-4F03-A281-44B5530712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4A-4F03-A281-44B553071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629167"/>
        <c:axId val="1941629583"/>
      </c:barChart>
      <c:catAx>
        <c:axId val="194162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29583"/>
        <c:crosses val="autoZero"/>
        <c:auto val="1"/>
        <c:lblAlgn val="ctr"/>
        <c:lblOffset val="100"/>
        <c:noMultiLvlLbl val="0"/>
      </c:catAx>
      <c:valAx>
        <c:axId val="194162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2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92D05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92D050"/>
                </a:solidFill>
              </a:rPr>
              <a:t>Subcategory</a:t>
            </a:r>
            <a:r>
              <a:rPr lang="en-US" baseline="0">
                <a:solidFill>
                  <a:srgbClr val="92D050"/>
                </a:solidFill>
              </a:rPr>
              <a:t> outcomes</a:t>
            </a:r>
          </a:p>
          <a:p>
            <a:pPr>
              <a:defRPr>
                <a:solidFill>
                  <a:srgbClr val="92D050"/>
                </a:solidFill>
              </a:defRPr>
            </a:pPr>
            <a:endParaRPr lang="en-US">
              <a:solidFill>
                <a:srgbClr val="92D050"/>
              </a:solidFill>
            </a:endParaRPr>
          </a:p>
        </c:rich>
      </c:tx>
      <c:layout>
        <c:manualLayout>
          <c:xMode val="edge"/>
          <c:yMode val="edge"/>
          <c:x val="0.22196522309711283"/>
          <c:y val="5.61495659196446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92D05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153846153846155"/>
          <c:w val="0.7268449256342957"/>
          <c:h val="0.462488188976377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B-4BF0-8A2A-1BF32069D5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B-4BF0-8A2A-1BF32069D5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B-4BF0-8A2A-1BF32069D53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1B-4BF0-8A2A-1BF32069D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3471119"/>
        <c:axId val="1833469039"/>
      </c:barChart>
      <c:catAx>
        <c:axId val="183347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469039"/>
        <c:crosses val="autoZero"/>
        <c:auto val="1"/>
        <c:lblAlgn val="ctr"/>
        <c:lblOffset val="100"/>
        <c:noMultiLvlLbl val="0"/>
      </c:catAx>
      <c:valAx>
        <c:axId val="183346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47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611186</xdr:colOff>
      <xdr:row>0</xdr:row>
      <xdr:rowOff>50800</xdr:rowOff>
    </xdr:from>
    <xdr:to>
      <xdr:col>15</xdr:col>
      <xdr:colOff>123824</xdr:colOff>
      <xdr:row>17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F5045C-BAFE-49EB-9BE2-53174A235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39686</xdr:colOff>
      <xdr:row>13</xdr:row>
      <xdr:rowOff>177800</xdr:rowOff>
    </xdr:from>
    <xdr:to>
      <xdr:col>9</xdr:col>
      <xdr:colOff>142875</xdr:colOff>
      <xdr:row>34</xdr:row>
      <xdr:rowOff>9524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48D64E-2583-4B83-8518-2BE68AFCF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328611</xdr:colOff>
      <xdr:row>1</xdr:row>
      <xdr:rowOff>34925</xdr:rowOff>
    </xdr:from>
    <xdr:to>
      <xdr:col>14</xdr:col>
      <xdr:colOff>511174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8FED9-D527-4CE9-94F9-C96CC39C8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212725</xdr:colOff>
      <xdr:row>2</xdr:row>
      <xdr:rowOff>184151</xdr:rowOff>
    </xdr:from>
    <xdr:to>
      <xdr:col>14</xdr:col>
      <xdr:colOff>384175</xdr:colOff>
      <xdr:row>19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77560B-5539-48C3-A8FD-D1DE8B730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ilaxmi Hegde" refreshedDate="44553.677098148146" createdVersion="7" refreshedVersion="7" minRefreshableVersion="3" recordCount="4114" xr:uid="{69B10739-2A47-4046-97E3-5AE9E8AC4F9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2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65">
      <sharedItems containsSemiMixedTypes="0" containsNonDate="0" containsDate="1" containsString="0" minDate="2009-08-10T19:26:00" maxDate="2017-05-03T19:12:00"/>
    </cacheField>
    <cacheField name="launched_at" numFmtId="165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ilaxmi Hegde" refreshedDate="44553.731763888885" createdVersion="7" refreshedVersion="7" minRefreshableVersion="3" recordCount="4114" xr:uid="{7B470603-5DD0-446D-A813-D66437CE037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5-12-20T13:45:23"/>
        <d v="2016-01-31T22:43:06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d v="2015-06-22T00:10: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d v="2017-01-31T14:24:4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d v="2014-07-08T12:21:4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d v="2015-11-19T20:01:1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d v="2016-07-12T22:23:2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d v="2014-06-04T01:44:1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d v="2016-05-26T01:07:4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d v="2016-04-08T22:40: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d v="2016-03-18T02:29:0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d v="2014-05-21T01:37:5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d v="2016-07-21T18:41:0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d v="2014-06-01T17:07:0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d v="2016-05-18T16:15: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d v="2014-06-18T00:38:0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d v="2015-09-09T09:24:1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d v="2014-05-01T19:06:5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d v="2014-10-05T17:33:4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d v="2014-08-18T13:00: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d v="2015-06-20T19:35: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d v="2015-07-15T18:11:5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d v="2014-08-27T15:03:0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d v="2014-12-16T21:52:2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d v="2015-04-03T18:41:4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d v="2015-08-13T19:41:0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d v="2015-11-10T00:36:0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d v="2014-07-08T12:22:2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d v="2014-10-17T03:57:1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d v="2015-11-16T23:08:0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d v="2014-06-22T16:09:2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d v="2014-07-22T07:01:5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d v="2016-04-01T15:03:3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d v="2015-10-09T15:51:4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d v="2014-07-21T07:43:2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d v="2015-04-04T07:00: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d v="2015-03-05T07:22:0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d v="2015-01-28T16:37:5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d v="2013-04-11T01:22:2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d v="2014-04-25T01:07:4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d v="2014-05-30T05:08:0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d v="2014-09-05T13:39:1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d v="2014-11-28T15:20: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18:58:0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d v="2014-08-23T02:22:1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d v="2016-03-28T14:58:2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d v="2015-11-15T23:09:3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d v="2014-10-20T19:40: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d v="2015-01-29T12:24:2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d v="2015-09-24T04:14:0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d v="2014-12-22T18:04:1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d v="2015-07-11T22:17:1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d v="2014-06-17T16:50: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d v="2014-03-21T13:10: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d v="2015-11-25T17:07:0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d v="2016-05-06T23:15: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d v="2015-05-25T13:10: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d v="2015-03-26T19:59:2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d v="2014-10-20T17:52:5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d v="2015-08-14T05:39:3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d v="2014-03-03T21:38:3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d v="2013-05-15T19:32:3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d v="2013-02-06T19:11:1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d v="2013-12-04T21:53:3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d v="2013-06-08T00:26:2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d v="2014-07-15T19:42:3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d v="2016-06-18T20:23:4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d v="2012-06-15T14:00: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d v="2014-01-24T13:39:5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d v="2011-08-31T04:30: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d v="2011-07-06T21:30: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d v="2012-03-29T06:30: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14:4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d v="2015-12-22T11:41:3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d v="2013-03-24T05:01:1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d v="2011-10-28T16:35: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d v="2012-03-29T03:28:3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d v="2014-03-26T18:38:1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d v="2013-11-05T02:00: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d v="2012-07-10T03:48:4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d v="2011-09-09T19:41:0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d v="2015-02-07T14:46:2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d v="2011-04-15T18:11:2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d v="2011-08-24T03:00: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d v="2015-10-14T13:20: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d v="2010-05-24T12:56:4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d v="2014-05-27T15:48:5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d v="2013-05-08T18:03:1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d v="2011-06-12T07:08:1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d v="2011-03-17T09:39:2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d v="2016-12-17T04:46:2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d v="2012-06-05T20:35: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d v="2014-03-18T17:13:4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d v="2012-01-27T00:07:2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d v="2010-05-26T15:54:0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d v="2011-06-12T03:14:4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d v="2012-11-01T19:04:3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d v="2013-12-23T21:39:5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d v="2012-10-15T18:04:4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d v="2010-11-23T03:08:5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d v="2014-02-12T19:20: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d v="2016-04-25T17:23:4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d v="2012-04-02T18:38:21"/>
    <d v="2012-03-19T18:38:2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d v="2011-04-02T23:34:4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d v="2013-04-01T14:42:5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d v="2011-01-27T00:37:1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d v="2013-10-10T22:47:3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d v="2015-05-01T07:59:4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d v="2014-03-20T01:01:5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d v="2011-07-29T18:12:0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d v="2011-11-14T06:34:4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d v="2012-01-10T17:44:0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d v="2011-02-21T11:55: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d v="2010-03-11T20:02:2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d v="2011-06-29T01:17:1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d v="2011-07-15T01:39:4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d v="2016-09-03T01:11:4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d v="2015-04-02T16:55: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d v="2014-09-22T18:46:0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d v="2016-12-05T23:51:2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d v="2015-05-11T14:08:5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d v="2015-03-04T14:59:0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d v="2016-09-15T05:28:1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d v="2016-07-06T00:00:00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d v="2014-09-23T19:30: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d v="2014-05-29T09:09:5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d v="2015-07-01T06:10: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d v="2015-04-16T03:40: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d v="2014-10-26T21:26:1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d v="2015-02-12T18:17:5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d v="2015-07-15T13:00: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d v="2016-11-19T00:23:1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d v="2016-01-28T06:45: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d v="2014-11-25T04:07:5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d v="2015-03-27T03:53:0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d v="2015-04-19T13:13:1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d v="2014-08-24T01:51:4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d v="2014-10-21T14:04:0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d v="2015-04-21T13:08:1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d v="2015-06-13T13:25: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d v="2014-06-04T02:59: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d v="2016-01-27T21:52:5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d v="2016-05-24T10:25: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d v="2014-06-02T16:29:5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d v="2014-07-15T03:02:3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d v="2014-07-21T18:18:2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d v="2015-06-05T22:15: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d v="2015-02-17T20:02:5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d v="2014-09-18T12:07:3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d v="2015-07-31T23:28:0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d v="2016-06-13T04:20: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d v="2014-08-04T18:40: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d v="2015-03-07T01:08:4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d v="2015-03-04T23:47:2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d v="2015-05-23T17:48:1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d v="2014-11-26T20:26:50"/>
    <d v="2014-10-27T19:26:5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d v="2014-07-05T18:59:2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d v="2016-08-18T21:52:19"/>
    <d v="2016-07-19T21:52:1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d v="2016-07-05T16:34:3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d v="2016-06-06T15:37:2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d v="2015-08-23T10:35: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d v="2014-09-17T19:00: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d v="2016-01-06T23:55: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d v="2015-09-12T13:01:3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d v="2017-01-06T20:21:4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d v="2014-09-05T09:12:0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d v="2014-08-16T02:00: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d v="2015-01-19T19:38:4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d v="2015-10-08T20:59:00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d v="2014-11-30T20:21:0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d v="2016-07-05T14:00: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d v="2015-09-01T15:10: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d v="2014-12-05T04:43:5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d v="2015-09-02T01:33:1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d v="2015-08-20T03:50: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d v="2016-02-16T21:08:4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d v="2015-07-17T14:15: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d v="2015-01-05T15:22:2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d v="2016-01-06T05:31:2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d v="2015-03-03T23:00: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d v="2014-12-28T15:22:29"/>
    <d v="2014-11-27T15:22:2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d v="2016-02-29T07:50: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d v="2015-07-10T15:27:1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d v="2015-04-12T15:59:0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d v="2015-05-05T18:39:1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d v="2015-01-28T19:49:0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d v="2015-05-12T00:50: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d v="2016-01-08T13:51:0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d v="2013-03-21T17:00: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d v="2014-11-06T16:45: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d v="2011-11-15T11:49:5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d v="2014-01-23T01:08:2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d v="2010-02-04T07:45: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d v="2012-07-17T01:16:2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d v="2010-10-29T08:43:2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d v="2010-09-09T14:30: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d v="2011-11-23T18:35: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d v="2010-06-03T22:10: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d v="2013-05-07T13:34:5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d v="2012-04-14T18:54:0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d v="2010-03-29T15:54:1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d v="2012-01-16T15:37:1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d v="2015-09-16T22:51:5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d v="2011-02-14T12:38:0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d v="2013-02-14T18:27:4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d v="2016-04-19T15:02:4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d v="2011-05-19T01:14:2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d v="2015-03-09T17:42:4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d v="2010-06-01T18:07:5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d v="2012-04-18T21:15: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d v="2011-01-12T05:57:0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d v="2012-08-28T22:54:5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d v="2012-04-11T14:53:1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d v="2010-03-30T05:53:5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d v="2010-01-27T04:11:4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d v="2014-05-26T10:51:3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d v="2011-09-23T03:39:3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d v="2017-01-23T04:43:4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d v="2011-04-04T20:47:5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d v="2013-12-04T02:24:2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d v="2010-02-26T21:36:3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d v="2011-06-03T11:57:4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d v="2012-03-01T21:53:4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d v="2012-10-11T00:46:0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d v="2012-02-28T01:57:5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d v="2015-04-23T21:23:3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d v="2012-09-12T00:58:5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d v="2017-01-24T05:51:3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d v="2014-04-15T14:10: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d v="2009-05-17T03:55: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d v="2010-01-16T22:04:5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d v="2011-05-12T17:02:2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d v="2011-12-27T17:43:0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d v="2013-08-20T18:08:4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d v="2013-02-08T19:35: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d v="2012-10-02T06:40: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d v="2012-05-22T04:03:1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d v="2013-10-03T10:57:1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d v="2010-12-14T08:51:3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d v="2013-04-12T18:27:2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d v="2011-09-26T19:16:3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d v="2014-03-21T16:01:5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6:4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d v="2012-08-13T11:24:4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d v="2015-03-26T17:28:2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d v="2014-03-11T11:07:2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d v="2010-10-18T05:24:2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d v="2011-03-24T23:02:1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d v="2013-02-07T17:42:1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d v="2012-01-25T20:33:5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d v="2012-05-03T01:42:2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d v="2012-07-24T02:16:3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d v="2012-02-09T15:07:2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d v="2013-02-28T20:05: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d v="2013-02-07T22:40:01"/>
    <d v="2013-01-08T22:40: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d v="2011-01-24T16:40: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d v="2012-08-13T18:02:1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d v="2011-10-05T04:23:4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d v="2011-11-21T05:16:3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d v="2013-03-15T21:03:5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d v="2010-06-28T05:28:1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d v="2013-01-30T19:59:4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d v="2012-07-23T18:32:1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d v="2014-11-07T22:09:5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d v="2013-11-11T16:14:4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d v="2013-02-25T00:55: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d v="2009-11-06T20:07:0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d v="2015-11-23T13:13:5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d v="2016-10-04T10:43:0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d v="2016-04-13T13:40: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d v="2016-11-23T07:42:4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d v="2015-06-29T15:01:4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d v="2016-11-15T04:30: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d v="2017-02-09T07:33: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d v="2015-02-23T05:38:4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d v="2015-10-01T22:43:0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d v="2015-10-14T11:12:0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d v="2013-04-15T12:22:4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d v="2016-05-17T13:57:1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d v="2015-09-16T16:19:3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d v="2016-03-08T15:16:3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d v="2015-04-07T16:22:3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d v="2015-04-07T17:41:5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d v="2015-10-14T14:18:3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d v="2015-02-12T03:05: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d v="2016-07-08T18:08:1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d v="2015-03-30T18:14:2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d v="2017-02-06T16:03:2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d v="2014-09-12T21:06:3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d v="2016-03-30T18:44:2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d v="2014-10-14T17:42:2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d v="2015-04-17T23:18:1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d v="2015-04-20T22:39:5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d v="2015-09-14T12:00: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d v="2015-10-15T11:53:2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d v="2015-07-22T14:05: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d v="2017-01-25T11:58:2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d v="2016-08-04T01:35: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d v="2016-02-27T23:09:1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d v="2014-09-08T04:01:0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d v="2015-10-20T19:00: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d v="2016-03-09T19:52:0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d v="2014-10-31T07:03:1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d v="2016-02-15T19:16:3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d v="2015-03-15T05:19: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d v="2016-05-17T20:38:4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d v="2014-10-23T01:41:3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d v="2015-06-08T21:33:0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d v="2014-10-24T00:01:4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5:03:1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d v="2010-03-18T17:52:1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d v="2014-05-21T20:37:5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d v="2014-01-29T14:33:1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d v="2012-04-20T19:01:5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d v="2013-03-22T13:51:1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d v="2015-02-08T14:32:0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d v="2011-12-16T13:14:2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d v="2016-12-07T19:05: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d v="2012-12-18T18:25: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d v="2016-02-25T13:50: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d v="2012-06-18T21:53:1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d v="2011-08-02T21:20: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d v="2014-01-18T23:38:3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d v="2016-07-25T10:51:5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d v="2015-10-15T06:01:0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d v="2016-01-01T13:43:2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d v="2012-03-19T16:31:1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d v="2015-12-29T17:16:3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d v="2012-06-25T16:45: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d v="2012-08-23T17:01:4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d v="2014-04-26T02:49:1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d v="2014-12-07T18:45: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d v="2014-10-22T14:01:4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d v="2015-07-26T22:49:5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d v="2015-07-15T16:14:1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d v="2016-06-28T01:49:4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d v="2014-02-04T01:30: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d v="2015-04-18T00:52:5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d v="2011-11-18T01:00: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d v="2011-08-08T17:12:5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d v="2013-09-09T17:00: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d v="2016-02-17T19:38:0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d v="2012-03-22T21:49:2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d v="2012-06-22T13:33:2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d v="2010-07-20T18:38:0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d v="2015-03-15T19:02:0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d v="2016-11-13T21:01:0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d v="2014-04-16T15:15: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d v="2011-07-08T20:12:5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d v="2015-10-15T12:56:5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d v="2011-06-24T07:27:2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d v="2014-01-07T15:04:2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d v="2014-02-04T02:02:1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d v="2011-04-05T03:53:5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d v="2011-09-20T20:54:1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d v="2013-09-26T17:39:5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d v="2016-06-22T20:42:2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d v="2015-04-19T23:33:1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d v="2013-11-20T04:13:2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d v="2012-07-09T17:49:3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d v="2012-06-19T21:03:3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d v="2013-09-12T01:31:0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d v="2014-09-22T20:26:4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d v="2014-01-09T09:30: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d v="2013-03-27T23:17:4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d v="2015-06-23T06:46:3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d v="2013-04-30T20:13:0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d v="2014-02-12T05:40: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d v="2015-06-22T11:47:3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d v="2014-08-12T06:14:5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d v="2013-05-06T22:13:5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d v="2012-01-26T09:01:3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d v="2015-09-28T20:40: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d v="2016-01-31T17:05: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d v="2014-05-19T18:24:0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d v="2013-08-27T02:34:2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d v="2016-06-05T20:54:4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d v="2015-08-22T17:26:2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d v="2013-08-14T17:56:2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d v="2015-10-19T06:15: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d v="2016-02-23T23:39:1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d v="2015-02-19T21:19:43"/>
    <d v="2015-01-20T21:19:4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d v="2014-01-11T00:21:4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d v="2015-05-06T08:02:5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d v="2015-02-02T02:00: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d v="2013-02-26T13:19:2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d v="2014-04-24T18:11:3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d v="2013-09-17T13:38:0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d v="2014-01-15T22:43:2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d v="2015-02-03T19:47:5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d v="2014-10-26T17:12:5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d v="2012-03-03T00:03:4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d v="2013-09-30T16:40: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d v="2013-04-14T16:47:4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d v="2011-09-14T15:22:0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d v="2014-04-30T13:01:1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d v="2011-07-26T17:02:3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d v="2016-04-28T20:22:1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d v="2014-06-11T02:52:5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d v="2012-08-08T22:37:4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d v="2012-08-14T16:18:5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d v="2013-11-27T04:01:2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d v="2014-03-05T17:19:3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d v="2014-07-24T22:08:3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d v="2014-08-18T16:45: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d v="2017-01-18T07:53:4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d v="2014-04-28T23:24:0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d v="2014-09-22T09:47:1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d v="2013-07-10T12:00: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d v="2012-09-10T16:08:0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d v="2016-03-18T21:31:3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d v="2012-11-30T04:44:3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d v="2015-09-25T22:32:5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d v="2013-04-17T12:08:1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d v="2014-05-02T22:37:1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d v="2011-12-05T11:33:3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d v="2012-08-22T23:14:4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d v="2014-06-09T19:56:0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d v="2013-12-12T22:21: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d v="2014-12-25T05:00:00"/>
    <d v="2014-11-02T00:54:2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d v="2011-11-11T18:17:2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d v="2009-08-18T21:29:2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d v="2010-03-10T21:15: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d v="2012-02-17T13:17:0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d v="2014-12-18T12:38:2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d v="2012-02-10T23:36:2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d v="2015-11-10T02:21:2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d v="2013-07-11T13:15: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d v="2012-09-04T23:00: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d v="2012-03-27T00:35: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d v="2015-05-29T15:09:3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d v="2016-10-06T17:48:4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d v="2016-07-01T15:41:4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d v="2014-07-10T14:44:0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d v="2015-11-19T11:46:4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d v="2017-01-03T14:46:0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d v="2012-11-05T09:23:4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d v="2015-11-10T16:51:0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d v="2016-10-03T02:13:3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d v="2016-03-01T00:58:4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d v="2015-08-22T03:11:1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d v="2016-05-02T17:12:4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d v="2015-07-07T14:12:2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d v="2017-01-18T04:56:0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d v="2015-05-31T22:05: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d v="2016-12-21T00:44:5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d v="2015-06-02T14:11:0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d v="2016-11-02T01:33:4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d v="2016-04-13T00:10: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d v="2016-04-22T10:26:0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d v="2015-09-23T19:27:5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d v="2016-12-07T13:05: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d v="2015-06-24T08:16:4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d v="2015-10-05T18:26:3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d v="2016-04-13T19:04:2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d v="2016-06-14T01:11:4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d v="2015-01-05T19:36:4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d v="2015-09-29T01:07:1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d v="2016-03-04T17:41:5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d v="2014-10-02T02:12:4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d v="2016-06-04T15:46:0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d v="2015-10-06T14:13:0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d v="2015-09-02T16:01:5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d v="2015-09-29T21:40: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d v="2015-06-08T15:17:0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d v="2017-01-18T16:17:2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d v="2015-06-18T06:37:0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d v="2014-10-15T17:16:3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d v="2014-09-19T16:26:1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d v="2015-12-07T20:38:3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d v="2016-11-02T22:36:4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d v="2015-11-13T06:47:4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d v="2014-11-17T18:30: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d v="2015-09-21T15:48:3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d v="2015-01-18T01:40: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d v="2016-02-11T22:37:5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d v="2016-06-14T16:25: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d v="2015-12-02T20:20: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d v="2016-01-19T19:09:2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d v="2015-07-07T19:35: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d v="2014-11-20T01:12:1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d v="2016-09-19T10:38:2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d v="2015-05-14T16:37:2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d v="2015-01-27T11:19:1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d v="2016-03-21T14:08:2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d v="2015-08-14T13:53:1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d v="2014-11-25T20:27:0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d v="2016-08-23T21:47:4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d v="2015-02-17T22:31:2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d v="2015-01-16T20:30: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d v="2015-03-17T18:10: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d v="2016-09-18T18:28:0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d v="2015-07-08T14:44:59"/>
    <d v="2015-06-23T14:44:5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d v="2016-01-08T13:18:5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d v="2015-06-22T13:02:1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d v="2014-11-03T05:34:2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d v="2015-03-07T16:15: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d v="2016-03-17T18:43:2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d v="2015-03-20T01:40: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d v="2016-10-03T21:31:3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d v="2016-06-24T16:55: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d v="2014-11-05T00:03:0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d v="2015-02-12T19:30: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d v="2014-11-26T20:35: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d v="2014-07-15T15:20: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d v="2015-07-09T08:35: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d v="2015-04-08T15:36:4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d v="2015-05-16T22:06:2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d v="2015-10-30T00:49:0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d v="2015-08-31T11:55: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d v="2014-09-26T15:36:3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d v="2016-06-07T23:42:1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d v="2016-06-11T18:35: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d v="2015-07-13T13:25: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d v="2016-01-15T07:21:5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d v="2016-04-14T15:18:2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d v="2015-08-07T14:52:0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d v="2016-04-29T18:32:0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d v="2016-05-17T07:11:0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d v="2015-01-27T22:17:0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d v="2015-03-13T02:12:4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d v="2015-05-07T10:55: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d v="2017-03-25T13:14:22"/>
    <d v="2017-01-24T14:14:2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d v="2014-08-14T13:59:5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d v="2016-11-09T10:05: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d v="2015-07-14T13:40: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d v="2015-07-14T15:37:5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d v="2015-04-06T15:24:3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d v="2014-09-16T15:58:5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d v="2016-07-13T00:37:5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d v="2014-07-12T20:27:4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d v="2016-02-16T18:25: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d v="2014-09-09T16:38:2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d v="2014-08-26T21:53:3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d v="2014-10-20T00:53:0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d v="2014-11-13T00:25: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d v="2016-11-01T16:34:1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d v="2015-07-14T14:50: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d v="2015-06-08T22:58:3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d v="2015-02-10T22:58:3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d v="2016-02-17T19:18:3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d v="2015-11-23T20:17:5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d v="2015-06-24T03:51:2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d v="2015-08-23T14:14:55"/>
    <d v="2015-07-24T14:14:5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d v="2014-10-10T17:47:5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d v="2016-09-23T15:29:1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d v="2014-12-17T10:30: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d v="2015-06-18T20:14:1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d v="2015-03-14T15:59:3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d v="2016-11-14T17:04:2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d v="2014-07-18T19:58:1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d v="2016-09-19T08:57:4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d v="2015-03-27T19:57:0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d v="2016-06-06T15:00: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d v="2016-05-16T17:02:0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d v="2014-12-11T16:37:3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d v="2014-12-01T05:16:0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d v="2014-07-18T20:10: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d v="2014-06-13T02:47:0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d v="2014-12-02T22:20: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d v="2015-01-08T18:26:2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d v="2016-05-14T09:41:3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d v="2016-04-21T09:02:1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d v="2016-07-05T16:41:4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d v="2014-08-13T12:02:1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d v="2016-09-26T19:20: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d v="2017-02-12T18:22:0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d v="2016-09-21T21:36:0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d v="2014-06-19T11:21:3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d v="2014-11-28T20:47:5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d v="2016-12-07T18:00: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d v="2015-09-15T02:30: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d v="2016-11-01T16:01:3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d v="2016-07-28T15:14:0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d v="2015-06-03T00:40: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d v="2016-11-22T09:01:0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d v="2015-03-31T19:23:4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d v="2017-01-02T15:55: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d v="2014-10-01T12:30: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d v="2014-06-25T22:15: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d v="2016-01-19T12:33:0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d v="2014-08-15T22:20: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d v="2013-10-16T11:39:0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d v="2016-12-11T16:31:2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d v="2014-06-23T15:54:4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d v="2016-10-25T17:26:2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d v="2016-12-07T22:49:0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d v="2016-12-22T04:37:4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d v="2016-12-22T11:47:5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d v="2016-11-22T15:55: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d v="2014-07-15T13:56:4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d v="2014-11-05T00:59:1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d v="2016-11-04T11:01:0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d v="2016-01-15T16:20: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d v="2016-05-06T12:42:1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d v="2016-12-30T18:54:4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d v="2015-09-26T02:10: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d v="2014-10-28T15:48:2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d v="2014-09-05T20:30:02"/>
    <d v="2014-08-06T20:30: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d v="2017-01-17T20:17:2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d v="2016-02-09T00:57:5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d v="2012-01-01T15:34:5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d v="2014-06-17T13:43:2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d v="2012-03-09T19:19:3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d v="2015-06-29T19:35: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d v="2011-05-31T15:19:2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d v="2015-11-13T15:01:5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d v="2013-03-13T01:01:2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d v="2012-12-04T00:29:0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d v="2011-07-07T20:05: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d v="2012-07-21T04:27:4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d v="2011-11-07T17:53:1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d v="2011-12-02T19:05: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d v="2013-07-31T10:11:0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d v="2013-11-20T10:04:5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d v="2015-04-08T03:57:0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d v="2014-11-03T00:42:2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d v="2013-11-01T17:37:2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d v="2014-01-28T06:36:2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d v="2014-10-31T14:29:5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d v="2014-07-09T12:03:4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d v="2015-06-07T03:31:2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d v="2013-05-07T15:33:2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d v="2014-02-19T22:01:5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d v="2012-03-22T17:01:2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d v="2012-11-13T22:58:2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d v="2013-04-03T13:44:0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d v="2012-09-05T01:01:4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d v="2014-12-15T13:10: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d v="2014-07-11T20:19:2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d v="2016-12-29T22:35: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d v="2013-01-25T21:04:3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d v="2011-06-19T15:07:5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d v="2016-09-26T10:06:5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d v="2015-01-15T14:09:5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d v="2012-12-06T17:58:4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d v="2013-04-19T14:31:1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d v="2011-02-16T18:24:1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d v="2012-11-22T01:18:3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d v="2010-09-08T20:04:2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d v="2014-05-30T07:55: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d v="2014-01-03T18:02:0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d v="2013-07-16T10:43:2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d v="2014-09-19T13:01:2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d v="2015-04-21T03:26:5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d v="2013-11-26T23:54:5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d v="2015-12-11T19:46:4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d v="2009-09-12T01:21:5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d v="2015-04-06T17:39:4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d v="2014-01-24T18:43:3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d v="2011-11-16T01:26:3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d v="2015-09-03T16:27:2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d v="2013-07-01T23:32:5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d v="2014-03-31T16:51:2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d v="2010-09-15T16:25: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d v="2011-04-03T16:10: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d v="2013-05-09T00:01:1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d v="2012-03-19T18:34:0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d v="2014-02-05T03:35: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d v="2013-01-29T14:15: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d v="2012-03-15T01:20: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d v="2013-10-02T15:03:4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d v="2012-05-30T00:09:4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d v="2013-01-03T04:28:0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d v="2013-01-02T01:08:5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d v="2013-10-10T18:44:0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d v="2013-10-08T20:58:0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d v="2013-06-17T17:47:2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d v="2011-07-12T02:45: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d v="2012-02-24T14:42:4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d v="2013-08-16T21:11:2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d v="2012-03-28T23:51:2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d v="2014-08-31T14:09:4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d v="2012-03-28T16:00: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d v="2014-08-12T10:24:1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d v="2011-06-01T19:05: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d v="2012-08-02T00:32:0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d v="2011-05-02T22:47:5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d v="2011-07-06T02:32:0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d v="2011-05-27T19:45: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d v="2011-08-08T16:35: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d v="2017-01-24T15:05: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d v="2014-11-19T02:24:4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d v="2013-12-20T20:00: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d v="2012-08-02T01:21:0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d v="2013-06-18T15:26:4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d v="2013-01-08T00:25: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d v="2012-06-20T23:02:4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d v="2011-05-16T17:50: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d v="2014-10-02T22:01:4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d v="2013-03-08T20:54:0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d v="2012-01-17T14:23:3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d v="2012-07-30T21:11:2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d v="2013-12-21T04:44:00"/>
    <d v="2013-12-11T23:57:3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d v="2014-05-09T20:12:2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d v="2015-03-30T22:07:4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d v="2012-09-05T22:44:1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d v="2015-02-20T23:20: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d v="2010-03-13T05:48:3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d v="2012-10-04T07:21:2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d v="2012-03-05T00:55: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d v="2012-01-19T11:21:4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d v="2012-06-13T01:13:0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d v="2013-02-20T12:37:0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d v="2012-03-28T15:31:3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d v="2011-11-22T16:12:1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d v="2014-04-19T21:04:35"/>
    <d v="2014-03-20T21:04:3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d v="2013-05-28T19:44:5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d v="2012-04-06T10:59:1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d v="2013-09-07T01:21:5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d v="2014-04-01T23:57:4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d v="2011-12-18T21:33:0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d v="2012-08-23T18:19:1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d v="2016-08-25T05:26:2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d v="2014-10-11T20:07:4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d v="2013-09-09T14:13:0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d v="2016-11-21T06:11:2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d v="2014-09-23T16:25: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d v="2016-07-27T04:56:3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d v="2014-02-24T09:24:1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d v="2015-07-10T19:09:3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d v="2015-02-16T03:34:2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d v="2016-03-23T19:51:5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d v="2016-06-01T21:07:3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d v="2016-10-13T19:19:5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d v="2016-11-28T05:05: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d v="2016-06-24T03:00: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d v="2016-08-27T07:29:1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d v="2015-03-16T17:53:3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d v="2015-05-04T19:41:0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d v="2013-10-23T11:35: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d v="2016-08-17T23:10: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d v="2013-10-12T13:19:0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d v="2012-01-13T02:49:2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d v="2013-09-24T02:33:5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d v="2012-11-17T18:33:1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d v="2015-01-21T15:18:3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d v="2009-10-02T02:31:4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d v="2013-12-08T00:39:5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d v="2013-03-09T20:17:3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d v="2013-08-02T00:32:0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d v="2013-10-30T13:28:1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d v="2011-01-24T19:48:4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d v="2012-10-02T04:00: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d v="2013-04-04T14:00: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d v="2013-02-04T11:55:27"/>
    <d v="2013-01-02T11:55: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d v="2013-11-19T18:56:0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d v="2010-11-23T05:35: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d v="2012-05-08T19:55: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d v="2012-09-27T07:42:1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d v="2011-11-30T06:01:2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d v="2011-08-04T20:39:1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d v="2016-01-02T22:27:1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d v="2016-12-09T22:35: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d v="2016-08-21T20:53:3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d v="2011-07-27T18:04:4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d v="2014-09-05T18:49:0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d v="2013-10-22T16:46:1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d v="2014-07-22T00:45: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d v="2010-05-06T04:48:0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d v="2016-05-06T23:33:3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d v="2010-09-10T03:03:4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d v="2015-08-02T20:57:0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d v="2011-12-01T18:11:5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d v="2011-04-13T02:22:4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d v="2016-02-29T20:23:2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d v="2014-07-09T23:10: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d v="2012-08-28T19:06:2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d v="2015-12-04T01:55: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d v="2010-11-25T05:45: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d v="2012-06-21T16:34:0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d v="2017-01-02T13:05: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d v="2012-10-12T02:37:2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d v="2012-04-05T03:20: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d v="2012-01-29T16:18:3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d v="2014-06-12T22:38:5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d v="2014-11-01T21:59:2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d v="2012-11-14T15:24:0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d v="2011-10-31T04:06:1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d v="2014-08-27T12:43:1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d v="2014-10-22T23:02:0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d v="2013-01-14T22:37:4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d v="2013-10-28T21:08:3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d v="2012-09-28T20:41:5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d v="2010-05-14T21:58:2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d v="2014-02-10T08:38:2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d v="2013-02-05T23:15: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d v="2014-04-04T17:41:2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d v="2015-12-30T08:00: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d v="2013-10-04T19:09:1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d v="2012-08-03T11:30: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d v="2013-05-22T18:18:5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d v="2015-06-27T00:12:0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d v="2017-01-11T02:19:0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d v="2016-01-13T20:14:2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d v="2016-10-30T16:01:4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d v="2016-03-15T14:00: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d v="2016-12-28T20:57:0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d v="2016-08-10T18:00: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d v="2015-12-23T01:02:5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d v="2015-12-18T18:01:0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d v="2016-06-04T15:41:12"/>
    <d v="2016-04-20T15:41:1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d v="2016-10-19T14:43:3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d v="2014-12-26T03:56:3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d v="2015-07-09T20:00: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d v="2016-08-04T07:05: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d v="2015-02-25T21:55: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d v="2016-10-17T13:15: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d v="2015-03-19T19:16:0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d v="2014-12-20T04:11:0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d v="2017-01-31T15:02:3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d v="2017-01-05T16:38:5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d v="2016-01-04T17:05: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d v="2016-09-12T15:15: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d v="2015-07-23T15:05: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d v="2016-09-24T00:24:0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d v="2016-09-06T15:15: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d v="2016-02-22T06:06:1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d v="2014-07-16T20:20: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d v="2017-01-07T07:16:4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d v="2016-12-17T05:17:3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d v="2015-04-17T17:01:0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d v="2014-08-05T20:46:3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d v="2015-09-10T00:21:3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d v="2016-02-24T17:59:1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d v="2016-04-29T16:43:0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d v="2015-06-30T01:24:5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d v="2016-01-22T22:36:3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d v="2016-01-26T07:25: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d v="2016-05-16T10:00: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d v="2014-10-16T21:42:0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d v="2014-07-10T22:43:4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d v="2016-09-02T18:04:4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d v="2016-07-23T16:01:2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d v="2015-02-26T02:46:4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d v="2015-12-01T23:13:3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18:25: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d v="2014-05-14T07:04:1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d v="2016-09-28T22:24:55"/>
    <d v="2016-08-29T22:24:5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d v="2014-08-04T18:49:2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d v="2016-06-17T18:09:4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d v="2016-03-08T22:11:5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d v="2016-10-09T23:09:2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d v="2014-10-09T06:18:5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d v="2014-11-04T22:34:4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d v="2014-06-27T20:47:4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d v="2014-10-29T02:28:1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d v="2015-10-05T04:03:2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d v="2014-10-14T07:11:3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d v="2017-01-14T01:26: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d v="2015-11-17T16:25: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d v="2017-02-14T17:01:0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d v="2016-01-19T17:00: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d v="2015-09-29T14:59:4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d v="2014-12-04T00:57:5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d v="2016-11-02T14:00: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d v="2016-11-28T19:25: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d v="2016-05-20T14:30: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d v="2016-07-10T19:54:2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d v="2014-11-03T21:33:1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d v="2016-12-10T10:34: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d v="2015-12-01T20:00: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d v="2014-11-12T00:03:3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d v="2015-10-26T21:04:5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d v="2016-02-22T02:34: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d v="2015-10-12T16:12:1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d v="2016-06-14T11:48:5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d v="2015-01-05T23:22:2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d v="2015-05-03T01:40: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d v="2015-09-24T06:02:5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d v="2015-04-17T15:31:1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d v="2015-05-21T22:04:2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d v="2016-01-01T13:56:0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d v="2015-02-14T20:00: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d v="2016-02-26T09:46:5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d v="2014-09-23T00:49:0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d v="2017-01-20T15:03:2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d v="2015-02-09T17:05: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d v="2016-08-29T11:35: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d v="2015-11-16T18:20: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d v="2016-05-24T16:00: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d v="2016-11-14T17:34:4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d v="2016-07-04T04:00: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d v="2015-01-12T15:23:4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d v="2012-12-06T10:46:3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d v="2015-04-25T19:44:2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d v="2016-02-18T05:33:4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d v="2016-11-18T02:37:2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d v="2016-07-28T17:00: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d v="2014-07-31T16:42:2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d v="2015-04-20T06:04:1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d v="2015-01-07T22:13:2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d v="2014-07-24T20:59:1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d v="2014-10-06T19:38:3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d v="2016-08-16T01:16:2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d v="2016-02-12T10:20: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d v="2015-03-13T17:57:3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d v="2016-07-12T19:22:21"/>
    <d v="2016-07-05T19:22:2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d v="2013-05-23T05:28:2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d v="2014-01-22T09:08:4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d v="2013-06-20T23:06:2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d v="2016-03-11T08:54:2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d v="2013-10-25T05:30: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d v="2012-09-11T00:17:0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d v="2014-01-06T19:58:1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d v="2011-09-16T23:09:0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d v="2013-12-05T04:09:0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d v="2012-04-06T21:41:5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d v="2014-07-18T09:04:1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d v="2015-12-15T04:00: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d v="2011-06-07T04:42:0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d v="2016-04-19T13:35: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d v="2014-04-11T03:18:5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d v="2014-12-29T22:14:5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d v="2012-07-11T21:44:4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d v="2014-06-03T15:49:4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d v="2016-02-13T16:06:1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d v="2014-07-25T20:48:1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d v="2014-03-25T19:11:0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d v="2015-05-27T04:32:5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d v="2015-04-29T04:27:3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d v="2016-03-11T19:41:1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d v="2012-12-07T00:37:1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d v="2016-01-27T23:22:1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d v="2011-09-09T17:07:1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d v="2013-07-31T12:53:4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d v="2014-09-03T12:25: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d v="2014-01-21T19:01:1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d v="2014-03-14T18:18:1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d v="2015-04-13T20:04:2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d v="2016-01-15T02:39:3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d v="2016-06-17T18:32:1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d v="2013-10-30T01:05: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d v="2016-04-19T05:19:5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d v="2014-05-12T09:50: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d v="2014-02-22T03:15: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d v="2012-03-05T17:46:1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d v="2012-02-13T15:17:1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d v="2016-10-19T18:03:1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d v="2012-11-07T22:23:4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d v="2015-12-09T04:53:1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d v="2014-11-20T18:13:3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d v="2014-07-15T23:27:0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d v="2013-09-09T08:18:0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d v="2016-02-29T16:41:3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d v="2012-04-10T20:20: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d v="2015-11-25T14:21:5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d v="2014-03-06T03:59:3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d v="2014-03-24T19:01:0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d v="2016-02-12T22:25: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d v="2014-03-20T12:34:0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d v="2015-03-31T16:00: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d v="2016-06-14T07:51:3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d v="2014-10-14T20:30: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d v="2014-08-07T15:35:17"/>
    <d v="2014-07-08T15:35: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d v="2016-05-06T06:21:3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d v="2014-09-26T23:55: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d v="2016-12-02T02:46:1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d v="2014-07-01T09:46:2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d v="2014-11-15T06:50: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d v="2015-11-19T16:07:0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d v="2016-03-24T19:40: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d v="2017-01-01T21:45: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d v="2014-12-02T08:20: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d v="2015-07-09T16:47:3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d v="2015-11-17T04:38:4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d v="2014-08-03T17:56:3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d v="2014-03-25T22:52:5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d v="2016-11-01T04:06:2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d v="2016-05-17T17:02:4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d v="2015-11-09T22:54:3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d v="2015-05-15T17:01:52"/>
    <d v="2015-04-15T17:01: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d v="2015-05-19T17:08:2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d v="2015-08-07T02:36:4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d v="2014-07-15T18:20: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d v="2014-10-06T15:04:4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d v="2014-11-09T02:12:0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d v="2015-02-26T03:43:0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d v="2014-08-25T16:24:2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d v="2014-06-02T05:08:5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d v="2015-05-26T11:39:0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d v="2014-08-12T17:38:1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d v="2016-08-23T01:17:4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d v="2015-01-23T08:29:2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d v="2015-04-30T21:26:1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d v="2014-10-26T19:18:4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d v="2015-06-29T04:27:3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d v="2016-04-08T20:12:0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d v="2015-06-15T17:28:5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d v="2017-01-11T00:28:1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d v="2014-07-17T21:44:1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d v="2015-09-28T17:17:0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d v="2014-05-22T19:21:5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d v="2015-01-30T08:08:4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d v="2016-12-24T19:51:2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d v="2016-10-13T20:40: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d v="2017-01-06T14:23:3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d v="2015-05-06T20:45: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d v="2015-04-29T20:43:1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d v="2015-04-15T21:28:4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d v="2016-12-07T16:49:0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d v="2016-06-08T23:29:5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d v="2014-08-01T15:58:4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d v="2016-02-19T14:29:2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d v="2017-01-12T12:09:3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d v="2016-02-09T18:37:3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d v="2015-03-09T11:42:5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d v="2015-10-21T08:20: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d v="2015-11-18T19:38:5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d v="2016-05-13T15:57:1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d v="2015-11-25T14:51:2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d v="2015-06-06T18:30: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d v="2015-03-26T11:27:3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d v="2016-06-15T14:34:0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d v="2015-05-28T06:55: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d v="2015-05-01T14:45: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d v="2015-10-20T17:57:1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d v="2015-05-14T12:09:1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d v="2017-02-06T18:37:3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d v="2016-03-01T10:19:3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d v="2016-02-23T17:01:0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d v="2017-01-26T20:18:2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d v="2015-05-08T22:36:1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d v="2016-05-25T20:47:4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d v="2015-11-10T22:48:1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d v="2016-12-27T18:08:2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d v="2015-04-10T20:10: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d v="2014-04-30T22:09:1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d v="2015-08-31T14:47:3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d v="2016-06-14T19:25: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d v="2015-10-01T15:53:2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d v="2016-09-20T11:05: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d v="2015-07-26T15:05: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11:24:4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d v="2016-03-01T17:17:2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d v="2016-10-11T04:15: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d v="2014-04-07T13:11:4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d v="2013-08-23T21:44:3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d v="2014-03-17T20:59:4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d v="2011-07-30T17:30: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d v="2012-03-17T11:02:0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d v="2013-08-20T20:21:1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d v="2012-01-31T22:46:1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d v="2013-11-05T03:14:5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d v="2011-07-07T14:38:5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d v="2013-05-15T00:57:3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d v="2014-10-11T20:06:2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d v="2011-08-27T03:58:2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d v="2011-05-08T21:06:1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d v="2013-03-22T19:48:4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d v="2014-05-15T14:23:5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d v="2011-10-22T01:02:2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d v="2013-04-06T07:00: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d v="2014-05-08T15:45: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d v="2012-06-07T17:46:5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d v="2014-07-23T15:25: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d v="2011-07-27T19:32:4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d v="2013-09-26T23:42:4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d v="2014-08-04T18:48:2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d v="2010-11-05T14:54:4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d v="2013-11-01T20:17:3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d v="2012-01-13T22:03:5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d v="2011-02-13T02:03:1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d v="2013-08-01T14:40: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d v="2014-05-07T23:17:4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d v="2014-01-27T20:13:4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d v="2013-12-30T08:13:4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d v="2014-01-17T18:18:1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d v="2014-02-22T02:01:1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d v="2013-09-30T15:54:4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d v="2010-10-14T15:43:3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d v="2013-12-12T21:02:2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d v="2013-06-24T14:02:3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d v="2013-08-21T20:17:2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19:45: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d v="2012-01-25T20:34:0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d v="2013-10-14T16:24:1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d v="2010-04-06T17:52:5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d v="2014-08-01T17:31:3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d v="2012-07-26T16:33:4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d v="2013-07-03T20:49:4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d v="2009-07-13T16:54:0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d v="2012-07-31T13:29:0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d v="2014-05-27T13:19:2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d v="2014-02-12T02:22:5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d v="2010-12-01T18:10: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d v="2013-07-08T17:50: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d v="2013-11-08T11:24:1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d v="2013-02-15T17:13:0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d v="2016-12-08T05:38:0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d v="2015-06-05T13:59:3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d v="2015-02-04T09:13:4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d v="2016-07-10T03:42:4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d v="2016-12-05T03:14:0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d v="2015-03-23T14:45: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d v="2015-03-01T15:39:5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d v="2015-09-09T18:20: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d v="2015-10-15T16:49:3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d v="2015-10-01T10:53:1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d v="2015-06-29T13:44:5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d v="2016-02-23T01:12:5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d v="2016-04-01T17:55: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d v="2016-03-29T16:20: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d v="2015-06-14T19:32:3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d v="2015-07-10T17:59:3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d v="2016-07-15T10:35: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d v="2017-01-12T04:40: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d v="2016-06-22T15:58:2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d v="2014-11-04T10:58:5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d v="2016-01-18T12:04:3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d v="2016-08-29T14:43:3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d v="2015-09-10T21:11:0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d v="2016-07-05T16:00: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d v="2016-10-26T19:15: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d v="2015-03-19T16:52:0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d v="2016-02-02T17:01:5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d v="2016-08-22T16:04:2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d v="2015-10-01T11:57:2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d v="2016-01-24T23:05: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d v="2016-05-30T05:39:0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d v="2014-12-12T01:02:5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d v="2014-06-26T19:29:2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d v="2016-12-01T16:34:0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d v="2016-11-23T17:58:5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d v="2015-04-21T15:45: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d v="2016-03-22T16:45: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d v="2016-09-13T15:12:3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d v="2016-11-30T02:03:5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d v="2014-12-01T19:00: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d v="2015-04-29T16:17:1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d v="2016-08-30T15:25: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d v="2014-10-23T05:19:0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d v="2016-06-01T06:38:2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d v="2016-07-18T12:05: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d v="2016-02-10T18:34:4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d v="2015-11-05T22:28:2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d v="2014-11-12T20:43:4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d v="2017-02-01T13:51:1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d v="2015-07-03T19:17:1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d v="2014-10-24T15:31:5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d v="2016-08-30T14:58:3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d v="2015-06-17T19:35: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d v="2016-06-21T12:38:0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d v="2016-06-01T18:57:1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d v="2014-06-09T19:32:3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d v="2013-05-28T01:49:1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d v="2015-02-05T15:18:4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d v="2014-11-20T12:08:5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d v="2015-11-09T07:58:5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d v="2015-11-26T00:18:5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d v="2016-01-13T17:45: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d v="2015-07-15T13:52:4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d v="2013-02-04T02:49:4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d v="2016-05-12T19:22:5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d v="2012-10-31T06:06:4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d v="2013-06-05T00:56:0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d v="2013-01-30T23:05: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d v="2011-05-26T13:42:0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d v="2011-05-05T19:33:1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d v="2012-07-05T21:37:0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d v="2014-05-22T17:12:5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d v="2013-07-09T22:25: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d v="2014-11-08T16:41:4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d v="2015-02-14T17:35: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d v="2014-10-12T23:54:2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d v="2015-10-15T00:04:1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d v="2015-05-22T04:34:5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d v="2014-03-12T14:15: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d v="2013-10-01T00:04:5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d v="2015-04-07T18:12:2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d v="2016-11-30T22:50: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d v="2016-02-24T03:53:0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d v="2016-12-16T01:35: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d v="2016-11-03T16:03:2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d v="2017-01-12T05:16:1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d v="2016-08-01T18:13:30"/>
    <d v="2016-07-17T18:13:3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d v="2015-05-06T11:47:5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d v="2016-11-29T05:08:4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d v="2013-04-06T19:12:1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d v="2016-12-03T01:47:5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d v="2015-06-05T17:38:4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d v="2016-03-04T16:32:0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d v="2015-06-29T15:31:2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d v="2015-05-02T22:06:3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d v="2016-09-21T14:45: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d v="2016-07-14T11:32:3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d v="2015-03-24T19:16:4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d v="2015-07-08T15:36:5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d v="2016-02-01T03:43:0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d v="2016-07-02T16:22:0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d v="2017-01-17T03:28:4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d v="2016-12-15T21:48:0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d v="2015-01-14T23:58:0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d v="2016-09-27T22:01:5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d v="2016-06-05T20:58:5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d v="2014-09-07T00:06:1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d v="2016-05-08T08:11:1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d v="2013-05-05T23:54:3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d v="2015-03-02T01:16:5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d v="2013-06-26T01:30: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d v="2015-01-28T12:14:4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d v="2014-10-29T16:20: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d v="2015-10-20T10:23:2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d v="2014-07-18T12:52:5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d v="2015-10-14T20:55: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d v="2016-04-19T07:38:4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d v="2015-01-09T01:25: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d v="2014-11-04T01:31:3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d v="2016-12-04T06:04:2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d v="2015-07-07T16:13:1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d v="2015-08-16T03:36:1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d v="2016-01-26T10:57:1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d v="2016-09-09T10:56:5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d v="2016-06-03T16:01:2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d v="2015-01-09T21:58:2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d v="2016-08-22T05:45: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d v="2015-12-02T08:38:5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d v="2016-11-02T17:13:2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d v="2016-08-19T20:26:2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d v="2016-03-03T09:06:5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d v="2014-11-18T19:31:2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d v="2015-10-27T05:03:3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d v="2016-10-30T15:01:1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d v="2015-05-18T18:24:3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d v="2015-09-11T18:43:4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d v="2016-01-22T08:24:1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d v="2014-06-06T12:45: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d v="2015-02-05T19:55: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d v="2016-04-26T17:57:4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d v="2015-07-13T18:22:4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d v="2016-06-08T17:32:1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d v="2016-01-21T04:06:3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d v="2014-10-19T23:00: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d v="2016-04-03T20:48:0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d v="2014-07-12T16:08:4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d v="2016-12-04T16:02:4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d v="2014-09-17T15:29:1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d v="2013-03-11T15:54:3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d v="2013-02-21T21:52:1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d v="2013-01-17T15:52:3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d v="2012-02-20T17:37:3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d v="2015-12-02T04:07:4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d v="2012-01-25T19:14:4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d v="2011-04-13T00:20: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d v="2013-01-16T14:21:4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d v="2012-12-07T19:51:0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d v="2015-03-10T22:58:5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d v="2013-09-16T13:01:4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d v="2012-03-01T23:30:39"/>
    <d v="2012-01-31T23:30: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d v="2013-08-14T17:28:1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d v="2014-11-17T17:21:0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d v="2011-08-11T01:00: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d v="2011-10-24T14:46:4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d v="2013-04-30T20:55: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d v="2014-04-25T17:53:0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d v="2013-07-09T22:24:5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d v="2013-10-03T22:09:0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d v="2012-08-15T20:35: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d v="2016-06-27T04:37:5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d v="2015-05-06T19:06:1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d v="2015-01-28T04:02:4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d v="2013-12-06T13:31:0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d v="2013-09-03T13:27:5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d v="2014-12-18T17:07:2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d v="2011-05-19T21:14:0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d v="2015-03-04T17:20: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d v="2013-06-19T15:25: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d v="2014-07-20T23:36:1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d v="2016-06-06T00:10: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d v="2013-04-01T21:42:3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d v="2015-06-08T14:00: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d v="2016-02-26T13:01:2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d v="2016-08-24T08:20: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d v="2014-05-13T15:47: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d v="2016-02-14T10:38:2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d v="2014-06-24T18:51:4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d v="2010-03-17T10:48:2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d v="2014-05-27T14:44:4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d v="2017-01-16T12:48:0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d v="2014-06-19T09:14:3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d v="2015-10-19T14:00: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d v="2017-01-06T16:25: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d v="2014-06-16T15:17:4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d v="2015-08-18T14:20: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d v="2016-02-15T06:04:5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d v="2016-09-06T11:11:3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d v="2014-11-05T13:35: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d v="2014-05-01T19:40: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d v="2014-05-23T17:48:0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d v="2014-11-12T20:35: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d v="2016-05-03T04:01:3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d v="2014-09-17T19:55: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18:01:5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d v="2017-01-21T12:01:3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d v="2016-07-19T16:52:1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d v="2015-12-01T06:37:2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d v="2017-02-14T14:24:4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d v="2017-01-01T17:35: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d v="2015-02-17T15:05: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d v="2015-09-28T18:24:5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d v="2014-10-29T19:15: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d v="2016-01-22T11:24:2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d v="2016-03-14T00:02:5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d v="2015-08-05T16:11:0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d v="2016-04-24T19:53:5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d v="2015-07-28T19:15: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d v="2016-07-01T07:33:4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d v="2014-12-08T18:46:1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d v="2016-12-01T22:03: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d v="2014-10-27T00:10: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d v="2014-12-01T17:05: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d v="2014-10-23T12:13:5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d v="2015-01-27T21:13:5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d v="2014-07-19T05:06:3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d v="2015-10-09T21:10: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d v="2015-10-04T03:15: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d v="2016-04-12T10:47:1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d v="2014-09-10T16:31:4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d v="2016-06-04T03:40: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d v="2015-06-30T09:32:3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d v="2015-04-14T01:16:3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d v="2014-10-24T00:29:5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d v="2013-10-08T01:00: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d v="2014-01-13T17:49:1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d v="2015-04-27T08:48:2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d v="2011-05-09T17:31:0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d v="2016-06-28T22:00: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d v="2014-02-01T22:29:0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d v="2014-11-19T01:29:4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d v="2013-05-25T16:18:3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d v="2016-03-09T19:31:2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d v="2015-05-20T18:28:0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d v="2016-02-04T00:47:3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d v="2017-02-20T00:00: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d v="2015-01-13T22:15: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d v="2014-06-09T12:34:5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d v="2012-05-25T20:20: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d v="2010-08-09T01:34:5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d v="2013-07-26T23:54:5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d v="2015-11-17T10:46:3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d v="2015-08-30T18:57:3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d v="2014-08-26T21:43:1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d v="2016-12-03T21:29:2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d v="2014-11-13T22:49:2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d v="2015-09-23T20:34:24"/>
    <d v="2015-08-24T20:34:2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d v="2016-03-04T17:25: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d v="2015-01-29T20:17:3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d v="2016-03-16T17:06:2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d v="2014-05-21T01:12:0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d v="2014-10-29T10:19:2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d v="2015-05-27T16:00: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d v="2014-06-01T01:22:3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d v="2011-04-05T02:13:5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d v="2011-09-02T07:08:3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d v="2011-11-29T04:04:1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d v="2012-02-06T20:17:1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d v="2011-07-23T00:18:3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d v="2010-12-24T02:40: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d v="2012-05-24T19:24:1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d v="2013-11-29T19:56:2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d v="2011-09-10T00:01:4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d v="2012-11-15T22:11:5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d v="2013-05-15T00:00: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d v="2012-12-03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d v="2012-06-22T01:40: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d v="2014-06-04T23:32:4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d v="2011-10-29T01:13:1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d v="2012-10-12T17:10: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d v="2013-09-29T15:56:2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d v="2013-01-27T15:42:1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d v="2014-08-25T04:28:0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d v="2013-02-16T08:09:0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d v="2012-04-04T14:33:3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d v="2014-11-07T07:04:3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d v="2013-06-28T16:31:2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d v="2012-08-14T16:47:3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d v="2013-11-01T20:21:0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d v="2012-10-23T16:58:0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d v="2014-05-15T17:41:2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d v="2014-01-06T20:48:5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d v="2012-01-31T20:06:1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d v="2012-09-12T20:37:4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d v="2011-07-26T08:10: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d v="2011-12-19T21:12:3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d v="2011-04-25T04:33:2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d v="2016-05-12T20:51:0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d v="2011-04-30T02:04:4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d v="2009-11-05T18:02:2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d v="2013-01-14T16:29:2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d v="2012-02-02T15:39:2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d v="2010-07-20T05:32:3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d v="2014-11-19T14:19:0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d v="2011-05-25T00:35: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d v="2012-08-25T19:46:5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d v="2012-09-23T01:26:0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d v="2013-09-04T14:49:0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d v="2014-07-13T10:48:2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d v="2012-05-10T09:49:3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d v="2011-02-18T16:54:4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d v="2014-04-08T16:25: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d v="2013-09-09T10:27:1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d v="2011-03-23T21:37:0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d v="2013-10-25T11:49:5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d v="2011-03-24T20:01:3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d v="2012-03-19T21:22:4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d v="2012-03-06T19:00: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d v="2012-11-13T22:17:3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d v="2012-04-24T18:46:0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d v="2012-11-10T05:19:2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d v="2013-11-18T21:55: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d v="2016-03-30T16:39:1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d v="2015-12-05T23:57:1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d v="2011-11-01T04:45: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d v="2012-01-31T18:16:5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d v="2011-01-21T15:35: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d v="2013-02-26T06:04:3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d v="2014-02-12T01:41:3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d v="2011-10-29T03:35: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d v="2016-04-01T21:14:3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d v="2010-05-15T22:19:5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d v="2016-07-02T13:03:3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d v="2012-05-05T15:45: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d v="2015-02-04T21:04:5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d v="2016-07-18T14:31:4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d v="2011-09-16T17:35: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d v="2012-03-05T17:25: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d v="2016-02-16T09:46:1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d v="2014-01-23T20:31:1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d v="2014-06-12T18:11:0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d v="2017-02-08T02:54:4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d v="2017-03-14T18:45: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d v="2017-02-17T19:34:0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d v="2017-02-22T06:00: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d v="2017-02-26T20:15: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d v="2017-03-08T01:07:2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d v="2017-03-10T12:49:5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d v="2017-03-16T21:37:10"/>
    <d v="2017-02-14T22:37:1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d v="2017-03-07T10:20: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d v="2017-03-01T16:50: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d v="2017-02-22T03:37:4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d v="2017-03-09T22:05: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d v="2017-02-25T16:04:3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d v="2017-03-07T00:45: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d v="2017-03-11T00:47:2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d v="2017-03-12T20:44:0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d v="2017-03-02T01:43:1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d v="2014-12-16T15:56:4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d v="2015-02-28T20:52:3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d v="2015-07-02T06:45: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d v="2015-01-17T03:21:1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d v="2016-02-27T17:18:1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d v="2014-07-21T13:31:5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d v="2015-12-03T14:11:2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d v="2014-08-01T15:30: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d v="2014-09-05T19:13:3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d v="2015-04-01T22:02:4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d v="2015-03-01T05:13:0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d v="2016-10-30T13:51:3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d v="2016-03-31T23:33:5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d v="2016-05-14T04:59:00"/>
    <d v="2016-03-31T14:39:0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d v="2014-08-18T12:49:5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d v="2014-10-10T18:47:5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d v="2016-02-25T23:03:4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d v="2015-05-05T19:48:3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d v="2014-09-30T22:22:4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d v="2014-07-25T23:14:0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d v="2014-05-29T22:04:2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d v="2015-02-09T22:16:1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d v="2015-09-21T15:01:1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d v="2015-04-08T00:52:3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d v="2015-10-09T20:40: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d v="2015-06-20T22:46:3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d v="2014-09-02T20:59:0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d v="2016-03-06T20:58:5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d v="2015-04-26T15:04:3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d v="2016-12-06T21:02:5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d v="2016-08-04T22:12:5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d v="2015-01-22T14:31:1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d v="2016-11-16T06:13:5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d v="2016-10-25T04:14:2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d v="2015-10-15T10:27:1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d v="2015-08-03T22:49:0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d v="2017-01-23T23:25: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d v="2016-03-25T20:05: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d v="2015-02-17T18:45: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d v="2016-09-14T06:04:4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d v="2016-02-20T17:59:2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d v="2015-03-04T21:02:3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d v="2016-07-20T04:01:0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d v="2016-12-29T19:51:2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d v="2016-05-15T22:56:3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d v="2015-03-05T19:53:4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d v="2016-02-05T16:08:3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d v="2015-07-24T13:37:4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d v="2016-09-23T20:50: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d v="2014-07-05T11:39:3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d v="2014-07-14T23:31:5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d v="2014-07-04T15:48:0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d v="2014-07-29T13:27:2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d v="2014-12-14T19:39:1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d v="2014-09-09T18:43:1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d v="2014-09-23T23:30: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d v="2014-05-07T17:13:5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d v="2014-12-05T18:14:5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d v="2014-10-18T05:14:5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d v="2014-09-09T23:26:0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d v="2014-09-23T22:57:5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d v="2015-01-21T08:34:1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d v="2015-02-10T20:43:1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d v="2016-08-03T16:36:2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d v="2016-05-03T14:25: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d v="2016-08-15T14:49:0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d v="2016-01-19T13:48:0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d v="2015-04-21T22:47:5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d v="2014-12-30T15:44:0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d v="2014-09-15T03:14:1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d v="2014-11-15T13:12:5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d v="2015-03-05T15:43:5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d v="2014-10-01T22:45: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d v="2014-11-13T06:00: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d v="2015-01-06T16:11:1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d v="2014-11-30T17:46:0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d v="2015-07-04T00:44:4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d v="2014-10-28T21:24:0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d v="2015-01-07T13:13:4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d v="2016-09-15T06:55: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d v="2016-05-25T10:32:4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d v="2016-11-15T13:39:4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d v="2015-12-06T07:50: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d v="2014-10-22T20:13:2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d v="2016-09-10T14:32:5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d v="2015-11-13T15:51:0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d v="2015-06-04T11:20: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d v="2015-01-14T01:43:0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d v="2015-10-05T16:16:4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d v="2015-08-31T19:17:3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d v="2014-08-26T15:19:0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d v="2014-08-29T01:38:3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d v="2017-01-07T16:20: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d v="2015-01-25T21:47:1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d v="2014-08-09T21:50: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d v="2014-08-25T10:24:3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d v="2016-06-03T07:38:5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d v="2015-01-29T07:32:1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d v="2016-06-27T21:01:4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d v="2016-12-01T15:53:2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d v="2014-06-30T18:03:1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d v="2015-03-02T02:01:3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d v="2012-01-18T07:39:2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d v="2013-12-26T19:07:4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d v="2012-09-24T16:26:1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d v="2014-01-08T02:08:00"/>
    <d v="2013-12-18T21:59:2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d v="2013-06-18T20:01:4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d v="2014-01-18T22:10: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d v="2011-01-12T07:49:2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d v="2014-04-07T21:35: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d v="2010-12-04T02:06:1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d v="2014-01-25T16:25: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d v="2012-04-27T23:54:2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d v="2011-02-02T12:57:0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d v="2013-01-29T01:03:2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d v="2014-12-15T23:08:1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d v="2016-03-01T16:51:1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d v="2013-01-31T19:25: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d v="2012-01-18T01:08:5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d v="2011-09-02T18:52:3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d v="2016-09-01T17:19:4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d v="2013-04-18T02:18:3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d v="2014-04-16T20:17:2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d v="2015-01-27T15:09:4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d v="2011-01-21T23:52:3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d v="2011-05-03T23:21:5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d v="2016-06-02T07:59:5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d v="2012-11-15T15:36:1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d v="2015-03-31T05:40: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d v="2011-05-28T18:54: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d v="2012-09-17T20:17:3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d v="2014-06-10T23:01:4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d v="2014-07-07T21:45: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18:30: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d v="2012-09-25T01:26:5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d v="2013-04-24T00:30: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d v="2013-11-22T12:55: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d v="2014-06-27T20:31:1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d v="2014-08-13T18:26:5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d v="2011-10-17T04:48:4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d v="2011-08-23T18:28:4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d v="2014-01-16T17:01:2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d v="2017-01-20T11:49:3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d v="2014-05-13T19:08:0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d v="2014-04-04T17:11:4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d v="2016-10-02T08:49:0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d v="2017-01-07T05:54:5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d v="2016-10-06T22:11:5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d v="2015-11-20T18:42:0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d v="2016-01-02T08:32:1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d v="2014-10-11T18:48:2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d v="2015-05-31T03:06:4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d v="2015-06-09T14:46:5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d v="2016-06-08T23:15: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d v="2016-06-07T21:35: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d v="2016-02-13T15:35: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d v="2016-03-01T13:36:2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d v="2015-02-08T03:39:4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d v="2012-06-07T22:46:5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d v="2012-03-09T22:45: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d v="2012-10-23T04:45: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d v="2012-07-09T02:15: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d v="2014-10-13T21:45: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d v="2015-11-15T19:12:1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d v="2010-05-01T05:45: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d v="2013-01-25T19:02:2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d v="2012-11-15T18:52:0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d v="2010-06-06T19:09:1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d v="2011-05-08T15:18:0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d v="2011-03-30T22:36:2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d v="2012-01-12T21:43:0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d v="2015-09-20T17:55: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d v="2012-03-13T17:02:4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d v="2014-02-10T14:00: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d v="2015-12-28T04:37:5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d v="2015-02-23T22:36:0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d v="2012-09-08T20:55: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d v="2015-04-22T13:02:0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d v="2015-02-02T18:57:2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d v="2016-11-28T18:29:5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d v="2015-11-18T16:27:0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d v="2014-08-08T22:13: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d v="2016-05-24T16:06:2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d v="2014-05-08T14:05: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d v="2016-11-29T22:01:4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d v="2014-09-23T10:17:5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d v="2015-09-17T23:06:5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d v="2014-07-10T00:48:5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d v="2015-05-05T05:26:0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d v="2014-09-08T12:16:1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d v="2014-10-17T04:11:1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d v="2014-08-13T01:10: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d v="2016-10-13T17:12:5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d v="2017-01-11T06:28:5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d v="2014-07-08T18:57:3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d v="2015-04-19T21:00: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d v="2015-09-23T21:01:0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d v="2012-06-14T05:19:0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d v="2013-11-12T06:08:2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d v="2011-08-17T20:22:1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d v="2013-12-18T18:15: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d v="2013-09-18T21:38:0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d v="2010-10-05T22:54:1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d v="2012-03-08T04:59:00"/>
    <d v="2012-02-21T20:40: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d v="2013-04-07T15:33:1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d v="2011-05-24T00:31:0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d v="2013-05-08T13:24:4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d v="2012-05-08T21:25: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d v="2012-01-03T19:26:1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d v="2014-08-28T03:08:2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d v="2011-11-18T20:48:4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d v="2014-05-14T22:22:5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d v="2011-11-05T21:21:1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d v="2012-05-30T02:51:2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d v="2013-06-01T06:13:5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d v="2013-02-08T23:38:2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d v="2011-05-07T12:10: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d v="2014-04-15T06:58:5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d v="2011-04-05T19:52:2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d v="2016-06-27T06:28:3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d v="2014-04-01T14:01:3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d v="2015-06-02T06:02:3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d v="2014-02-19T03:36:0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d v="2009-10-16T22:02:0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d v="2016-04-13T14:30: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d v="2014-06-10T10:09:1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d v="2011-03-22T04:21:1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d v="2016-10-08T10:05: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d v="2013-09-09T14:33:3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d v="2012-02-02T04:47:4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d v="2016-01-25T13:56:1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d v="2012-04-21T06:31:2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d v="2015-03-04T22:10: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d v="2012-09-27T02:21:5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d v="2013-02-21T23:42:4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20:17:4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d v="2014-11-21T08:42:2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d v="2012-08-27T04:40: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d v="2014-04-13T18:43:5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d v="2014-08-12T10:18:5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d v="2016-03-23T06:32:5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d v="2011-12-21T02:08:3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d v="2014-07-15T12:58:1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d v="2014-04-01T15:55: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d v="2016-11-02T14:05: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d v="2016-07-06T19:01:0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d v="2013-02-19T04:38:2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d v="2013-10-14T12:01:0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d v="2012-10-19T00:17:2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d v="2016-06-28T17:21:0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d v="2013-06-20T08:01:0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d v="2013-02-08T18:07:3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d v="2013-06-13T21:35: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d v="2015-11-03T05:12:2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d v="2012-05-10T05:24:5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d v="2015-10-13T11:02:2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d v="2016-02-23T13:01:0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d v="2014-06-09T17:24:2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d v="2016-08-11T00:16:5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d v="2014-10-01T18:58:0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d v="2016-07-04T16:46:1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d v="2016-02-13T10:24:4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d v="2015-01-30T15:21:1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d v="2015-08-20T18:19:02"/>
    <d v="2015-07-21T18:19:0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d v="2016-01-29T04:42:1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d v="2015-06-12T21:26:2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d v="2015-01-19T03:26:3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d v="2015-06-26T21:38:5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d v="2014-06-17T02:50: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d v="2014-10-14T11:35: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d v="2015-12-07T22:50: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d v="2015-05-12T05:01:5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d v="2016-12-24T17:05: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d v="2010-06-18T03:00: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d v="2014-06-10T14:31:0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d v="2013-09-18T19:30: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d v="2014-10-29T12:00: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d v="2010-06-18T20:06:2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d v="2011-08-06T14:30: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d v="2016-10-18T07:45: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d v="2016-07-19T23:54:5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d v="2015-12-09T08:36:1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d v="2015-01-06T19:44:0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d v="2016-05-09T23:03:3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d v="2013-02-19T05:08:5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d v="2011-08-10T21:02:4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d v="2013-02-07T21:08:1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d v="2012-02-22T01:22:3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d v="2015-07-14T08:46:4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d v="2016-08-23T17:00: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d v="2014-04-08T02:20: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d v="2014-08-10T01:41:3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d v="2016-05-12T13:39:3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d v="2015-05-12T10:05: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d v="2012-07-09T23:12: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d v="2015-05-12T04:25: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d v="2014-03-06T17:39:4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d v="2015-02-13T19:31:5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d v="2010-02-06T22:03:2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d v="2014-07-28T00:31:2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d v="2012-10-30T23:54:5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d v="2014-12-02T07:54:1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d v="2016-11-15T13:34:3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d v="2014-03-27T01:58:3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d v="2015-03-13T03:07:1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d v="2015-11-03T15:00: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d v="2014-04-09T20:45: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d v="2013-10-31T05:02:3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d v="2013-05-30T06:30: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d v="2016-11-01T10:32:0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d v="2013-10-31T22:15: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d v="2016-10-11T12:37:0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d v="2015-11-23T16:59:3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d v="2016-10-18T04:14:3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d v="2015-05-14T16:25: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d v="2012-06-09T02:07:2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d v="2013-04-23T04:07:2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d v="2015-03-18T21:41:1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d v="2013-04-23T15:38:1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d v="2013-10-28T12:39:2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d v="2015-04-21T01:42:5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d v="2013-11-26T00:32:1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d v="2016-01-06T02:00: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d v="2015-10-26T14:49:1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d v="2014-04-02T12:30: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d v="2014-11-03T16:10: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d v="2013-03-18T18:15: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d v="2016-01-27T11:52:1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d v="2015-01-22T08:53:5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d v="2015-12-23T14:27:3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d v="2014-05-24T15:25: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d v="2016-12-01T18:20: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d v="2016-02-23T09:11:3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d v="2016-04-12T17:35: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d v="2013-04-25T08:45: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d v="2013-11-25T08:00: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d v="2014-07-24T18:31:2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d v="2015-04-21T20:29:3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d v="2016-09-20T20:11:5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d v="2015-12-02T23:19:5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d v="2016-05-29T15:45: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d v="2016-08-18T06:41:2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d v="2016-04-07T13:57:1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d v="2015-03-24T16:01:5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d v="2016-04-06T19:49:4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d v="2013-06-25T16:21:2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d v="2014-06-13T21:08:0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d v="2015-04-09T01:01:1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d v="2016-11-18T18:30: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d v="2015-05-26T17:03:1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d v="2015-10-12T22:58:2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d v="2012-04-05T03:45: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d v="2011-09-25T02:53:1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d v="2012-05-05T17:19:5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d v="2014-04-02T19:59:4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d v="2012-06-15T20:03:0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d v="2011-11-13T16:05: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d v="2011-08-09T04:54:1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d v="2010-08-05T17:09:1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d v="2013-06-28T01:49:5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d v="2013-01-25T09:09:1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d v="2011-01-12T07:44:3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d v="2011-08-08T16:58:5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d v="2012-10-23T20:30: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d v="2012-01-31T00:28:5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d v="2011-08-03T17:36:1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d v="2012-10-10T18:12:1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d v="2011-10-02T14:02:1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d v="2012-02-07T02:43:5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d v="2015-07-02T03:40:00"/>
    <d v="2015-06-18T17:54:4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d v="2012-06-14T20:02:2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d v="2011-12-15T03:35: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d v="2011-04-05T20:50: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d v="2012-10-10T18:07:0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d v="2013-04-30T01:47:1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d v="2014-11-08T18:55: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d v="2012-12-27T05:09:3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d v="2014-10-22T17:03:1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d v="2012-08-14T04:13:0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d v="2015-06-05T17:00: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d v="2014-04-30T16:06:0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d v="2011-06-09T04:43:4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d v="2013-04-01T22:16:3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d v="2014-08-19T20:46:1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d v="2010-10-07T19:34:3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d v="2011-01-21T01:56:4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d v="2012-08-15T18:40: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d v="2015-10-13T01:25: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d v="2011-06-24T20:08:5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d v="2012-07-17T03:07:2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d v="2013-11-13T23:08:5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d v="2016-12-12T17:49:0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d v="2016-12-08T07:12:4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d v="2010-10-13T00:40: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d v="2015-07-06T00:33:5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d v="2014-11-08T23:21:2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d v="2015-02-10T12:07:4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d v="2014-07-23T18:32:4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d v="2016-02-09T00:35: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d v="2014-07-12T02:04:2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d v="2015-06-12T04:58:1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d v="2014-01-04T11:41: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d v="2011-03-17T02:19:5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d v="2013-03-28T21:16:3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d v="2012-09-04T23:07:1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d v="2013-09-19T12:13:0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d v="2014-11-05T18:30: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d v="2013-10-10T00:18:5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d v="2016-10-04T18:00: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d v="2012-12-12T20:00: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d v="2015-12-02T16:50: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d v="2010-06-03T21:16:5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d v="2013-08-13T13:07:2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d v="2013-10-28T05:41:5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d v="2016-01-28T16:18:3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d v="2014-10-15T07:05: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d v="2016-07-13T06:49:59"/>
    <d v="2016-06-13T06:49:5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d v="2016-05-30T20:20: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d v="2014-02-13T19:58:2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d v="2014-12-01T21:51:5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d v="2014-01-08T15:10: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d v="2016-03-01T17:56:2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d v="2013-08-02T20:30: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d v="2016-11-20T23:33:0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d v="2012-12-21T20:29:3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d v="2011-06-16T17:32:5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d v="2012-04-19T17:05: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d v="2015-08-24T20:27:3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d v="2014-06-23T18:23:1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d v="2015-04-17T21:35: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d v="2016-05-25T17:13:3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d v="2016-03-09T16:00: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d v="2014-10-21T20:06:5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d v="2017-01-10T14:24:2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d v="2017-02-27T16:49:1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d v="2015-07-13T18:00: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d v="2015-05-17T22:58:1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d v="2015-03-19T13:55: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d v="2013-08-09T16:37:2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d v="2016-04-05T13:01:4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d v="2016-07-14T00:13:0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d v="2015-04-02T15:11:4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d v="2016-05-12T06:01:0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d v="2016-12-19T15:16:3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d v="2015-03-12T04:06:3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d v="2015-10-02T16:04:2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d v="2017-02-07T00:07:3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d v="2014-08-28T21:37:0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d v="2017-01-10T08:46:1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d v="2016-01-11T16:34:0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d v="2013-02-14T08:23:5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d v="2016-08-01T14:45: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d v="2015-03-05T05:01:0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d v="2016-09-20T14:04:0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d v="2016-04-07T18:55: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d v="2016-02-17T15:00: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d v="2017-02-02T20:00: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d v="2016-11-17T20:25: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d v="2016-10-21T09:44:3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d v="2016-02-25T18:11:3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d v="2015-07-12T18:31:4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d v="2016-11-01T11:41:4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d v="2015-01-29T14:00: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d v="2015-10-15T12:20: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d v="2015-09-15T09:59:5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d v="2015-06-08T15:01:0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d v="2013-01-02T20:19:2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d v="2012-10-02T20:22:4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d v="2015-08-25T20:38:0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d v="2013-02-07T07:28:3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d v="2012-05-02T19:43:0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d v="2012-03-29T06:10: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d v="2013-10-17T04:39:3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d v="2012-02-07T21:10: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d v="2014-04-03T11:30: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d v="2012-02-17T01:35: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d v="2014-03-18T18:50: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d v="2013-10-01T17:56:1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d v="2014-01-07T19:00: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d v="2012-02-19T17:12:5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d v="2015-07-09T18:02:2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d v="2015-10-22T18:38:3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19:29:4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d v="2015-07-20T17:15: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d v="2013-06-27T01:27:1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16:00: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d v="2011-12-29T18:54:0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d v="2015-05-28T15:22:4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d v="2016-10-01T16:01:1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d v="2014-08-22T19:00: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d v="2016-01-12T19:10: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d v="2013-10-14T19:22:3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d v="2015-07-17T06:40: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d v="2013-07-29T15:56:3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d v="2014-03-26T21:08:4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d v="2013-05-29T21:51:4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d v="2014-06-16T19:03:2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d v="2015-11-23T09:05: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d v="2016-12-06T19:47:2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d v="2015-02-27T00:31:5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d v="2016-01-02T14:48:4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d v="2014-10-03T00:04:4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d v="2017-02-08T14:55: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d v="2013-10-25T23:00: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d v="2016-03-23T19:49:0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d v="2017-01-31T19:51:4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d v="2013-10-22T13:48:5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d v="2017-03-06T18:01:3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d v="2016-10-04T19:39:0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d v="2014-01-21T17:00: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d v="2015-08-05T19:00: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d v="2015-07-15T15:59:2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d v="2016-11-14T21:01:1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d v="2013-03-03T16:52:4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d v="2016-11-03T00:07:5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d v="2014-07-26T08:17:5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d v="2016-07-22T07:52:1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d v="2015-10-19T15:09:0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d v="2017-01-17T15:32:4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d v="2016-04-07T22:50: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d v="2016-11-08T10:50: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d v="2016-05-15T22:28:4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d v="2015-05-12T18:01:2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d v="2016-11-28T19:18:5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d v="2014-02-25T00:24:1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d v="2017-01-24T17:23:4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d v="2014-10-14T14:02:3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d v="2015-01-10T19:58:3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d v="2016-05-06T13:58:3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d v="2016-11-15T20:28:2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d v="2016-04-09T20:59:5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d v="2014-11-25T19:54:5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d v="2017-02-10T01:58:3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d v="2017-02-10T16:54:2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d v="2016-12-21T20:51:5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d v="2016-11-10T00:00: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d v="2015-11-07T16:47:1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d v="2017-02-15T13:10: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d v="2014-01-24T12:00: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d v="2014-11-22T14:47:5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d v="2013-12-06T15:38:0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d v="2012-01-28T16:17:0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d v="2015-11-30T17:01:0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d v="2015-01-16T19:21:3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d v="2015-08-18T14:59:5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d v="2011-05-24T06:51:3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d v="2015-11-15T04:11:2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d v="2012-03-10T03:00: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d v="2011-02-11T19:07:2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d v="2012-05-30T04:27:2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d v="2013-08-08T23:07:3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d v="2014-06-02T16:01:0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d v="2012-06-07T19:51:2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d v="2013-10-24T23:57:4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d v="2009-09-14T06:05: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d v="2012-03-19T23:26:5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d v="2012-03-19T16:44:3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d v="2012-08-30T16:59:5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d v="2012-12-21T17:21:2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d v="2012-12-27T22:54:1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d v="2012-01-19T17:33:4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d v="2012-02-09T01:00: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d v="2014-02-24T20:10: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d v="2011-01-22T00:46:4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d v="2012-06-14T17:26:5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d v="2013-05-22T03:31:3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d v="2013-11-27T20:50: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d v="2011-11-03T02:39:5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d v="2010-11-20T19:34:5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d v="2014-07-14T16:41:1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d v="2012-02-09T04:02:0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d v="2012-04-05T19:15: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d v="2014-07-31T23:06:3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d v="2013-02-02T23:42:1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d v="2013-02-19T19:03:3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d v="2014-04-07T00:06:2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d v="2014-03-18T15:11:1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d v="2012-04-03T23:00: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d v="2012-05-08T13:14:1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d v="2012-04-05T17:25: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d v="2009-09-23T17:24:1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d v="2010-01-14T13:00: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d v="2009-08-25T15:26:5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d v="2013-11-15T01:58:0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d v="2014-02-26T19:36:4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d v="2017-03-05T06:15: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d v="2017-03-10T21:29:2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d v="2017-02-24T21:14:4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d v="2017-02-28T00:32:1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d v="2017-03-10T00:49:0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d v="2014-07-22T22:00: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d v="2015-05-15T18:45: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d v="2014-06-17T14:59:0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21:35: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d v="2014-07-19T00:08:1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d v="2015-01-07T15:04:3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d v="2014-05-08T15:36:3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d v="2014-10-06T16:04:5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d v="2014-05-12T13:44:0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d v="2014-01-27T22:11:3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d v="2014-05-27T15:22:2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d v="2014-05-30T21:31:2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d v="2016-11-18T19:11:4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d v="2016-09-30T15:25: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d v="2016-05-25T17:27:4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d v="2016-09-02T19:10: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d v="2016-07-26T14:34:3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d v="2015-12-22T22:22:1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d v="2015-03-31T02:25: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d v="2014-11-11T17:21:0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d v="2015-04-02T22:02:1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d v="2015-06-04T15:35: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d v="2016-01-08T16:58:0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d v="2014-11-11T16:31:1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d v="2015-09-21T12:45: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d v="2016-02-25T23:16:5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d v="2015-02-28T17:19:2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d v="2014-11-18T04:32:2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d v="2015-03-25T01:39:3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d v="2015-07-30T15:53:4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d v="2015-01-13T20:14:2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d v="2015-11-10T22:12:4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d v="2015-09-01T19:02:2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d v="2015-03-11T22:27:2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d v="2015-07-10T04:30: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d v="2015-01-23T01:21:4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d v="2014-10-15T01:37:2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d v="2015-07-06T16:50: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d v="2016-06-07T15:02:2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d v="2014-12-16T20:29:1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d v="2015-06-24T15:40: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d v="2015-03-01T19:04:0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d v="2015-07-09T15:33:3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d v="2015-01-27T08:41:3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d v="2015-09-15T20:22:3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d v="2016-01-05T19:44:5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d v="2015-04-13T16:18:5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d v="2016-01-30T21:10: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d v="2016-08-13T14:02:5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d v="2014-12-10T02:39:5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d v="2015-03-19T13:48:4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d v="2014-10-07T03:22:3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d v="2015-07-19T21:01:1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d v="2015-07-26T17:34:4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d v="2014-05-01T02:38:0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d v="2015-07-13T16:41:0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d v="2016-06-15T20:42:2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d v="2015-01-15T17:42:2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d v="2015-03-24T19:34:04"/>
    <d v="2015-01-23T20:34:0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d v="2014-09-11T00:41:3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d v="2015-01-22T16:29:5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d v="2015-02-09T17:23:5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d v="2014-12-01T16:54:5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d v="2014-09-27T21:25: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d v="2016-05-12T21:55: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d v="2016-02-12T07:38:5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d v="2015-02-10T18:49:1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d v="2016-12-30T21:06:0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d v="2016-01-13T03:08:2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d v="2016-04-29T02:23:3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d v="2015-02-06T05:14:5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d v="2015-06-25T04:27:5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d v="2015-09-05T06:39:4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d v="2015-11-30T14:46:1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d v="2015-10-08T21:57:4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d v="2016-01-14T21:35: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d v="2015-07-02T03:00: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d v="2015-02-17T16:00: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d v="2014-07-16T15:00: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d v="2016-04-25T18:06:3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d v="2015-08-27T04:33:4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d v="2016-10-27T14:27:5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d v="2016-10-11T11:16:3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d v="2016-08-25T07:35: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d v="2014-09-20T01:44:1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d v="2017-02-13T21:48:1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d v="2015-11-30T20:15: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d v="2017-01-03T16:36:4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d v="2017-02-04T04:50: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d v="2016-03-23T18:45: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d v="2017-01-26T23:03:5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d v="2016-02-23T14:27:3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d v="2016-05-05T20:55: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d v="2016-02-07T15:18:0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d v="2016-11-30T04:29:2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d v="2011-08-29T00:18:1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d v="2012-06-29T04:28:1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d v="2013-03-08T02:40: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d v="2015-09-01T21:36:3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d v="2012-08-24T17:15: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d v="2013-04-09T02:27:3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d v="2012-04-26T20:58:5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d v="2012-09-22T03:42:0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d v="2011-01-14T10:18:4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d v="2012-04-24T01:47:3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d v="2011-12-16T23:49:5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d v="2010-06-25T02:46:2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d v="2012-10-11T17:57:4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d v="2010-08-27T00:16:1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d v="2010-05-12T06:54:1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d v="2014-10-01T07:52:5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d v="2012-06-28T16:35: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d v="2012-12-14T22:48:3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d v="2012-07-17T17:26:3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d v="2012-03-31T15:30: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d v="2011-06-17T18:46:2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d v="2012-03-02T18:00: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d v="2011-08-16T22:00: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d v="2011-09-07T23:57:5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d v="2012-03-23T16:59:3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d v="2012-04-27T01:59:5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d v="2011-10-17T15:11:4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d v="2013-04-09T16:33:5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d v="2012-04-24T05:27:5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d v="2010-12-30T20:08:3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d v="2012-04-25T23:39:4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d v="2013-03-15T04:02:2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d v="2012-04-23T15:29:0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d v="2012-05-07T22:42:5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d v="2011-07-06T21:05: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d v="2015-01-13T23:13:0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d v="2012-11-13T15:33:5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d v="2012-05-24T18:32:5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d v="2015-08-28T18:38:2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d v="2014-08-07T19:48:3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d v="2015-09-11T07:07:4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d v="2015-02-23T19:25: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d v="2015-03-15T23:56:1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d v="2014-08-03T09:21:1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d v="2015-01-23T20:09:1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d v="2015-02-17T19:15: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d v="2014-06-19T03:43:2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d v="2015-09-22T23:13:4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d v="2016-03-31T13:46:0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d v="2014-10-18T23:24:5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d v="2014-11-18T19:22:3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d v="2012-05-29T20:16:1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d v="2014-11-10T02:11:1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d v="2013-09-29T18:01:3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d v="2015-08-01T20:01:4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d v="2012-03-25T00:56:15"/>
    <d v="2012-02-09T01:56:1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d v="2015-03-18T20:45: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d v="2015-07-23T16:19:1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d v="2012-07-17T20:22:4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d v="2013-01-30T18:01:5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d v="2014-10-31T18:59:0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d v="2013-07-09T02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d v="2011-06-02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d v="2013-01-24T12:14:2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d v="2014-12-04T21:39:1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d v="2011-08-30T16:12:0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d v="2013-07-28T10:46:5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d v="2013-08-23T10:14:1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d v="2010-12-02T02:34:5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d v="2012-06-08T12:29:2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d v="2015-01-23T03:18:5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d v="2013-09-07T20:36:1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d v="2012-03-05T18:33:2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d v="2016-09-05T15:00: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d v="2013-04-26T18:11:1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d v="2015-08-12T15:13:2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d v="2012-02-22T06:03:0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d v="2017-02-03T19:26:2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d v="2012-07-23T04:46:4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d v="2015-05-01T01:52:4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d v="2012-04-27T15:43:1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d v="2012-11-09T23:47:3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d v="2014-04-15T17:53:0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d v="2015-03-30T20:38:2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d v="2011-10-13T20:58:0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d v="2015-02-04T22:49:3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d v="2016-08-12T12:35: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d v="2015-03-24T21:05: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d v="2016-08-02T15:59:5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d v="2015-08-18T02:31:5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d v="2017-01-09T21:40: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d v="2016-03-20T08:12:0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d v="2014-07-17T19:55: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d v="2015-04-16T07:50: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d v="2015-10-17T15:04:5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d v="2016-09-29T23:43:5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d v="2015-01-15T18:28:0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d v="2014-06-05T23:07:1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d v="2015-11-25T07:55: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d v="2015-11-30T16:12:3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d v="2015-02-07T16:13:4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d v="2016-02-22T12:52:0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d v="2016-01-13T21:45: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d v="2014-09-05T19:13:4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d v="2014-07-08T23:13:4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d v="2017-01-25T05:51:4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d v="2014-07-08T15:56:4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d v="2016-05-20T08:11:5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d v="2015-08-24T20:10: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d v="2014-06-19T18:05: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d v="2016-01-25T21:36:4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d v="2012-08-29T21:39:0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d v="2014-10-03T17:56:0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d v="2013-12-09T21:54:1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d v="2012-03-30T01:13:4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d v="2016-05-18T12:59:5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d v="2014-03-28T17:06:2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d v="2015-06-29T20:59:3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d v="2017-02-01T19:14:2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d v="2012-06-15T05:42:3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d v="2016-07-13T21:08:4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d v="2016-11-30T08:03:3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d v="2014-12-09T03:26:1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d v="2012-08-22T19:38:1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d v="2016-03-24T11:56:0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d v="2015-07-26T23:52:0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d v="2014-09-20T20:59:1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d v="2015-10-02T19:01:0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d v="2015-09-26T21:13:2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d v="2015-09-04T04:00: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d v="2015-04-21T17:56:2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d v="2016-11-15T17:50: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d v="2016-11-18T06:09:2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d v="2012-08-23T10:07:0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d v="2016-10-15T19:26:4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d v="2015-05-04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d v="2015-10-27T19:54:2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d v="2014-11-10T23:11:0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d v="2015-04-14T12:55: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d v="2016-06-03T02:31:5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d v="2015-08-02T04:03:4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d v="2016-05-04T01:28:5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d v="2014-01-28T19:45: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d v="2016-08-30T15:45: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d v="2015-02-02T22:49:2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d v="2016-09-23T14:45: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d v="2016-09-26T13:11:1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d v="2014-12-16T21:54:5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d v="2015-01-20T20:45: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d v="2015-04-09T03:51:1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d v="2016-11-15T13:58:3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d v="2017-02-08T19:00: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d v="2014-10-09T20:13:2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d v="2015-08-10T07:31:0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d v="2015-07-15T06:16:5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d v="2016-02-08T17:09:2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d v="2015-12-03T23:55: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d v="2016-11-21T14:59:0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d v="2015-11-19T19:20: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d v="2014-11-10T03:48:4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d v="2014-05-12T15:38:4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d v="2015-02-20T14:25: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d v="2016-02-09T20:00:00"/>
    <d v="2016-01-12T20:47:2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d v="2017-02-01T16:31:2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d v="2016-06-30T22:17:3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d v="2016-06-30T21:13:1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d v="2015-04-18T01:40:10"/>
    <d v="2015-03-19T01:40: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d v="2015-09-25T17:06:5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d v="2013-09-25T23:00: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d v="2015-07-22T17:55: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d v="2015-08-06T14:56:4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d v="2015-11-05T00:36:3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d v="2015-03-20T21:29:3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d v="2015-08-19T18:20: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d v="2016-01-11T22:13:3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d v="2015-09-28T14:07:4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d v="2015-11-11T00:51:3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d v="2014-07-01T00:29:4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d v="2014-11-19T17:58:3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d v="2015-12-06T21:13:1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d v="2014-09-30T12:59:5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d v="2016-06-08T15:11:1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d v="2014-10-11T20:34:4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d v="2016-04-22T14:59:3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d v="2014-06-03T00:42:2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d v="2015-08-25T19:09:2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d v="2015-01-29T00:01:3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d v="2016-04-06T04:04:51"/>
    <d v="2016-03-07T05:04:5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d v="2014-06-15T21:29:1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d v="2014-10-20T20:55: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d v="2015-01-30T18:07:2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d v="2014-06-30T21:57:0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d v="2015-02-26T16:42:1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d v="2015-01-24T02:51:1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d v="2016-06-30T23:04:5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d v="2015-04-19T02:31:1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d v="2015-03-26T17:22:3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d v="2015-02-23T08:01:0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d v="2014-07-14T03:19:2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d v="2014-08-27T03:22:1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d v="2015-02-13T04:21:5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d v="2014-11-21T20:16:0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d v="2015-07-02T22:33:4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d v="2014-05-28T21:33:2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d v="2014-08-19T20:59:3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d v="2017-03-07T18:35: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d v="2017-03-06T19:14:3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d v="2017-01-21T16:33:5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d v="2017-02-21T20:41:5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d v="2017-02-07T21:59:1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d v="2014-09-17T07:04:4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d v="2013-04-27T18:47:2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d v="2016-05-22T16:45: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d v="2016-08-30T03:35: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d v="2014-07-08T05:30: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d v="2014-05-21T17:53:1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d v="2013-06-07T01:29:2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d v="2015-11-14T15:41:2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d v="2016-09-16T15:43:1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d v="2016-01-18T09:33:4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d v="2015-09-08T07:59:5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d v="2014-10-22T21:57:2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d v="2016-04-05T14:19:0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d v="2016-02-18T00:44:5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d v="2016-10-12T11:10: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d v="2013-08-07T13:03:1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d v="2016-11-30T20:34:1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d v="2014-11-01T20:08:0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d v="2015-07-14T07:50: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d v="2017-01-10T17:52:1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d v="2016-03-23T13:55: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d v="2015-07-13T16:14:2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d v="2015-11-25T14:23:5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d v="2015-04-01T05:46:3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d v="2013-03-18T12:59:3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d v="2014-08-21T12:37:0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19:23:4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d v="2015-02-09T06:32:5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d v="2016-09-13T16:03:1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d v="2013-02-11T02:54:1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d v="2014-03-24T15:59:3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d v="2013-12-03T22:01:2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d v="2016-09-07T03:26:4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d v="2014-03-21T21:18:3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d v="2015-02-10T00:45: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d v="2014-09-29T15:46:4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d v="2012-05-01T17:16:2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d v="2012-01-30T01:29:5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d v="2012-05-15T23:42:4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d v="2014-07-30T18:45: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d v="2012-05-15T15:33:1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d v="2016-08-03T17:03:2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d v="2015-03-05T19:10: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d v="2011-11-08T18:21:4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d v="2015-03-09T18:58:4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d v="2013-12-12T21:36:4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d v="2016-07-22T15:45: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d v="2016-09-26T10:36:2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d v="2016-06-03T08:47:4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d v="2012-12-04T01:31:3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d v="2012-01-19T00:53:1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d v="2013-04-09T13:54:4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d v="2012-05-01T07:00: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d v="2015-06-17T23:00: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d v="2012-02-28T14:45: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d v="2014-04-16T19:49:5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d v="2014-02-16T16:55: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d v="2016-04-14T20:45: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d v="2013-02-06T03:02:0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d v="2015-05-12T07:07:5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d v="2015-06-17T16:03:2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d v="2014-07-26T23:28:2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d v="2015-10-23T14:03:4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d v="2015-01-14T22:35: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d v="2015-01-22T22:11:5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d v="2015-04-09T12:50: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d v="2014-10-08T18:54:0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d v="2016-07-07T04:32:4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d v="2014-06-25T13:39:4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d v="2014-06-18T04:45: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d v="2016-06-29T16:50: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d v="2015-02-21T00:18:5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d v="2015-01-12T22:31:4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d v="2016-08-09T21:35: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d v="2015-06-28T05:32:3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d v="2015-06-21T10:03:2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d v="2014-05-21T12:37:2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d v="2014-06-05T12:40: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d v="2014-06-08T22:34:0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d v="2015-07-16T16:12:0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d v="2016-05-17T06:21:1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d v="2014-11-05T13:16:0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d v="2014-09-18T05:50: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d v="2015-07-07T15:31:4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1:34:3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d v="2014-08-30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d v="2015-07-28T12:07:5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d v="2015-06-30T06:24:5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d v="2015-05-30T20:57:1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d v="2015-07-23T20:18:5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d v="2016-03-22T11:55: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d v="2014-04-30T03:21:0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d v="2015-01-24T11:55: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d v="2015-02-19T17:51:3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d v="2016-11-19T17:49:2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d v="2015-04-09T09:35: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d v="2016-07-08T18:38:2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d v="2015-07-03T11:13:1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d v="2015-01-19T15:14:2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d v="2015-09-03T14:21:2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d v="2015-05-15T12:36:4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d v="2014-08-24T22:08:5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d v="2015-02-25T16:24:5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d v="2015-03-04T00:16:4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d v="2015-05-12T06:29:5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d v="2015-11-04T19:01:2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d v="2015-06-16T00:50: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d v="2016-05-04T16:24:2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d v="2015-09-07T06:21:0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d v="2016-05-05T10:25: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d v="2014-04-29T20:09:0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d v="2015-06-16T19:47:5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d v="2014-10-26T17:01:3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d v="2015-10-11T02:00:00"/>
    <d v="2015-09-21T03:03:5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d v="2015-01-15T23:02:1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d v="2015-11-05T16:53:3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d v="2017-01-11T06:16:5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d v="2015-10-30T21:48:0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d v="2014-07-22T14:34:5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d v="2014-08-02T05:45: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d v="2015-02-25T00:51:1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d v="2016-12-05T13:06:2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d v="2015-04-09T00:23:5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d v="2015-04-29T15:34:1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d v="2014-08-07T00:10: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d v="2014-05-22T01:05: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d v="2015-04-17T17:11:5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d v="2015-06-10T00:54:0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d v="2016-12-22T22:04:5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d v="2015-08-17T08:41:4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d v="2016-04-20T19:12:5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d v="2015-09-10T14:10: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d v="2014-05-25T18:57:0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d v="2014-07-11T16:12:0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d v="2015-06-17T14:43:2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d v="2016-09-14T22:55: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d v="2016-06-10T04:41:1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d v="2016-09-05T19:50: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d v="2016-06-19T14:14:4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d v="2014-04-17T04:32:4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d v="2014-12-01T17:43:3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d v="2014-12-29T19:37:1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d v="2016-12-18T20:16:2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d v="2016-04-05T03:04:5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d v="2016-10-29T22:55: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d v="2015-05-04T14:46:3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d v="2015-12-21T17:24:2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d v="2015-07-07T21:44:1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d v="2016-04-01T14:18:3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d v="2016-01-01T21:40: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d v="2014-11-05T17:27:1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d v="2015-02-12T01:50: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d v="2014-12-12T10:15: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d v="2014-07-30T20:43:0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d v="2014-07-11T17:49:5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d v="2016-02-15T21:12:0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d v="2014-08-18T17:08:2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d v="2014-11-10T18:33:1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d v="2014-06-21T13:19:5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d v="2016-11-27T21:48:4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d v="2015-09-11T15:30: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d v="2015-10-01T15:57:3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d v="2014-07-10T05:37:1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d v="2014-12-09T21:42:1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d v="2015-07-25T10:33:1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d v="2015-07-11T04:00: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d v="2016-08-24T01:21:5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d v="2015-07-14T15:34:2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d v="2016-03-15T21:03:5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d v="2016-05-09T17:33:3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d v="2014-10-17T06:23:2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d v="2015-04-13T20:11:2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d v="2015-05-18T18:27:0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d v="2015-12-16T03:09:3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d v="2014-07-08T22:08:5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d v="2015-01-13T21:46:3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d v="2016-02-15T09:33:1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d v="2014-04-26T11:26:2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d v="2015-08-29T05:37:2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d v="2015-10-01T15:06:4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d v="2014-07-06T14:52:0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d v="2015-02-23T19:01:1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d v="2015-04-03T20:58:4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d v="2015-04-09T13:21:5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d v="2014-08-12T14:01:0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d v="2014-06-16T16:03:4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d v="2016-02-03T23:57:2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d v="2014-04-25T13:32:3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d v="2015-04-07T14:01:0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d v="2014-08-21T06:59:2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d v="2015-01-21T03:57:1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d v="2016-05-05T22:57: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d v="2014-05-16T15:16:0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d v="2016-07-02T14:00: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d v="2014-09-30T15:37:0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d v="2014-06-13T10:58:3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d v="2014-12-31T16:53:3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d v="2014-07-25T19:25: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d v="2014-12-09T18:33:3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d v="2015-01-30T23:02:3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d v="2015-11-26T19:17:3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d v="2016-07-16T12:44:5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d v="2016-10-06T13:29:2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d v="2015-04-03T15:34:5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d v="2015-10-20T19:45: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d v="2014-08-21T19:16:1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d v="2016-09-15T16:33:5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d v="2015-09-08T19:00: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d v="2015-05-17T17:47:2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d v="2016-04-04T23:00: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d v="2015-01-27T00:16:1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d v="2015-02-26T05:05: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d v="2015-02-01T05:51:4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d v="2015-06-02T11:17:0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d v="2014-07-07T21:50: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d v="2015-06-07T17:30: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d v="2015-08-17T17:43:3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d v="2015-02-07T04:44:5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d v="2016-08-03T12:34:2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d v="2015-04-03T18:52:3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d v="2014-06-18T16:04:1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d v="2014-08-01T15:47:5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d v="2016-11-20T02:38:4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d v="2015-12-03T19:38:2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d v="2014-08-29T01:27:5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d v="2014-10-29T16:24:4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d v="2016-02-25T17:32:1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d v="2015-01-22T21:08:5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d v="2014-10-10T15:22:2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d v="2014-12-20T19:47:0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d v="2015-08-03T21:58:5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d v="2015-08-09T13:25: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d v="2016-01-12T16:29:0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d v="2014-09-12T15:10: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d v="2016-07-25T06:41:2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d v="2016-10-11T23:22:0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d v="2016-03-02T12:00: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7:22:3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d v="2016-05-21T08:41:2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d v="2015-12-21T04:59:00"/>
    <d v="2015-11-29T00:29:2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d v="2015-12-03T13:47:0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d v="2017-01-05T20:05: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d v="2016-09-09T18:25: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d v="2016-01-21T20:07:4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d v="2014-09-03T11:29:3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d v="2016-12-20T15:57:5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d v="2015-03-27T21:54:0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d v="2017-02-09T17:36:3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d v="2014-05-19T04:38:4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d v="2017-02-14T17:46:0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d v="2016-06-13T21:29:4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d v="2012-11-26T20:04:1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d v="2016-01-29T20:22:5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d v="2014-10-16T21:08:4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d v="2014-09-06T16:11:4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d v="2014-11-14T18:09:5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d v="2015-04-25T05:11:2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d v="2015-12-22T05:05: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d v="2014-10-27T13:40: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d v="2015-11-26T11:15: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d v="2015-01-20T16:52:1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d v="2015-05-22T20:04:0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d v="2014-10-08T02:58:0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d v="2014-05-26T17:27:1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d v="2014-05-19T13:09:1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d v="2014-07-21T20:24:0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d v="2015-06-08T07:09:3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d v="2014-04-29T20:00: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d v="2015-06-15T20:18:5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d v="2016-10-17T14:51:0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d v="2016-07-13T22:53:2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d v="2015-04-27T16:13:0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d v="2012-09-06T23:51:1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d v="2014-05-02T12:13:3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d v="2017-02-17T11:01:3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d v="2015-02-18T16:54:1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d v="2016-07-16T06:20: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d v="2014-10-20T17:00: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d v="2015-08-17T17:56:1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d v="2016-08-15T21:10: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d v="2015-08-12T01:04:1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d v="2016-07-19T02:38:4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d v="2016-10-01T12:50: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d v="2013-04-04T13:26:4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d v="2013-07-11T18:50: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d v="2010-07-19T21:26:1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d v="2016-01-04T06:03:1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d v="2013-12-02T19:03:5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d v="2015-06-22T19:00: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d v="2015-12-21T20:50: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d v="2015-09-06T16:30: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d v="2015-03-20T01:41:3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d v="2016-01-18T17:26:3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d v="2014-07-23T03:44:1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d v="2014-08-11T19:16:2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d v="2014-12-02T21:37:4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d v="2015-05-15T00:20: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d v="2016-04-05T04:02:4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d v="2017-01-09T09:59:0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d v="2015-04-28T16:04:5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d v="2014-08-11T18:16: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d v="2014-11-10T22:59:5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d v="2016-03-31T08:59:0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d v="2014-07-09T22:27:2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d v="2015-08-29T06:35: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d v="2014-08-13T18:49:0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d v="2015-09-01T12:51:3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d v="2016-09-17T22:08:5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d v="2015-10-22T03:07:2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d v="2014-07-05T01:19:3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d v="2016-06-10T05:28:5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d v="2015-08-10T22:31:1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d v="2015-09-16T16:35: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d v="2014-11-14T20:00: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d v="2016-11-16T17:36:0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d v="2015-04-03T17:34:4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d v="2016-10-15T16:34:2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d v="2015-04-17T16:25: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d v="2016-02-09T13:42:3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d v="2016-06-30T02:27:2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d v="2015-08-10T15:38:4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d v="2017-01-31T22:57:5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d v="2015-01-27T03:19:5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d v="2015-02-20T17:07:1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d v="2014-10-28T00:40: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d v="2015-08-21T04:21:3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d v="2014-08-02T13:31:1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d v="2015-04-06T17:22:1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d v="2015-08-30T21:12:3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d v="2015-06-18T16:05: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d v="2016-10-22T03:36:3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d v="2014-12-08T13:44:0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d v="2016-06-07T13:01:2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d v="2015-03-02T19:39:0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d v="2016-07-15T22:45: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d v="2015-09-08T14:51:5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d v="2014-05-01T21:49:0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d v="2015-07-22T19:05: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d v="2016-06-02T00:36:2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d v="2015-04-20T19:48:4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d v="2016-09-16T12:05: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d v="2015-12-21T19:00: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d v="2016-01-13T04:33:1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d v="2014-09-20T14:56:1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d v="2016-07-04T08:10: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d v="2015-04-13T03:45: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d v="2015-01-02T21:48:3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d v="2014-08-25T17:15: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d v="2015-08-25T10:17:5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d v="2015-05-04T19:32:3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d v="2015-02-27T16:19:5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d v="2014-07-24T03:00: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d v="2017-01-10T00:45: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d v="2014-09-03T14:17:0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d v="2016-09-02T02:55: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d v="2015-03-18T17:33:0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d v="2015-03-18T12:22:0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d v="2016-05-19T08:59:2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d v="2016-06-13T15:35: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d v="2015-02-25T01:05: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d v="2016-03-06T22:36:3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d v="2014-07-28T16:18:5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d v="2016-11-04T22:22:1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d v="2016-06-09T23:49:5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d v="2014-12-04T18:43:2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d v="2016-01-07T04:57:5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d v="2016-02-27T00:26:0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d v="2017-02-14T19:49:0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d v="2017-03-09T20:13:3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d v="2017-03-14T15:21:5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d v="2017-03-09T13:54:0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d v="2017-02-20T08:24:2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d v="2017-03-06T17:16:5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d v="2017-03-13T03:38:4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d v="2017-02-23T11:05: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d v="2017-03-13T21:14:2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d v="2017-02-19T06:29:2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d v="2017-03-08T17:15: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d v="2017-03-06T18:04:4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d v="2017-02-17T12:18:5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d v="2017-03-02T12:55: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d v="2017-03-02T16:22: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d v="2014-09-27T23:15: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d v="2014-09-09T15:58:0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d v="2010-10-27T06:20: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d v="2014-08-11T20:09:3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d v="2013-10-03T20:49:2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d v="2011-03-31T03:42:1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d v="2012-03-02T21:00: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d v="2012-11-20T11:58:4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d v="2012-04-27T22:52:2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d v="2014-07-09T18:55: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d v="2013-06-22T20:09:1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d v="2011-12-07T01:36:0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d v="2014-07-21T06:21:2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d v="2014-09-15T12:52:0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d v="2014-06-09T16:27:4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d v="2014-05-16T18:05: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d v="2014-05-07T19:20: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d v="2011-04-11T03:49:2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d v="2014-10-28T16:35: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d v="2014-07-19T04:13:0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d v="2014-05-13T02:32:3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d v="2013-11-13T17:42:4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d v="2014-05-30T01:55: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d v="2016-04-06T14:35: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d v="2012-01-15T17:31:0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d v="2014-08-27T21:04:5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d v="2014-08-11T20:45: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d v="2010-12-19T21:17:0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d v="2013-07-22T22:20: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d v="2014-05-22T16:00: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d v="2014-06-16T14:31:1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d v="2013-04-11T16:51:1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d v="2014-05-21T09:54:0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d v="2014-05-20T07:26:2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d v="2011-12-06T22:47:0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d v="2013-08-05T19:04:2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d v="2014-06-01T23:50: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d v="2014-07-09T23:27:2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d v="2014-08-17T22:10: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d v="2014-07-15T15:59:3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d v="2015-05-20T09:58:2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d v="2015-04-24T08:18:5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d v="2016-06-17T18:07:4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d v="2015-01-14T22:34:1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d v="2015-01-06T23:14:1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d v="2015-01-13T14:15: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d v="2015-06-02T14:21:1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d v="2015-01-05T11:50: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d v="2015-01-09T10:11:1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d v="2014-08-07T18:16:5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d v="2016-03-31T07:41:4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d v="2014-08-10T18:24:3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d v="2015-10-16T20:29:0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d v="2015-08-26T23:43:4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d v="2015-04-01T08:59:3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d v="2015-02-22T06:40: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d v="2014-07-07T14:31:1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d v="2014-05-19T15:17:3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d v="2012-04-14T22:28:3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d v="2014-07-14T14:04:4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d v="2014-07-09T19:05: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d v="2015-06-16T18:19:1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d v="2015-11-29T19:01:1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d v="2015-08-03T15:57:5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d v="2015-06-10T11:06:1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d v="2016-10-05T13:06:2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3:0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d v="2015-02-15T23:35: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d v="2017-02-06T20:00: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d v="2015-05-31T16:43:2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d v="2015-09-23T13:58:1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d v="2015-07-21T20:02:5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d v="2016-11-23T20:25: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d v="2016-05-13T13:25: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d v="2015-09-30T14:00: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d v="2015-11-15T17:01:2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d v="2014-10-21T06:59:5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d v="2014-09-16T04:02:0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d v="2016-04-03T19:31:5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d v="2017-01-31T19:19:1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d v="2016-12-30T18:56:4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d v="2016-06-01T08:20: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d v="2016-11-28T22:00: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d v="2015-09-05T11:23:0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d v="2015-06-01T12:14:5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d v="2015-10-01T02:08:1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d v="2017-01-19T16:39:0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d v="2014-09-11T07:47:5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d v="2014-08-20T18:08:1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2:19:2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d v="2016-11-01T16:39:4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d v="2015-05-11T14:24:1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d v="2015-08-14T11:20: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d v="2015-06-12T10:25: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d v="2015-03-05T21:19:1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d v="2015-05-21T17:55: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d v="2014-10-06T17:48:4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d v="2015-05-22T17:32:4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d v="2016-08-08T11:20: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d v="2016-08-20T13:50: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d v="2015-02-24T02:03:2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d v="2014-09-07T18:26:1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d v="2015-05-20T13:46:1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d v="2017-01-23T13:25: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d v="2014-12-09T21:17:4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d v="2016-09-01T18:15: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d v="2015-10-26T16:08:3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d v="2015-06-16T17:24:3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d v="2014-11-21T07:34:2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d v="2015-10-07T12:23:0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d v="2015-01-12T19:12:1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d v="2015-11-03T17:05: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d v="2015-05-12T12:52:0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d v="2015-06-17T18:11:0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d v="2016-08-08T21:42:0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d v="2015-05-13T09:29:5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d v="2015-06-12T12:47:4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d v="2014-10-03T10:29:3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d v="2015-10-07T12:00: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d v="2016-08-29T19:14:0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d v="2016-01-31T16:54:3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d v="2015-01-13T21:07:5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d v="2016-02-26T22:47:5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d v="2014-10-19T16:23:2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d v="2015-04-30T20:21:4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d v="2016-03-02T02:27:3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d v="2015-04-27T18:09:5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d v="2015-08-03T00:28:2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d v="2016-03-16T04:39:4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d v="2016-01-10T17:51:3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d v="2016-01-11T21:14:1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d v="2017-02-28T05:00:00"/>
    <d v="2017-01-27T22:37:0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d v="2016-07-16T20:09:4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d v="2015-11-03T18:00: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d v="2016-05-15T18:35: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d v="2017-01-23T08:50: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d v="2017-02-09T12:21:3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d v="2015-08-16T16:51:4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d v="2015-10-05T18:29:0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d v="2017-02-02T10:12:3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d v="2015-05-17T12:59:1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d v="2016-08-27T10:37:0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d v="2015-11-01T18:09:3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d v="2015-07-08T18:30: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22:59:2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d v="2015-09-14T22:01:0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d v="2015-04-08T17:51:0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d v="2016-06-17T17:39:3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d v="2016-12-07T08:26:16"/>
    <d v="2016-11-07T08:26:1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d v="2015-02-21T15:38:0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d v="2016-11-22T14:59:1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d v="2015-07-01T20:32:2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d v="2016-05-03T05:15: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d v="2016-04-15T01:22:1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d v="2016-03-23T21:02:4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d v="2016-09-15T15:36:1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d v="2015-09-06T22:17:0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d v="2015-09-17T07:00: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d v="2016-10-21T19:25: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d v="2016-01-13T05:51:5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d v="2015-04-11T06:25: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d v="2016-04-06T07:17:2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d v="2014-07-06T20:54:3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d v="2016-05-09T00:57:0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d v="2016-03-02T07:14:5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d v="2016-05-23T01:05: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d v="2014-10-02T02:24:2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d v="2016-05-31T00:14:5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d v="2016-08-26T08:46:4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d v="2016-05-22T13:59:5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d v="2015-03-01T18:51:1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d v="2015-02-06T17:08:2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d v="2016-04-08T08:59:2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d v="2014-07-02T13:48:0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d v="2014-07-17T07:45: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d v="2015-03-02T21:17:4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d v="2015-09-01T16:44:4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d v="2014-06-19T20:38:5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d v="2015-05-24T16:14:4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d v="2015-06-30T12:30: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d v="2014-07-07T16:10: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d v="2016-03-08T09:34:0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d v="2014-09-19T06:46:0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d v="2017-02-03T13:48:0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d v="2016-06-28T15:58:3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d v="2016-11-11T23:22:3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d v="2016-05-20T19:10: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d v="2015-02-27T07:06:5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d v="2016-03-23T21:59:4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d v="2014-07-31T04:48:1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d v="2015-02-19T00:35: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d v="2016-04-24T13:14:1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d v="2016-04-06T13:24:4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d v="2016-05-23T02:39:3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d v="2015-10-25T16:50: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d v="2014-06-16T09:29:2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d v="2016-05-05T23:49:3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d v="2016-04-19T10:22:3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d v="2015-09-23T17:26:4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d v="2016-04-29T14:52:0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d v="2016-06-15T19:34:3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d v="2014-07-02T10:01:5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d v="2014-10-20T07:27:5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d v="2017-01-11T01:22:1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d v="2016-11-23T01:59:0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d v="2014-08-15T00:36:3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d v="2015-02-21T02:11:5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d v="2014-07-31T18:30: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d v="2016-02-22T23:27:2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d v="2015-11-13T02:26:3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d v="2015-04-13T01:37:1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d v="2015-07-07T22:24:5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d v="2014-11-26T04:47:3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d v="2016-11-16T00:59:4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d v="2016-11-16T08:01:2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d v="2015-11-04T20:59:2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d v="2014-08-04T13:09:1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d v="2015-06-24T20:30: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d v="2015-09-28T17:33:3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d v="2014-05-06T14:39:3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d v="2015-02-24T16:49:5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d v="2015-02-18T17:34:5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d v="2014-08-07T08:31:4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d v="2015-08-09T12:20: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d v="2014-10-25T22:52:5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d v="2015-02-09T04:26:2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d v="2016-07-08T10:20: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d v="2016-06-03T18:47:0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d v="2015-10-15T02:06:0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d v="2014-11-10T20:49:1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d v="2014-11-03T15:28:2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d v="2014-11-04T18:18:0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d v="2015-05-19T11:04:0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d v="2016-05-04T13:31:2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d v="2014-06-25T18:35: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d v="2014-07-10T13:05: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d v="2016-03-17T20:17:3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d v="2014-10-11T22:07:1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d v="2014-06-27T14:17:2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d v="2015-05-16T17:05: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d v="2014-05-05T10:43:0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d v="2016-01-09T11:28:4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d v="2014-10-29T18:02:5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d v="2015-01-22T22:05: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d v="2014-07-14T22:53:3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d v="2015-07-08T17:22:2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d v="2015-10-13T14:50: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d v="2015-05-26T11:05: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d v="2015-05-28T12:05: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d v="2016-02-10T00:24:4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d v="2014-06-01T11:49:3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d v="2014-06-06T10:08:0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d v="2014-06-18T23:48:2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d v="2016-06-23T19:32:3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d v="2016-05-10T00:59:5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d v="2015-09-18T00:32:5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d v="2014-08-28T23:01:0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d v="2015-02-18T17:35: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d v="2016-11-01T19:58:4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d v="2016-04-07T03:27:3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d v="2015-03-26T09:54:0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d v="2014-09-12T21:55: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d v="2014-04-23T20:01:4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d v="2016-03-19T19:43:0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d v="2016-02-05T02:10: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d v="2015-02-02T18:59:2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13:29:3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d v="2015-01-14T16:14:4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d v="2014-09-02T14:48:5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d v="2014-09-02T01:21:4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d v="2014-06-02T15:29:1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d v="2015-02-03T17:17:2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d v="2014-06-30T22:41:4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d v="2014-07-19T17:32:3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d v="2016-01-11T13:56:5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d v="2014-05-17T01:30: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d v="2014-06-10T09:07:4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d v="2016-07-21T14:48:1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d v="2014-07-31T12:59:5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d v="2015-07-20T17:03:4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d v="2015-04-06T22:16:0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d v="2016-01-05T21:52:1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d v="2014-06-19T02:57:0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d v="2015-10-17T10:18: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d v="2014-08-10T12:35: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d v="2015-09-25T12:43:5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d v="2015-01-12T19:58:4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d v="2016-02-02T21:20: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d v="2014-11-17T02:51:2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d v="2016-06-11T01:15: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d v="2015-02-01T16:54:3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d v="2015-03-25T17:22:0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d v="2014-06-30T15:20: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d v="2016-06-14T23:29:1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d v="2014-07-01T16:45: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d v="2016-09-13T18:00: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d v="2014-07-01T04:56:0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d v="2015-01-12T16:57:3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d v="2015-01-07T04:51:4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d v="2016-04-20T11:31:0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d v="2016-09-30T15:11:1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d v="2015-06-24T21:33:4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d v="2016-08-30T22:03:0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d v="2016-07-24T03:07:1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d v="2015-07-15T15:01:1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d v="2016-02-20T00:27:3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d v="2015-03-20T15:07:12"/>
    <d v="2015-02-18T16:07:1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d v="2016-08-23T18:22:0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d v="2016-03-29T15:24:0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d v="2016-06-08T00:31:4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d v="2014-07-21T19:41:3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d v="2014-10-16T04:05: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d v="2015-02-27T20:01:3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d v="2016-06-20T12:02:1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d v="2014-10-06T21:08:2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d v="2015-05-04T17:40: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d v="2015-02-18T22:00: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d v="2014-05-22T20:31:2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d v="2015-06-16T07:37:0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d v="2014-12-16T05:56:2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d v="2014-06-06T18:31:0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d v="2014-06-03T16:03:0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d v="2016-05-16T18:14:5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d v="2016-01-03T16:38:0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d v="2015-05-02T21:00: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d v="2015-05-25T22:34:1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d v="2015-03-24T18:26:0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d v="2014-04-24T15:15: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d v="2016-03-14T19:15: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d v="2015-04-27T05:59:4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d v="2015-09-21T00:13:1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d v="2014-07-28T20:47:1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d v="2016-11-15T05:09:3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d v="2014-10-03T18:18:2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d v="2016-08-02T20:19:2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d v="2016-05-21T17:48:2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d v="2016-03-30T03:48:2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d v="2015-05-08T00:52:0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d v="2016-02-19T22:03:5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d v="2015-08-17T18:19:5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d v="2016-03-01T20:08:4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d v="2016-06-24T11:28:4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d v="2014-05-01T22:27:2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d v="2014-07-09T17:37:2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d v="2016-05-01T22:08:5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d v="2014-11-07T20:37:4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d v="2014-06-12T14:54:0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d v="2014-10-15T20:58:1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d v="2015-02-22T12:53: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d v="2014-05-22T02:18:3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d v="2015-01-16T20:19:1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d v="2015-05-01T18:32:5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d v="2014-08-05T00:14:3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d v="2014-06-04T19:37:1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d v="2014-09-11T18:48:1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d v="2015-02-02T14:22:3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d v="2015-08-11T19:46:5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d v="2014-08-30T08:40: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d v="2015-08-18T18:57:2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d v="2016-07-30T09:32:2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d v="2014-08-29T18:19:3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d v="2015-07-29T16:41:4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d v="2015-06-12T00:33:2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d v="2016-12-29T12:01:5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d v="2015-06-22T18:16:5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d v="2016-05-31T15:42:1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d v="2014-09-02T14:23:4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d v="2015-10-12T18:16:0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d v="2015-08-27T15:00: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d v="2015-09-01T15:21:5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d v="2015-11-20T17:27:0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d v="2014-10-11T08:30: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d v="2016-07-20T10:05: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d v="2016-08-18T18:08:4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d v="2016-05-27T00:04:5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d v="2015-08-06T17:31:1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d v="2014-07-09T14:23: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d v="2015-05-26T18:07:3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d v="2015-02-05T19:57:3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d v="2015-03-12T19:22:3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d v="2015-03-10T15:51:2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d v="2016-04-20T01:53:2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d v="2016-02-11T22:36:5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d v="2015-08-07T09:27:5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d v="2016-04-02T21:26:3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d v="2014-04-24T12:22:5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41:2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d v="2015-01-12T01:12:3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d v="2016-10-18T10:36:3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d v="2014-06-18T15:35: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d v="2014-04-01T06:38:3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d v="2015-05-15T19:36:1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d v="2015-07-09T02:18:2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d v="2015-04-21T21:21:0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d v="2015-07-18T16:19:3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d v="2016-03-04T18:17:0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d v="2016-07-04T16:07:3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d v="2015-08-20T14:57:2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d v="2014-12-01T17:50: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d v="2014-12-24T12:11:2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d v="2015-05-11T19:27:2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d v="2014-08-18T17:46:3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d v="2014-12-09T16:31:3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d v="2014-12-03T07:58:0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d v="2014-09-30T20:36:5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d v="2015-05-22T13:41:2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d v="2014-10-09T09:00: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d v="2014-10-14T22:37:2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d v="2016-07-10T18:48:4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d v="2015-03-30T18:53:0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d v="2016-03-31T17:36:1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d v="2016-03-01T18:17:3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d v="2015-01-22T04:13:4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d v="2014-07-16T11:18:3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d v="2016-03-22T02:18:0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d v="2016-02-18T10:13:2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d v="2015-06-13T07:35: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d v="2014-11-21T17:11:3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d v="2016-07-25T16:44:3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d v="2016-05-13T12:57:3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d v="2015-04-07T19:53:3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d v="2015-05-01T15:32:2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d v="2014-09-20T08:00: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d v="2014-12-30T22:45: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d v="2014-12-15T19:55: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d v="2014-12-01T21:33:5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d v="2016-08-10T01:36:2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d v="2015-02-15T00:12:0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d v="2014-08-05T17:09:4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d v="2016-02-17T14:03:1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d v="2014-08-15T19:10: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d v="2015-08-04T19:04:3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d v="2014-12-17T23:58:0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d v="2016-03-18T21:27:5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d v="2015-10-06T20:44:4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d v="2016-04-23T00:22:3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d v="2016-01-14T19:02:0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d v="2016-07-15T14:30: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d v="2015-11-30T23:08:0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d v="2016-05-16T17:01:3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d v="2016-02-29T23:48:0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d v="2015-07-18T10:22:1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d v="2015-03-09T08:53:2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d v="2014-05-30T17:26:5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d v="2015-05-20T01:00: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d v="2015-11-10T14:14:5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d v="2015-02-17T22:47:4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d v="2017-02-13T14:38:4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d v="2015-05-04T15:04:1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d v="2016-10-18T03:10: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d v="2015-02-02T22:31:0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d v="2016-09-06T22:27:2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d v="2014-08-26T05:19:3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d v="2014-07-08T17:41:1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d v="2016-06-24T18:34:5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d v="2015-06-02T15:39:3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d v="2014-07-26T16:00: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d v="2016-03-31T17:48:0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d v="2016-03-08T02:16:0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d v="2014-10-30T20:19:5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d v="2014-08-29T18:04:5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d v="2016-10-06T14:57:4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d v="2016-11-27T03:59: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d v="2016-03-21T21:11:1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d v="2014-12-02T16:48:5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d v="2015-02-18T16:08:5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d v="2016-08-08T16:15: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d v="2015-04-10T18:45: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d v="2015-10-20T19:35: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d v="2016-02-09T05:48:0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d v="2016-10-22T23:17:1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d v="2015-05-16T10:06:4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d v="2014-09-05T07:00: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d v="2016-01-12T11:29:4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d v="2014-07-08T15:30: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d v="2016-08-14T15:28:2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d v="2015-07-06T08:43:2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d v="2016-03-11T09:59:4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d v="2015-06-18T19:16:3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d v="2017-01-02T21:50: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d v="2016-05-09T15:06:5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d v="2014-05-16T20:36:2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d v="2015-02-20T06:39:1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d v="2014-11-28T21:08:4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d v="2016-03-18T21:31:1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d v="2015-03-01T05:16:5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d v="2016-06-02T05:58:0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d v="2015-10-17T19:23:4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d v="2014-07-02T21:43:0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d v="2015-06-18T23:16:5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d v="2015-06-30T13:20: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d v="2015-05-12T16:12:1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d v="2015-05-18T12:20: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d v="2014-06-30T15:04:2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d v="2014-08-27T22:43:0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d v="2014-10-02T07:04:5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d v="2016-07-05T20:57:0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d v="2016-05-03T14:19:4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d v="2014-08-25T19:34:4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d v="2014-06-12T13:46:5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d v="2015-04-26T12:44:5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d v="2014-05-27T18:16:2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d v="2016-09-14T10:53:5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d v="2016-01-05T15:38:1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d v="2014-05-13T16:26:5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d v="2016-09-20T02:48:1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d v="2015-08-03T04:19:4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d v="2014-04-24T14:14:1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d v="2015-08-14T15:54:2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d v="2014-05-28T05:14:1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d v="2014-07-09T18:53:2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d v="2015-05-23T19:50: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d v="2014-10-28T14:21:2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d v="2015-01-16T16:48:4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d v="2014-09-09T23:09:3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d v="2015-11-01T04:35: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d v="2016-04-30T03:12:4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d v="2014-12-22T20:53:3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d v="2014-12-15T14:48:3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d v="2016-02-01T19:21:2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d v="2014-09-15T14:26:5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d v="2014-08-31T14:03:2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d v="2015-05-05T12:59:5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d v="2016-06-03T12:54:4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d v="2016-07-05T12:06:2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d v="2016-04-01T16:33:1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d v="2014-06-02T13:01:5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d v="2014-08-28T21:55: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d v="2016-07-01T01:09:3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d v="2014-06-20T03:24:4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d v="2014-05-26T16:59:0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d v="2015-03-09T13:49:4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d v="2014-05-20T17:22:5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d v="2015-05-10T04:07:4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d v="2016-05-15T17:42:4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d v="2015-04-24T13:21:0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d v="2015-02-01T23:53:3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d v="2015-12-22T21:18:2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d v="2015-04-08T20:47:2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d v="2015-01-28T17:11:1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d v="2015-06-10T23:50: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d v="2014-10-15T22:28:0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d v="2016-01-12T16:07:2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d v="2014-10-31T18:04:2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d v="2016-04-05T11:47:4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d v="2016-04-02T03:22:5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d v="2016-09-19T08:21:3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d v="2015-07-20T04:06:1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d v="2015-02-06T04:55: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d v="2014-12-10T18:04:0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d v="2014-11-25T16:15: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d v="2015-03-26T21:38:1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d v="2015-04-28T16:38:0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d v="2015-02-13T17:04:5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d v="2015-10-20T16:35: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d v="2016-06-27T10:47:4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d v="2014-07-13T02:09:1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d v="2016-09-08T09:20: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d v="2016-01-26T16:57:1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d v="2015-01-12T23:33:2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d v="2016-02-03T00:51:1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d v="2016-09-06T19:15: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19:46:4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d v="2014-06-18T21:08:5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d v="2016-03-16T20:48:2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d v="2014-05-12T19:33:1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d v="2014-11-11T20:25: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d v="2014-04-18T11:18: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d v="2015-06-27T02:35: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d v="2014-04-10T12:36:2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d v="2015-06-18T11:12:1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d v="2015-07-08T19:31:2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d v="2015-03-02T18:00: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d v="2016-05-09T20:13:5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d v="2014-06-30T18:38:0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d v="2014-05-29T04:00: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d v="2015-02-15T00:28:1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d v="2014-05-13T17:28:1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d v="2016-03-16T14:21:1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d v="2016-05-03T20:34:1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d v="2016-11-08T14:48:2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d v="2016-10-13T00:07:2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d v="2015-03-12T22:37:2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d v="2014-06-24T08:49:3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d v="2014-09-05T02:40: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d v="2014-12-16T19:39:4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d v="2016-02-25T17:39:0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d v="2014-08-14T21:11:2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d v="2016-06-25T20:41:3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d v="2016-02-20T03:22:0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d v="2016-06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d v="2016-06-27T15:19:2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d v="2016-04-27T00:54:3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d v="2015-06-12T12:50: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d v="2015-11-25T16:41:5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d v="2015-05-14T19:10: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d v="2015-06-15T10:43:4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d v="2014-11-25T22:32:0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d v="2015-07-16T10:28:1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d v="2016-11-15T00:42:3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d v="2015-03-21T21:09:2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d v="2014-07-11T17:20: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d v="2016-02-10T22:20: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d v="2014-12-09T17:41:2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d v="2014-12-02T16:13:3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d v="2016-02-03T23:19:2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d v="2014-07-29T21:17:2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d v="2014-06-09T06:13:0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d v="2015-03-27T21:48:5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d v="2015-02-24T10:53:3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d v="2014-06-10T12:38:2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d v="2015-02-19T20:22:3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d v="2016-04-27T15:02:5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d v="2015-04-15T18:01:4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d v="2016-05-07T06:37:0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d v="2015-02-23T21:41:5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d v="2015-07-22T06:14:1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d v="2014-06-17T16:33:4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d v="2015-10-07T16:43:3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d v="2015-02-10T20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d v="2015-06-29T05:01:4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d v="2015-06-05T15:38:3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d v="2015-12-03T04:20: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d v="2015-11-21T20:06:5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d v="2015-06-15T21:50: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d v="2016-07-20T15:01:4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d v="2015-05-27T01:40: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d v="2015-04-07T10:09:5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22:16:4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d v="2014-11-01T12:39:4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d v="2016-08-11T20:46:1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d v="2014-10-15T20:22:2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d v="2016-01-06T02:45: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d v="2014-11-20T20:56:1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d v="2015-05-19T10:41:0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d v="2016-07-02T22:14:1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d v="2015-05-28T18:22:3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d v="2015-04-22T17:03:2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d v="2015-05-31T03:25: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d v="2016-03-03T16:50: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d v="2014-05-21T18:51:2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d v="2014-04-11T11:50: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d v="2014-05-07T01:44:2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d v="2014-05-07T14:48:5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d v="2015-09-01T15:02:5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d v="2014-09-03T05:19:0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d v="2015-06-04T05:23:1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d v="2015-09-18T19:36:2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d v="2015-05-12T18:24:4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d v="2014-12-02T02:59:0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d v="2015-06-17T10:32:5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d v="2015-03-02T04:34:3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d v="2014-07-28T20:09:3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d v="2015-04-09T21:14:1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d v="2015-02-24T23:17:5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d v="2015-02-06T17:50: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d v="2014-07-09T17:41:3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d v="2014-05-30T21:26:4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d v="2014-07-13T15:51:5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d v="2014-11-12T21:47:00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d v="2016-08-29T06:15: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d v="2015-10-18T21:24:1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d v="2014-07-21T15:38:1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d v="2016-02-02T22:43:4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d v="2016-05-19T19:32:1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d v="2014-08-14T15:50: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d v="2015-02-12T17:23:1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d v="2017-01-28T18:44:1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d v="2016-01-03T14:58:4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d v="2016-11-08T16:15: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d v="2015-05-30T19:39:0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d v="2014-06-25T19:33:4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d v="2016-04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d v="2014-12-11T05:28:2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d v="2015-03-16T20:35: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d v="2017-01-27T13:05: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d v="2014-12-04T00:07:1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d v="2015-06-16T18:12:2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d v="2015-02-21T03:10: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d v="2014-05-20T15:47:2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d v="2016-11-05T23:00: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d v="2014-06-03T04:36:1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d v="2014-12-09T20:58:0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d v="2015-07-08T11:34:3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d v="2014-07-23T18:36:0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d v="2015-05-12T02:13:1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d v="2015-11-09T19:49:5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d v="2016-10-20T11:14: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d v="2015-04-01T05:30: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d v="2015-04-30T14:58:2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d v="2015-05-19T22:01:3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d v="2014-09-24T19:40: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d v="2014-07-14T03:14:5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d v="2014-08-12T08:37:2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d v="2015-08-08T18:09:5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d v="2014-10-27T19:29:3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d v="2015-02-24T06:28:5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d v="2015-10-31T05:04:0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d v="2015-04-20T19:39:1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d v="2016-05-02T23:38:2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d v="2014-08-12T12:39:2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d v="2014-07-23T15:57:0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d v="2015-12-20T16:26:1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d v="2016-10-14T09:17:4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d v="2015-01-16T18:26:5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d v="2015-03-12T23:31:1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d v="2014-05-27T23:02:0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d v="2014-11-27T02:02:2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d v="2015-09-18T16:23:4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d v="2016-08-19T19:51:0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d v="2016-02-15T04:02:4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d v="2016-06-17T23:14:2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d v="2015-08-17T16:07:1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d v="2015-08-05T15:45: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d v="2016-06-13T15:09:2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d v="2015-05-27T21:44:1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d v="2014-10-03T09:36:1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d v="2014-11-18T11:49:1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d v="2014-10-28T14:05: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d v="2015-10-02T18:41:0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d v="2015-04-15T19:14:2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d v="2015-01-27T20:00: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d v="2016-09-02T03:25: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d v="2015-01-12T02:53:4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d v="2016-03-10T16:51:2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d v="2016-03-04T19:49:0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d v="2015-08-27T18:58: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d v="2015-10-29T20:22:2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d v="2016-05-23T23:25: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d v="2014-06-26T22:48:3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d v="2014-08-29T18:55: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d v="2015-12-04T20:17:3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d v="2014-04-16T21:23:3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d v="2015-11-03T14:54:5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d v="2015-02-18T17:19:4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d v="2016-02-14T05:39:4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d v="2014-06-11T17:04:3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d v="2017-02-04T06:58:2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d v="2016-03-23T19:34:3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d v="2016-08-19T20:30: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d v="2016-03-18T20:43:3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d v="2014-06-21T12:52:0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d v="2014-12-08T01:37:1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d v="2016-04-09T16:25: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d v="2016-05-03T13:07:2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d v="2016-06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d v="2014-07-10T20:36:0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d v="2016-06-22T18:55: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d v="2014-12-02T15:25: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d v="2015-03-06T21:40: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d v="2014-06-05T14:22:2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d v="2016-05-18T04:19:0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d v="2014-04-18T20:52:3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d v="2014-10-08T23:07:2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d v="2016-01-30T16:58:4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d v="2016-04-07T13:09:5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d v="2014-05-06T22:11:3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d v="2015-08-14T01:56:5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d v="2016-02-01T16:08:1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d v="2015-10-12T22:34:1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d v="2015-04-13T20:45: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d v="2014-06-19T09:21:3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d v="2014-11-07T06:24:2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d v="2015-02-26T23:07:0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d v="2014-07-22T19:53:1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d v="2016-05-07T14:29:18"/>
    <d v="2016-03-08T15:29:1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d v="2017-02-09T23:08:2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d v="2014-08-28T01:02:4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d v="2015-01-16T14:05: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d v="2014-09-08T03:54:1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d v="2014-08-21T19:23: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d v="2016-01-22T18:33:0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d v="2014-07-28T18:33:0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d v="2014-07-31T16:49:2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d v="2014-10-09T18:29:2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d v="2014-12-29T13:04:3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d v="2015-01-17T07:13:4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d v="2015-06-19T18:44:2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d v="2014-08-18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d v="2014-08-05T16:07:5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d v="2016-09-07T21:51:4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d v="2016-02-17T16:13:1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d v="2015-02-22T04:34:5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d v="2014-08-27T21:52:3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d v="2014-12-17T14:01:0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d v="2015-08-01T16:04:5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d v="2017-02-02T23:18:0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d v="2014-05-06T22:31:4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d v="2016-01-05T15:43:1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d v="2015-10-16T19:25: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d v="2016-09-01T06:27:0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d v="2015-03-04T22:44:1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d v="2014-09-21T21:11:2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d v="2014-06-14T22:29:2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d v="2016-05-07T01:41:5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d v="2014-08-18T19:10: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d v="2015-05-20T05:33:2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d v="2016-07-08T11:22:3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d v="2014-12-22T02:01:0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d v="2015-03-11T05:16:2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d v="2014-07-22T04:49:4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d v="2014-09-22T15:36:5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d v="2014-12-18T00:32:2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d v="2016-03-07T12:13:0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d v="2015-06-14T23:00: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d v="2014-09-23T15:16:3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d v="2014-08-14T21:05: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d v="2014-05-20T15:33:5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d v="2016-06-13T22:23:5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d v="2015-11-02T23:14:4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d v="2016-03-17T01:27:2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d v="2014-08-15T15:22:3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d v="2014-05-20T16:40: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d v="2016-06-02T17:44:2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d v="2014-05-28T16:21:2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d v="2015-03-30T14:07:0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d v="2014-07-13T22:50: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d v="2016-04-19T00:56:2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d v="2015-08-19T02:49:1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d v="2015-01-18T15:52:3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d v="2015-01-27T16:00: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d v="2014-06-22T18:35: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d v="2015-03-15T08:17:0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d v="2015-10-06T13:16: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d v="2014-05-20T01:06:0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d v="2016-11-21T17:03:1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d v="2016-05-20T22:32:0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d v="2015-02-06T13:57:0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d v="2015-12-15T18:16:5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d v="2016-09-09T10:28:2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d v="2015-02-23T14:29:3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d v="2015-10-27T22:34:5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d v="2014-12-17T14:42:0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d v="2015-04-28T17:34:4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d v="2015-07-24T16:08:5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d v="2014-12-17T12:09:1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d v="2015-02-04T04:40: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d v="2015-06-23T19:34:5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d v="2014-09-08T02:05: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d v="2016-11-19T00:45: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d v="2017-01-15T12:43:3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d v="2016-07-19T20:24:3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d v="2016-04-15T20:21:1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d v="2015-07-03T19:59:2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d v="2016-09-27T06:40: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d v="2016-11-23T00:15: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d v="2015-02-18T01:11: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d v="2014-09-01T22:00: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d v="2017-02-01T00:45: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d v="2016-05-22T15:02:3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d v="2015-01-25T03:15:40"/>
    <b v="0"/>
    <n v="6"/>
    <b v="0"/>
    <s v="theater/plays"/>
    <n v="3"/>
    <n v="15.67"/>
    <x v="1"/>
    <x v="6"/>
  </r>
  <r>
    <n v="4112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d v="2015-12-20T13:45:23"/>
    <b v="0"/>
    <n v="3"/>
    <b v="0"/>
    <s v="theater/plays"/>
    <n v="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d v="2016-01-31T22:43:06"/>
    <b v="0"/>
    <n v="1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3"/>
    <d v="2016-02-2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91F55-7D21-49A9-8EFB-57F702E738B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 rowHeaderCaption="Months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C63F0-931C-4339-BEC7-539D8EC88D4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65FF2-83CD-4094-889A-7890DA142E4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U3" sqref="U3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7.1328125" style="6" customWidth="1"/>
    <col min="5" max="5" width="16.5" style="8" customWidth="1"/>
    <col min="6" max="6" width="21.31640625" customWidth="1"/>
    <col min="7" max="7" width="17.81640625" customWidth="1"/>
    <col min="8" max="10" width="19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8.6796875" customWidth="1"/>
    <col min="16" max="16" width="15.453125" bestFit="1" customWidth="1"/>
    <col min="17" max="17" width="41.1796875" customWidth="1"/>
    <col min="18" max="18" width="16.76953125" bestFit="1" customWidth="1"/>
    <col min="19" max="19" width="21.6328125" bestFit="1" customWidth="1"/>
    <col min="20" max="20" width="20.26953125" bestFit="1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44.25" x14ac:dyDescent="0.75">
      <c r="A2">
        <v>0</v>
      </c>
      <c r="B2" s="9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9.5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4.25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29.5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59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4.25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4.25" x14ac:dyDescent="0.75">
      <c r="A8" t="s">
        <v>8384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59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29.5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4.25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4.25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59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59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4.25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29.5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4.25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4.25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4.25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4.25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4.25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4.25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4.25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29.5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4.25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29.5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4.25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4.25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4.25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29.5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4.25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4.25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4.25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59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4.25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4.25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4.25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29.5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4.25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4.25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59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59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4.25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4.25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4.25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4.25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4.25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4.25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59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4.25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4.25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4.25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4.25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29.5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59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4.25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29.5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4.25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4.25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4.25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4.25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4.25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4.25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4.25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4.25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4.25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8310</v>
      </c>
      <c r="R67" t="s">
        <v>8312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.5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8310</v>
      </c>
      <c r="R68" t="s">
        <v>8312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4.25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8310</v>
      </c>
      <c r="R69" t="s">
        <v>8312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9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8310</v>
      </c>
      <c r="R70" t="s">
        <v>8312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4.25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8310</v>
      </c>
      <c r="R71" t="s">
        <v>8312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4.25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8310</v>
      </c>
      <c r="R72" t="s">
        <v>8312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4.25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8310</v>
      </c>
      <c r="R73" t="s">
        <v>8312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4.25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8310</v>
      </c>
      <c r="R74" t="s">
        <v>8312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4.25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8310</v>
      </c>
      <c r="R75" t="s">
        <v>8312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4.25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8310</v>
      </c>
      <c r="R76" t="s">
        <v>8312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4.25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8310</v>
      </c>
      <c r="R77" t="s">
        <v>8312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4.25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8310</v>
      </c>
      <c r="R78" t="s">
        <v>8312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4.25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8310</v>
      </c>
      <c r="R79" t="s">
        <v>8312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8.5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8310</v>
      </c>
      <c r="R80" t="s">
        <v>8312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4.25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8310</v>
      </c>
      <c r="R81" t="s">
        <v>8312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4.25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8310</v>
      </c>
      <c r="R82" t="s">
        <v>8312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4.25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8310</v>
      </c>
      <c r="R83" t="s">
        <v>8312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4.25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8310</v>
      </c>
      <c r="R84" t="s">
        <v>8312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4.25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8310</v>
      </c>
      <c r="R85" t="s">
        <v>8312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4.25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8310</v>
      </c>
      <c r="R86" t="s">
        <v>8312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4.25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8310</v>
      </c>
      <c r="R87" t="s">
        <v>8312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59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8310</v>
      </c>
      <c r="R88" t="s">
        <v>8312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4.25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8310</v>
      </c>
      <c r="R89" t="s">
        <v>8312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4.25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8310</v>
      </c>
      <c r="R90" t="s">
        <v>8312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4.25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8310</v>
      </c>
      <c r="R91" t="s">
        <v>8312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9.5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8310</v>
      </c>
      <c r="R92" t="s">
        <v>8312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4.25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8310</v>
      </c>
      <c r="R93" t="s">
        <v>8312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4.25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8310</v>
      </c>
      <c r="R94" t="s">
        <v>8312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59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8310</v>
      </c>
      <c r="R95" t="s">
        <v>8312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4.25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8310</v>
      </c>
      <c r="R96" t="s">
        <v>8312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4.25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8310</v>
      </c>
      <c r="R97" t="s">
        <v>8312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59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8310</v>
      </c>
      <c r="R98" t="s">
        <v>8312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4.25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8310</v>
      </c>
      <c r="R99" t="s">
        <v>8312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4.25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8310</v>
      </c>
      <c r="R100" t="s">
        <v>8312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9.5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8310</v>
      </c>
      <c r="R101" t="s">
        <v>8312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4.25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8310</v>
      </c>
      <c r="R102" t="s">
        <v>8312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4.25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8310</v>
      </c>
      <c r="R103" t="s">
        <v>8312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4.25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8310</v>
      </c>
      <c r="R104" t="s">
        <v>8312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4.25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8310</v>
      </c>
      <c r="R105" t="s">
        <v>8312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9.5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8310</v>
      </c>
      <c r="R106" t="s">
        <v>8312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4.25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8310</v>
      </c>
      <c r="R107" t="s">
        <v>8312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8310</v>
      </c>
      <c r="R108" t="s">
        <v>8312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4.25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8310</v>
      </c>
      <c r="R109" t="s">
        <v>8312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4.25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8310</v>
      </c>
      <c r="R110" t="s">
        <v>8312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4.25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8310</v>
      </c>
      <c r="R111" t="s">
        <v>8312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4.25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8310</v>
      </c>
      <c r="R112" t="s">
        <v>8312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4.25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8310</v>
      </c>
      <c r="R113" t="s">
        <v>8312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4.25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8310</v>
      </c>
      <c r="R114" t="s">
        <v>8312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9.5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8310</v>
      </c>
      <c r="R115" t="s">
        <v>8312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4.25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8310</v>
      </c>
      <c r="R116" t="s">
        <v>8312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8310</v>
      </c>
      <c r="R117" t="s">
        <v>8312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4.25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8310</v>
      </c>
      <c r="R118" t="s">
        <v>8312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59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8310</v>
      </c>
      <c r="R119" t="s">
        <v>8312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9.5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8310</v>
      </c>
      <c r="R120" t="s">
        <v>8312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4.25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8310</v>
      </c>
      <c r="R121" t="s">
        <v>8312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59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8310</v>
      </c>
      <c r="R122" t="s">
        <v>8313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59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8310</v>
      </c>
      <c r="R123" t="s">
        <v>8313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9.5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8310</v>
      </c>
      <c r="R124" t="s">
        <v>8313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59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8310</v>
      </c>
      <c r="R125" t="s">
        <v>8313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4.25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8310</v>
      </c>
      <c r="R126" t="s">
        <v>8313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4.25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8310</v>
      </c>
      <c r="R127" t="s">
        <v>8313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4.25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8310</v>
      </c>
      <c r="R128" t="s">
        <v>8313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4.25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8310</v>
      </c>
      <c r="R129" t="s">
        <v>8313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9.5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8310</v>
      </c>
      <c r="R130" t="s">
        <v>8313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59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8310</v>
      </c>
      <c r="R131" t="s">
        <v>8313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4.25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8310</v>
      </c>
      <c r="R132" t="s">
        <v>8313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8310</v>
      </c>
      <c r="R133" t="s">
        <v>8313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59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8310</v>
      </c>
      <c r="R134" t="s">
        <v>8313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9.5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8310</v>
      </c>
      <c r="R135" t="s">
        <v>8313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9.5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8310</v>
      </c>
      <c r="R136" t="s">
        <v>8313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4.25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8310</v>
      </c>
      <c r="R137" t="s">
        <v>8313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59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8310</v>
      </c>
      <c r="R138" t="s">
        <v>8313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4.25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8310</v>
      </c>
      <c r="R139" t="s">
        <v>8313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4.25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8310</v>
      </c>
      <c r="R140" t="s">
        <v>8313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4.25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8310</v>
      </c>
      <c r="R141" t="s">
        <v>8313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4.25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8310</v>
      </c>
      <c r="R142" t="s">
        <v>8313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4.25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8310</v>
      </c>
      <c r="R143" t="s">
        <v>8313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4.25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8310</v>
      </c>
      <c r="R144" t="s">
        <v>8313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4.25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8310</v>
      </c>
      <c r="R145" t="s">
        <v>8313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4.25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8310</v>
      </c>
      <c r="R146" t="s">
        <v>8313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4.25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8310</v>
      </c>
      <c r="R147" t="s">
        <v>8313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4.25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8310</v>
      </c>
      <c r="R148" t="s">
        <v>8313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9.5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8310</v>
      </c>
      <c r="R149" t="s">
        <v>8313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4.25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8310</v>
      </c>
      <c r="R150" t="s">
        <v>8313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4.25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8310</v>
      </c>
      <c r="R151" t="s">
        <v>8313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4.25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8310</v>
      </c>
      <c r="R152" t="s">
        <v>8313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4.25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8310</v>
      </c>
      <c r="R153" t="s">
        <v>8313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9.5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8310</v>
      </c>
      <c r="R154" t="s">
        <v>8313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4.25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8310</v>
      </c>
      <c r="R155" t="s">
        <v>8313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4.25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8310</v>
      </c>
      <c r="R156" t="s">
        <v>8313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9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8310</v>
      </c>
      <c r="R157" t="s">
        <v>8313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59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8310</v>
      </c>
      <c r="R158" t="s">
        <v>8313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4.25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8310</v>
      </c>
      <c r="R159" t="s">
        <v>8313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4.25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8310</v>
      </c>
      <c r="R160" t="s">
        <v>8313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4.25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8310</v>
      </c>
      <c r="R161" t="s">
        <v>8313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4.25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8310</v>
      </c>
      <c r="R162" t="s">
        <v>8314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4.25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8310</v>
      </c>
      <c r="R163" t="s">
        <v>8314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4.25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8310</v>
      </c>
      <c r="R164" t="s">
        <v>8314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9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8310</v>
      </c>
      <c r="R165" t="s">
        <v>8314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4.25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8310</v>
      </c>
      <c r="R166" t="s">
        <v>8314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9.5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8310</v>
      </c>
      <c r="R167" t="s">
        <v>8314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4.25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8310</v>
      </c>
      <c r="R168" t="s">
        <v>8314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4.25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8310</v>
      </c>
      <c r="R169" t="s">
        <v>8314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4.25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8310</v>
      </c>
      <c r="R170" t="s">
        <v>8314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4.25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8310</v>
      </c>
      <c r="R171" t="s">
        <v>8314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59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8310</v>
      </c>
      <c r="R172" t="s">
        <v>8314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4.25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8310</v>
      </c>
      <c r="R173" t="s">
        <v>8314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4.25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8310</v>
      </c>
      <c r="R174" t="s">
        <v>8314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4.25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8310</v>
      </c>
      <c r="R175" t="s">
        <v>8314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4.25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8310</v>
      </c>
      <c r="R176" t="s">
        <v>8314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4.25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8310</v>
      </c>
      <c r="R177" t="s">
        <v>8314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4.25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8310</v>
      </c>
      <c r="R178" t="s">
        <v>8314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9.5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8310</v>
      </c>
      <c r="R179" t="s">
        <v>8314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9.5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8310</v>
      </c>
      <c r="R180" t="s">
        <v>8314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9.5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8310</v>
      </c>
      <c r="R181" t="s">
        <v>8314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4.25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8310</v>
      </c>
      <c r="R182" t="s">
        <v>8314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4.25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8310</v>
      </c>
      <c r="R183" t="s">
        <v>8314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4.25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8310</v>
      </c>
      <c r="R184" t="s">
        <v>8314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8310</v>
      </c>
      <c r="R185" t="s">
        <v>8314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4.25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8310</v>
      </c>
      <c r="R186" t="s">
        <v>8314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8310</v>
      </c>
      <c r="R187" t="s">
        <v>8314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4.25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8310</v>
      </c>
      <c r="R188" t="s">
        <v>8314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4.25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8310</v>
      </c>
      <c r="R189" t="s">
        <v>8314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59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8310</v>
      </c>
      <c r="R190" t="s">
        <v>8314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4.25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8310</v>
      </c>
      <c r="R191" t="s">
        <v>8314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8310</v>
      </c>
      <c r="R192" t="s">
        <v>8314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4.25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8310</v>
      </c>
      <c r="R193" t="s">
        <v>8314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59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8310</v>
      </c>
      <c r="R194" t="s">
        <v>8314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59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8310</v>
      </c>
      <c r="R195" t="s">
        <v>8314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4.25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8310</v>
      </c>
      <c r="R196" t="s">
        <v>8314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4.25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8310</v>
      </c>
      <c r="R197" t="s">
        <v>8314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4.25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8310</v>
      </c>
      <c r="R198" t="s">
        <v>8314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4.25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8310</v>
      </c>
      <c r="R199" t="s">
        <v>8314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4.25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8310</v>
      </c>
      <c r="R200" t="s">
        <v>8314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4.25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8310</v>
      </c>
      <c r="R201" t="s">
        <v>8314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9.5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8310</v>
      </c>
      <c r="R202" t="s">
        <v>8314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4.25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8310</v>
      </c>
      <c r="R203" t="s">
        <v>8314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8310</v>
      </c>
      <c r="R204" t="s">
        <v>8314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4.25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8310</v>
      </c>
      <c r="R205" t="s">
        <v>8314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4.25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8310</v>
      </c>
      <c r="R206" t="s">
        <v>8314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4.25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8310</v>
      </c>
      <c r="R207" t="s">
        <v>8314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4.25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8310</v>
      </c>
      <c r="R208" t="s">
        <v>8314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4.25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8310</v>
      </c>
      <c r="R209" t="s">
        <v>8314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59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8310</v>
      </c>
      <c r="R210" t="s">
        <v>8314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4.25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8310</v>
      </c>
      <c r="R211" t="s">
        <v>8314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4.25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8310</v>
      </c>
      <c r="R212" t="s">
        <v>8314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4.25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8310</v>
      </c>
      <c r="R213" t="s">
        <v>8314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9.5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8310</v>
      </c>
      <c r="R214" t="s">
        <v>8314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4.25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8310</v>
      </c>
      <c r="R215" t="s">
        <v>8314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59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8310</v>
      </c>
      <c r="R216" t="s">
        <v>8314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4.25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8310</v>
      </c>
      <c r="R217" t="s">
        <v>8314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4.25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8310</v>
      </c>
      <c r="R218" t="s">
        <v>8314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8310</v>
      </c>
      <c r="R219" t="s">
        <v>8314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4.25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8310</v>
      </c>
      <c r="R220" t="s">
        <v>8314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9.5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8310</v>
      </c>
      <c r="R221" t="s">
        <v>8314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4.25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8310</v>
      </c>
      <c r="R222" t="s">
        <v>8314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8310</v>
      </c>
      <c r="R223" t="s">
        <v>8314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4.25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8310</v>
      </c>
      <c r="R224" t="s">
        <v>8314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59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8310</v>
      </c>
      <c r="R225" t="s">
        <v>8314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59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8310</v>
      </c>
      <c r="R226" t="s">
        <v>8314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4.25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8310</v>
      </c>
      <c r="R227" t="s">
        <v>8314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4.25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8310</v>
      </c>
      <c r="R228" t="s">
        <v>8314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4.25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8310</v>
      </c>
      <c r="R229" t="s">
        <v>8314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9.5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8310</v>
      </c>
      <c r="R230" t="s">
        <v>8314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4.25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8310</v>
      </c>
      <c r="R231" t="s">
        <v>8314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4.25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8310</v>
      </c>
      <c r="R232" t="s">
        <v>8314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4.25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8310</v>
      </c>
      <c r="R233" t="s">
        <v>8314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4.25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8310</v>
      </c>
      <c r="R234" t="s">
        <v>8314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4.25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8310</v>
      </c>
      <c r="R235" t="s">
        <v>8314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4.25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8310</v>
      </c>
      <c r="R236" t="s">
        <v>8314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4.25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8310</v>
      </c>
      <c r="R237" t="s">
        <v>8314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4.25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8310</v>
      </c>
      <c r="R238" t="s">
        <v>8314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29.5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8310</v>
      </c>
      <c r="R239" t="s">
        <v>8314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4.25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8310</v>
      </c>
      <c r="R240" t="s">
        <v>8314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4.25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8310</v>
      </c>
      <c r="R241" t="s">
        <v>8314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59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8310</v>
      </c>
      <c r="R242" t="s">
        <v>8315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4.25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8310</v>
      </c>
      <c r="R243" t="s">
        <v>8315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4.25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8310</v>
      </c>
      <c r="R244" t="s">
        <v>8315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4.25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8310</v>
      </c>
      <c r="R245" t="s">
        <v>8315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9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8310</v>
      </c>
      <c r="R246" t="s">
        <v>8315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4.25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8310</v>
      </c>
      <c r="R247" t="s">
        <v>8315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4.25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8310</v>
      </c>
      <c r="R248" t="s">
        <v>8315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9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8310</v>
      </c>
      <c r="R249" t="s">
        <v>8315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4.25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8310</v>
      </c>
      <c r="R250" t="s">
        <v>8315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9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8310</v>
      </c>
      <c r="R251" t="s">
        <v>8315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4.25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8310</v>
      </c>
      <c r="R252" t="s">
        <v>8315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4.25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8310</v>
      </c>
      <c r="R253" t="s">
        <v>8315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4.25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8310</v>
      </c>
      <c r="R254" t="s">
        <v>8315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59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8310</v>
      </c>
      <c r="R255" t="s">
        <v>8315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4.25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8310</v>
      </c>
      <c r="R256" t="s">
        <v>8315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9.5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8310</v>
      </c>
      <c r="R257" t="s">
        <v>8315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59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8310</v>
      </c>
      <c r="R258" t="s">
        <v>8315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4.25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8310</v>
      </c>
      <c r="R259" t="s">
        <v>8315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9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8310</v>
      </c>
      <c r="R260" t="s">
        <v>8315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59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8310</v>
      </c>
      <c r="R261" t="s">
        <v>8315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4.25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8310</v>
      </c>
      <c r="R262" t="s">
        <v>8315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9.5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8310</v>
      </c>
      <c r="R263" t="s">
        <v>8315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9.5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8310</v>
      </c>
      <c r="R264" t="s">
        <v>8315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9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8310</v>
      </c>
      <c r="R265" t="s">
        <v>8315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9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8310</v>
      </c>
      <c r="R266" t="s">
        <v>8315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9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8310</v>
      </c>
      <c r="R267" t="s">
        <v>8315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9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8310</v>
      </c>
      <c r="R268" t="s">
        <v>8315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4.25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8310</v>
      </c>
      <c r="R269" t="s">
        <v>8315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4.25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8310</v>
      </c>
      <c r="R270" t="s">
        <v>8315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4.25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8310</v>
      </c>
      <c r="R271" t="s">
        <v>8315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4.25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8310</v>
      </c>
      <c r="R272" t="s">
        <v>8315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4.25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8310</v>
      </c>
      <c r="R273" t="s">
        <v>8315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4.25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8310</v>
      </c>
      <c r="R274" t="s">
        <v>8315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59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8310</v>
      </c>
      <c r="R275" t="s">
        <v>8315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4.25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8310</v>
      </c>
      <c r="R276" t="s">
        <v>8315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4.25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8310</v>
      </c>
      <c r="R277" t="s">
        <v>8315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4.25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8310</v>
      </c>
      <c r="R278" t="s">
        <v>8315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59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8310</v>
      </c>
      <c r="R279" t="s">
        <v>8315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9.5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8310</v>
      </c>
      <c r="R280" t="s">
        <v>8315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4.25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8310</v>
      </c>
      <c r="R281" t="s">
        <v>8315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4.25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8310</v>
      </c>
      <c r="R282" t="s">
        <v>8315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4.25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8310</v>
      </c>
      <c r="R283" t="s">
        <v>8315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4.25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8310</v>
      </c>
      <c r="R284" t="s">
        <v>8315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9.5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8310</v>
      </c>
      <c r="R285" t="s">
        <v>8315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4.25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8310</v>
      </c>
      <c r="R286" t="s">
        <v>8315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4.25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8310</v>
      </c>
      <c r="R287" t="s">
        <v>8315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4.25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8310</v>
      </c>
      <c r="R288" t="s">
        <v>8315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9.5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8310</v>
      </c>
      <c r="R289" t="s">
        <v>8315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59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8310</v>
      </c>
      <c r="R290" t="s">
        <v>8315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4.25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8310</v>
      </c>
      <c r="R291" t="s">
        <v>8315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9.5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8310</v>
      </c>
      <c r="R292" t="s">
        <v>8315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4.25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8310</v>
      </c>
      <c r="R293" t="s">
        <v>8315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59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8310</v>
      </c>
      <c r="R294" t="s">
        <v>8315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4.25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8310</v>
      </c>
      <c r="R295" t="s">
        <v>8315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73.75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8310</v>
      </c>
      <c r="R296" t="s">
        <v>8315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4.25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8310</v>
      </c>
      <c r="R297" t="s">
        <v>8315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4.25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8310</v>
      </c>
      <c r="R298" t="s">
        <v>8315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4.25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8310</v>
      </c>
      <c r="R299" t="s">
        <v>8315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9.5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8310</v>
      </c>
      <c r="R300" t="s">
        <v>8315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59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8310</v>
      </c>
      <c r="R301" t="s">
        <v>8315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4.25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8310</v>
      </c>
      <c r="R302" t="s">
        <v>8315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4.25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8310</v>
      </c>
      <c r="R303" t="s">
        <v>8315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9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8310</v>
      </c>
      <c r="R304" t="s">
        <v>8315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4.25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8310</v>
      </c>
      <c r="R305" t="s">
        <v>8315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9.5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8310</v>
      </c>
      <c r="R306" t="s">
        <v>8315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4.25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8310</v>
      </c>
      <c r="R307" t="s">
        <v>8315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9.5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8310</v>
      </c>
      <c r="R308" t="s">
        <v>8315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8310</v>
      </c>
      <c r="R309" t="s">
        <v>8315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4.25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8310</v>
      </c>
      <c r="R310" t="s">
        <v>8315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4.25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8310</v>
      </c>
      <c r="R311" t="s">
        <v>8315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4.25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8310</v>
      </c>
      <c r="R312" t="s">
        <v>8315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4.25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8310</v>
      </c>
      <c r="R313" t="s">
        <v>8315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59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8310</v>
      </c>
      <c r="R314" t="s">
        <v>8315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9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8310</v>
      </c>
      <c r="R315" t="s">
        <v>8315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4.25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8310</v>
      </c>
      <c r="R316" t="s">
        <v>8315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4.25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8310</v>
      </c>
      <c r="R317" t="s">
        <v>8315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9.5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8310</v>
      </c>
      <c r="R318" t="s">
        <v>8315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4.25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8310</v>
      </c>
      <c r="R319" t="s">
        <v>8315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4.25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8310</v>
      </c>
      <c r="R320" t="s">
        <v>8315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9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8310</v>
      </c>
      <c r="R321" t="s">
        <v>8315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4.25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8310</v>
      </c>
      <c r="R322" t="s">
        <v>8315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4.25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8310</v>
      </c>
      <c r="R323" t="s">
        <v>8315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4.25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8310</v>
      </c>
      <c r="R324" t="s">
        <v>8315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4.25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8310</v>
      </c>
      <c r="R325" t="s">
        <v>8315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4.25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8310</v>
      </c>
      <c r="R326" t="s">
        <v>8315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4.25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8310</v>
      </c>
      <c r="R327" t="s">
        <v>8315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4.25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8310</v>
      </c>
      <c r="R328" t="s">
        <v>8315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4.25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8310</v>
      </c>
      <c r="R329" t="s">
        <v>8315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4.25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8310</v>
      </c>
      <c r="R330" t="s">
        <v>8315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4.25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8310</v>
      </c>
      <c r="R331" t="s">
        <v>8315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4.25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8310</v>
      </c>
      <c r="R332" t="s">
        <v>8315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4.25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8310</v>
      </c>
      <c r="R333" t="s">
        <v>8315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4.25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8310</v>
      </c>
      <c r="R334" t="s">
        <v>8315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4.25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8310</v>
      </c>
      <c r="R335" t="s">
        <v>8315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59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8310</v>
      </c>
      <c r="R336" t="s">
        <v>8315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4.25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8310</v>
      </c>
      <c r="R337" t="s">
        <v>8315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4.25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8310</v>
      </c>
      <c r="R338" t="s">
        <v>8315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4.25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8310</v>
      </c>
      <c r="R339" t="s">
        <v>8315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4.25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8310</v>
      </c>
      <c r="R340" t="s">
        <v>8315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4.25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8310</v>
      </c>
      <c r="R341" t="s">
        <v>8315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4.25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8310</v>
      </c>
      <c r="R342" t="s">
        <v>8315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4.25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8310</v>
      </c>
      <c r="R343" t="s">
        <v>8315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9.5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8310</v>
      </c>
      <c r="R344" t="s">
        <v>8315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4.25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8310</v>
      </c>
      <c r="R345" t="s">
        <v>8315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4.25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8310</v>
      </c>
      <c r="R346" t="s">
        <v>8315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4.25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8310</v>
      </c>
      <c r="R347" t="s">
        <v>8315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4.25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8310</v>
      </c>
      <c r="R348" t="s">
        <v>8315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4.25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8310</v>
      </c>
      <c r="R349" t="s">
        <v>8315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4.25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8310</v>
      </c>
      <c r="R350" t="s">
        <v>8315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4.25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8310</v>
      </c>
      <c r="R351" t="s">
        <v>8315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4.25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8310</v>
      </c>
      <c r="R352" t="s">
        <v>8315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4.25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8310</v>
      </c>
      <c r="R353" t="s">
        <v>8315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4.25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8310</v>
      </c>
      <c r="R354" t="s">
        <v>8315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59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8310</v>
      </c>
      <c r="R355" t="s">
        <v>8315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4.25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8310</v>
      </c>
      <c r="R356" t="s">
        <v>8315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4.25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8310</v>
      </c>
      <c r="R357" t="s">
        <v>8315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4.25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8310</v>
      </c>
      <c r="R358" t="s">
        <v>8315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59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8310</v>
      </c>
      <c r="R359" t="s">
        <v>8315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4.25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8310</v>
      </c>
      <c r="R360" t="s">
        <v>8315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4.25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8310</v>
      </c>
      <c r="R361" t="s">
        <v>8315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4.25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8310</v>
      </c>
      <c r="R362" t="s">
        <v>8315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4.25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8310</v>
      </c>
      <c r="R363" t="s">
        <v>8315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59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8310</v>
      </c>
      <c r="R364" t="s">
        <v>8315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59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8310</v>
      </c>
      <c r="R365" t="s">
        <v>8315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4.25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8310</v>
      </c>
      <c r="R366" t="s">
        <v>8315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4.25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8310</v>
      </c>
      <c r="R367" t="s">
        <v>8315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4.25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8310</v>
      </c>
      <c r="R368" t="s">
        <v>8315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4.25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8310</v>
      </c>
      <c r="R369" t="s">
        <v>8315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4.25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8310</v>
      </c>
      <c r="R370" t="s">
        <v>8315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4.25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8310</v>
      </c>
      <c r="R371" t="s">
        <v>8315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4.25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8310</v>
      </c>
      <c r="R372" t="s">
        <v>8315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4.25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8310</v>
      </c>
      <c r="R373" t="s">
        <v>8315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9.5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8310</v>
      </c>
      <c r="R374" t="s">
        <v>8315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4.25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8310</v>
      </c>
      <c r="R375" t="s">
        <v>8315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4.25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8310</v>
      </c>
      <c r="R376" t="s">
        <v>8315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4.25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8310</v>
      </c>
      <c r="R377" t="s">
        <v>8315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4.25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8310</v>
      </c>
      <c r="R378" t="s">
        <v>8315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4.25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8310</v>
      </c>
      <c r="R379" t="s">
        <v>8315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59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8310</v>
      </c>
      <c r="R380" t="s">
        <v>8315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4.25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8310</v>
      </c>
      <c r="R381" t="s">
        <v>8315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59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8310</v>
      </c>
      <c r="R382" t="s">
        <v>8315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4.25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8310</v>
      </c>
      <c r="R383" t="s">
        <v>8315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59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8310</v>
      </c>
      <c r="R384" t="s">
        <v>8315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4.25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8310</v>
      </c>
      <c r="R385" t="s">
        <v>8315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4.25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8310</v>
      </c>
      <c r="R386" t="s">
        <v>8315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4.25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8310</v>
      </c>
      <c r="R387" t="s">
        <v>8315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4.25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8310</v>
      </c>
      <c r="R388" t="s">
        <v>8315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59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8310</v>
      </c>
      <c r="R389" t="s">
        <v>8315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4.25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8310</v>
      </c>
      <c r="R390" t="s">
        <v>8315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59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8310</v>
      </c>
      <c r="R391" t="s">
        <v>8315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4.25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8310</v>
      </c>
      <c r="R392" t="s">
        <v>8315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4.25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8310</v>
      </c>
      <c r="R393" t="s">
        <v>8315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4.25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8310</v>
      </c>
      <c r="R394" t="s">
        <v>8315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4.25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8310</v>
      </c>
      <c r="R395" t="s">
        <v>8315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4.25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8310</v>
      </c>
      <c r="R396" t="s">
        <v>8315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4.25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8310</v>
      </c>
      <c r="R397" t="s">
        <v>8315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4.25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8310</v>
      </c>
      <c r="R398" t="s">
        <v>8315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9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8310</v>
      </c>
      <c r="R399" t="s">
        <v>8315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4.25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8310</v>
      </c>
      <c r="R400" t="s">
        <v>8315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4.25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8310</v>
      </c>
      <c r="R401" t="s">
        <v>8315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4.25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8310</v>
      </c>
      <c r="R402" t="s">
        <v>8315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4.25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8310</v>
      </c>
      <c r="R403" t="s">
        <v>8315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4.25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8310</v>
      </c>
      <c r="R404" t="s">
        <v>8315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4.25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8310</v>
      </c>
      <c r="R405" t="s">
        <v>8315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4.25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8310</v>
      </c>
      <c r="R406" t="s">
        <v>8315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9.5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8310</v>
      </c>
      <c r="R407" t="s">
        <v>8315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4.25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8310</v>
      </c>
      <c r="R408" t="s">
        <v>8315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4.25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8310</v>
      </c>
      <c r="R409" t="s">
        <v>8315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4.25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8310</v>
      </c>
      <c r="R410" t="s">
        <v>8315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4.25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8310</v>
      </c>
      <c r="R411" t="s">
        <v>8315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4.25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8310</v>
      </c>
      <c r="R412" t="s">
        <v>8315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4.25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8310</v>
      </c>
      <c r="R413" t="s">
        <v>8315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4.25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8310</v>
      </c>
      <c r="R414" t="s">
        <v>8315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4.25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8310</v>
      </c>
      <c r="R415" t="s">
        <v>8315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4.25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8310</v>
      </c>
      <c r="R416" t="s">
        <v>8315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9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8310</v>
      </c>
      <c r="R417" t="s">
        <v>8315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4.25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8310</v>
      </c>
      <c r="R418" t="s">
        <v>8315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4.25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8310</v>
      </c>
      <c r="R419" t="s">
        <v>8315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4.25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8310</v>
      </c>
      <c r="R420" t="s">
        <v>8315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4.25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8310</v>
      </c>
      <c r="R421" t="s">
        <v>8315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4.25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8310</v>
      </c>
      <c r="R422" t="s">
        <v>8316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59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8310</v>
      </c>
      <c r="R423" t="s">
        <v>8316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4.25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8310</v>
      </c>
      <c r="R424" t="s">
        <v>8316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4.25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8310</v>
      </c>
      <c r="R425" t="s">
        <v>8316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4.25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8310</v>
      </c>
      <c r="R426" t="s">
        <v>8316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4.25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8310</v>
      </c>
      <c r="R427" t="s">
        <v>8316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4.25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8310</v>
      </c>
      <c r="R428" t="s">
        <v>8316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59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8310</v>
      </c>
      <c r="R429" t="s">
        <v>8316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9.5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8310</v>
      </c>
      <c r="R430" t="s">
        <v>8316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9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8310</v>
      </c>
      <c r="R431" t="s">
        <v>8316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4.25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8310</v>
      </c>
      <c r="R432" t="s">
        <v>8316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4.25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8310</v>
      </c>
      <c r="R433" t="s">
        <v>8316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59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8310</v>
      </c>
      <c r="R434" t="s">
        <v>8316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9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8310</v>
      </c>
      <c r="R435" t="s">
        <v>8316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59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8310</v>
      </c>
      <c r="R436" t="s">
        <v>8316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59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8310</v>
      </c>
      <c r="R437" t="s">
        <v>8316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4.25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8310</v>
      </c>
      <c r="R438" t="s">
        <v>8316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4.25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8310</v>
      </c>
      <c r="R439" t="s">
        <v>8316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4.25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8310</v>
      </c>
      <c r="R440" t="s">
        <v>8316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4.25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8310</v>
      </c>
      <c r="R441" t="s">
        <v>8316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4.25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8310</v>
      </c>
      <c r="R442" t="s">
        <v>8316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4.25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8310</v>
      </c>
      <c r="R443" t="s">
        <v>8316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8310</v>
      </c>
      <c r="R444" t="s">
        <v>8316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4.25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8310</v>
      </c>
      <c r="R445" t="s">
        <v>8316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4.25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8310</v>
      </c>
      <c r="R446" t="s">
        <v>8316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4.25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8310</v>
      </c>
      <c r="R447" t="s">
        <v>8316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4.25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8310</v>
      </c>
      <c r="R448" t="s">
        <v>8316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4.25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8310</v>
      </c>
      <c r="R449" t="s">
        <v>8316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4.25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8310</v>
      </c>
      <c r="R450" t="s">
        <v>8316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4.25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8310</v>
      </c>
      <c r="R451" t="s">
        <v>8316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4.25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8310</v>
      </c>
      <c r="R452" t="s">
        <v>8316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4.25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8310</v>
      </c>
      <c r="R453" t="s">
        <v>8316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9.5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8310</v>
      </c>
      <c r="R454" t="s">
        <v>8316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4.25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8310</v>
      </c>
      <c r="R455" t="s">
        <v>8316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4.25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8310</v>
      </c>
      <c r="R456" t="s">
        <v>8316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4.25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8310</v>
      </c>
      <c r="R457" t="s">
        <v>8316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59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8310</v>
      </c>
      <c r="R458" t="s">
        <v>8316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4.25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8310</v>
      </c>
      <c r="R459" t="s">
        <v>8316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4.25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8310</v>
      </c>
      <c r="R460" t="s">
        <v>8316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4.25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8310</v>
      </c>
      <c r="R461" t="s">
        <v>8316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9.5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8310</v>
      </c>
      <c r="R462" t="s">
        <v>8316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4.25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8310</v>
      </c>
      <c r="R463" t="s">
        <v>8316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59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8310</v>
      </c>
      <c r="R464" t="s">
        <v>8316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4.25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8310</v>
      </c>
      <c r="R465" t="s">
        <v>8316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9.5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8310</v>
      </c>
      <c r="R466" t="s">
        <v>8316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8310</v>
      </c>
      <c r="R467" t="s">
        <v>8316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4.25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8310</v>
      </c>
      <c r="R468" t="s">
        <v>8316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4.25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8310</v>
      </c>
      <c r="R469" t="s">
        <v>8316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4.25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8310</v>
      </c>
      <c r="R470" t="s">
        <v>8316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9.5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8310</v>
      </c>
      <c r="R471" t="s">
        <v>8316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4.25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8310</v>
      </c>
      <c r="R472" t="s">
        <v>8316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9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8310</v>
      </c>
      <c r="R473" t="s">
        <v>8316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4.25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8310</v>
      </c>
      <c r="R474" t="s">
        <v>8316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4.25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8310</v>
      </c>
      <c r="R475" t="s">
        <v>8316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4.25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8310</v>
      </c>
      <c r="R476" t="s">
        <v>8316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59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8310</v>
      </c>
      <c r="R477" t="s">
        <v>8316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9.5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8310</v>
      </c>
      <c r="R478" t="s">
        <v>8316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59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8310</v>
      </c>
      <c r="R479" t="s">
        <v>8316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4.25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8310</v>
      </c>
      <c r="R480" t="s">
        <v>8316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4.25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8310</v>
      </c>
      <c r="R481" t="s">
        <v>8316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4.25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8310</v>
      </c>
      <c r="R482" t="s">
        <v>8316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4.25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8310</v>
      </c>
      <c r="R483" t="s">
        <v>8316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4.25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8310</v>
      </c>
      <c r="R484" t="s">
        <v>8316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59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8310</v>
      </c>
      <c r="R485" t="s">
        <v>8316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9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8310</v>
      </c>
      <c r="R486" t="s">
        <v>8316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4.25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8310</v>
      </c>
      <c r="R487" t="s">
        <v>8316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4.25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8310</v>
      </c>
      <c r="R488" t="s">
        <v>8316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4.25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8310</v>
      </c>
      <c r="R489" t="s">
        <v>8316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4.25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8310</v>
      </c>
      <c r="R490" t="s">
        <v>8316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4.25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8310</v>
      </c>
      <c r="R491" t="s">
        <v>8316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8310</v>
      </c>
      <c r="R492" t="s">
        <v>8316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4.25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8310</v>
      </c>
      <c r="R493" t="s">
        <v>8316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4.25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8310</v>
      </c>
      <c r="R494" t="s">
        <v>8316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4.25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8310</v>
      </c>
      <c r="R495" t="s">
        <v>8316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4.25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8310</v>
      </c>
      <c r="R496" t="s">
        <v>8316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4.25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8310</v>
      </c>
      <c r="R497" t="s">
        <v>8316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9.5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8310</v>
      </c>
      <c r="R498" t="s">
        <v>8316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8310</v>
      </c>
      <c r="R499" t="s">
        <v>8316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4.25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8310</v>
      </c>
      <c r="R500" t="s">
        <v>8316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9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8310</v>
      </c>
      <c r="R501" t="s">
        <v>8316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9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8310</v>
      </c>
      <c r="R502" t="s">
        <v>8316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4.25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8310</v>
      </c>
      <c r="R503" t="s">
        <v>8316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59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8310</v>
      </c>
      <c r="R504" t="s">
        <v>8316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4.25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8310</v>
      </c>
      <c r="R505" t="s">
        <v>8316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4.25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8310</v>
      </c>
      <c r="R506" t="s">
        <v>8316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4.25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8310</v>
      </c>
      <c r="R507" t="s">
        <v>8316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4.25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8310</v>
      </c>
      <c r="R508" t="s">
        <v>8316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4.25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8310</v>
      </c>
      <c r="R509" t="s">
        <v>8316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9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8310</v>
      </c>
      <c r="R510" t="s">
        <v>8316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4.25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8310</v>
      </c>
      <c r="R511" t="s">
        <v>8316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4.25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8310</v>
      </c>
      <c r="R512" t="s">
        <v>8316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4.25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8310</v>
      </c>
      <c r="R513" t="s">
        <v>8316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4.25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8310</v>
      </c>
      <c r="R514" t="s">
        <v>8316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29.5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8310</v>
      </c>
      <c r="R515" t="s">
        <v>8316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4.25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8310</v>
      </c>
      <c r="R516" t="s">
        <v>8316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4.25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8310</v>
      </c>
      <c r="R517" t="s">
        <v>8316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9.5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8310</v>
      </c>
      <c r="R518" t="s">
        <v>8316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4.25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8310</v>
      </c>
      <c r="R519" t="s">
        <v>8316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59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8310</v>
      </c>
      <c r="R520" t="s">
        <v>8316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4.25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8310</v>
      </c>
      <c r="R521" t="s">
        <v>8316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4.25" x14ac:dyDescent="0.7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8317</v>
      </c>
      <c r="R522" t="s">
        <v>8318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4.25" x14ac:dyDescent="0.7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8317</v>
      </c>
      <c r="R523" t="s">
        <v>8318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4.25" x14ac:dyDescent="0.7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8317</v>
      </c>
      <c r="R524" t="s">
        <v>8318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4.25" x14ac:dyDescent="0.7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8317</v>
      </c>
      <c r="R525" t="s">
        <v>8318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4.25" x14ac:dyDescent="0.7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8317</v>
      </c>
      <c r="R526" t="s">
        <v>8318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59" x14ac:dyDescent="0.7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8317</v>
      </c>
      <c r="R527" t="s">
        <v>8318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4.25" x14ac:dyDescent="0.7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8317</v>
      </c>
      <c r="R528" t="s">
        <v>8318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59" x14ac:dyDescent="0.7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8317</v>
      </c>
      <c r="R529" t="s">
        <v>8318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29.5" x14ac:dyDescent="0.7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8317</v>
      </c>
      <c r="R530" t="s">
        <v>8318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4.25" x14ac:dyDescent="0.7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8317</v>
      </c>
      <c r="R531" t="s">
        <v>8318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4.25" x14ac:dyDescent="0.7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8317</v>
      </c>
      <c r="R532" t="s">
        <v>8318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4.25" x14ac:dyDescent="0.7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8317</v>
      </c>
      <c r="R533" t="s">
        <v>8318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4.25" x14ac:dyDescent="0.7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8317</v>
      </c>
      <c r="R534" t="s">
        <v>8318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4.25" x14ac:dyDescent="0.7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8317</v>
      </c>
      <c r="R535" t="s">
        <v>8318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4.25" x14ac:dyDescent="0.7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8317</v>
      </c>
      <c r="R536" t="s">
        <v>8318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4.25" x14ac:dyDescent="0.7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8317</v>
      </c>
      <c r="R537" t="s">
        <v>8318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59" x14ac:dyDescent="0.7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8317</v>
      </c>
      <c r="R538" t="s">
        <v>8318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4.25" x14ac:dyDescent="0.7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8317</v>
      </c>
      <c r="R539" t="s">
        <v>8318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4.25" x14ac:dyDescent="0.7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8317</v>
      </c>
      <c r="R540" t="s">
        <v>8318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4.25" x14ac:dyDescent="0.7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8317</v>
      </c>
      <c r="R541" t="s">
        <v>8318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59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8319</v>
      </c>
      <c r="R542" t="s">
        <v>8320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4.25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8319</v>
      </c>
      <c r="R543" t="s">
        <v>8320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4.25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8319</v>
      </c>
      <c r="R544" t="s">
        <v>8320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4.25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8319</v>
      </c>
      <c r="R545" t="s">
        <v>8320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4.25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8319</v>
      </c>
      <c r="R546" t="s">
        <v>8320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4.25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8319</v>
      </c>
      <c r="R547" t="s">
        <v>8320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4.25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8319</v>
      </c>
      <c r="R548" t="s">
        <v>8320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59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8319</v>
      </c>
      <c r="R549" t="s">
        <v>8320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4.25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8319</v>
      </c>
      <c r="R550" t="s">
        <v>8320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59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8319</v>
      </c>
      <c r="R551" t="s">
        <v>8320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4.25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8319</v>
      </c>
      <c r="R552" t="s">
        <v>8320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4.25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8319</v>
      </c>
      <c r="R553" t="s">
        <v>8320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4.25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8319</v>
      </c>
      <c r="R554" t="s">
        <v>8320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4.25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8319</v>
      </c>
      <c r="R555" t="s">
        <v>8320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4.25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8319</v>
      </c>
      <c r="R556" t="s">
        <v>8320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4.25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8319</v>
      </c>
      <c r="R557" t="s">
        <v>8320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29.5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8319</v>
      </c>
      <c r="R558" t="s">
        <v>8320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4.25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8319</v>
      </c>
      <c r="R559" t="s">
        <v>8320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4.25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8319</v>
      </c>
      <c r="R560" t="s">
        <v>8320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59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8319</v>
      </c>
      <c r="R561" t="s">
        <v>8320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4.25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8319</v>
      </c>
      <c r="R562" t="s">
        <v>8320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4.25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8319</v>
      </c>
      <c r="R563" t="s">
        <v>8320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4.25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8319</v>
      </c>
      <c r="R564" t="s">
        <v>8320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4.25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8319</v>
      </c>
      <c r="R565" t="s">
        <v>8320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59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8319</v>
      </c>
      <c r="R566" t="s">
        <v>8320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4.25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8319</v>
      </c>
      <c r="R567" t="s">
        <v>8320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4.25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8319</v>
      </c>
      <c r="R568" t="s">
        <v>8320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4.25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8319</v>
      </c>
      <c r="R569" t="s">
        <v>8320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59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8319</v>
      </c>
      <c r="R570" t="s">
        <v>8320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4.25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8319</v>
      </c>
      <c r="R571" t="s">
        <v>8320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29.5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8319</v>
      </c>
      <c r="R572" t="s">
        <v>8320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4.25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8319</v>
      </c>
      <c r="R573" t="s">
        <v>8320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4.25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8319</v>
      </c>
      <c r="R574" t="s">
        <v>8320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59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8319</v>
      </c>
      <c r="R575" t="s">
        <v>8320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4.25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8319</v>
      </c>
      <c r="R576" t="s">
        <v>8320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59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8319</v>
      </c>
      <c r="R577" t="s">
        <v>8320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4.25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8319</v>
      </c>
      <c r="R578" t="s">
        <v>8320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4.25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8319</v>
      </c>
      <c r="R579" t="s">
        <v>8320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.5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8319</v>
      </c>
      <c r="R580" t="s">
        <v>8320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29.5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8319</v>
      </c>
      <c r="R581" t="s">
        <v>8320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4.25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8319</v>
      </c>
      <c r="R582" t="s">
        <v>8320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4.25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8319</v>
      </c>
      <c r="R583" t="s">
        <v>8320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59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8319</v>
      </c>
      <c r="R584" t="s">
        <v>8320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4.25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8319</v>
      </c>
      <c r="R585" t="s">
        <v>8320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4.25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8319</v>
      </c>
      <c r="R586" t="s">
        <v>8320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4.25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8319</v>
      </c>
      <c r="R587" t="s">
        <v>8320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4.25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8319</v>
      </c>
      <c r="R588" t="s">
        <v>8320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3.75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8319</v>
      </c>
      <c r="R589" t="s">
        <v>8320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4.25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8319</v>
      </c>
      <c r="R590" t="s">
        <v>8320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8319</v>
      </c>
      <c r="R591" t="s">
        <v>8320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59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8319</v>
      </c>
      <c r="R592" t="s">
        <v>8320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4.25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8319</v>
      </c>
      <c r="R593" t="s">
        <v>8320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4.25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8319</v>
      </c>
      <c r="R594" t="s">
        <v>8320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59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8319</v>
      </c>
      <c r="R595" t="s">
        <v>8320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29.5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8319</v>
      </c>
      <c r="R596" t="s">
        <v>8320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4.25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8319</v>
      </c>
      <c r="R597" t="s">
        <v>8320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4.25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8319</v>
      </c>
      <c r="R598" t="s">
        <v>8320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4.25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8319</v>
      </c>
      <c r="R599" t="s">
        <v>8320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29.5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8319</v>
      </c>
      <c r="R600" t="s">
        <v>8320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4.25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8319</v>
      </c>
      <c r="R601" t="s">
        <v>8320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29.5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8319</v>
      </c>
      <c r="R602" t="s">
        <v>8320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4.25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8319</v>
      </c>
      <c r="R603" t="s">
        <v>8320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4.25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8319</v>
      </c>
      <c r="R604" t="s">
        <v>8320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4.25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8319</v>
      </c>
      <c r="R605" t="s">
        <v>8320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4.25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8319</v>
      </c>
      <c r="R606" t="s">
        <v>8320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29.5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8319</v>
      </c>
      <c r="R607" t="s">
        <v>8320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59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8319</v>
      </c>
      <c r="R608" t="s">
        <v>8320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4.25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8319</v>
      </c>
      <c r="R609" t="s">
        <v>8320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4.25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8319</v>
      </c>
      <c r="R610" t="s">
        <v>8320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4.25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8319</v>
      </c>
      <c r="R611" t="s">
        <v>8320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4.25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8319</v>
      </c>
      <c r="R612" t="s">
        <v>8320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4.25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8319</v>
      </c>
      <c r="R613" t="s">
        <v>8320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29.5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8319</v>
      </c>
      <c r="R614" t="s">
        <v>8320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4.25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8319</v>
      </c>
      <c r="R615" t="s">
        <v>8320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4.25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8319</v>
      </c>
      <c r="R616" t="s">
        <v>8320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4.25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8319</v>
      </c>
      <c r="R617" t="s">
        <v>8320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4.25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8319</v>
      </c>
      <c r="R618" t="s">
        <v>8320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59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8319</v>
      </c>
      <c r="R619" t="s">
        <v>8320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4.25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8319</v>
      </c>
      <c r="R620" t="s">
        <v>8320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29.5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8319</v>
      </c>
      <c r="R621" t="s">
        <v>8320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4.25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8319</v>
      </c>
      <c r="R622" t="s">
        <v>8320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4.25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8319</v>
      </c>
      <c r="R623" t="s">
        <v>8320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4.25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8319</v>
      </c>
      <c r="R624" t="s">
        <v>8320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59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8319</v>
      </c>
      <c r="R625" t="s">
        <v>8320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4.25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8319</v>
      </c>
      <c r="R626" t="s">
        <v>8320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4.25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8319</v>
      </c>
      <c r="R627" t="s">
        <v>8320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4.25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8319</v>
      </c>
      <c r="R628" t="s">
        <v>8320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4.25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8319</v>
      </c>
      <c r="R629" t="s">
        <v>8320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4.25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8319</v>
      </c>
      <c r="R630" t="s">
        <v>8320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4.25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8319</v>
      </c>
      <c r="R631" t="s">
        <v>8320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59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8319</v>
      </c>
      <c r="R632" t="s">
        <v>8320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29.5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8319</v>
      </c>
      <c r="R633" t="s">
        <v>8320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4.25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8319</v>
      </c>
      <c r="R634" t="s">
        <v>8320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4.25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8319</v>
      </c>
      <c r="R635" t="s">
        <v>8320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29.5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8319</v>
      </c>
      <c r="R636" t="s">
        <v>8320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29.5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8319</v>
      </c>
      <c r="R637" t="s">
        <v>8320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4.25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8319</v>
      </c>
      <c r="R638" t="s">
        <v>8320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4.25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8319</v>
      </c>
      <c r="R639" t="s">
        <v>8320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8319</v>
      </c>
      <c r="R640" t="s">
        <v>8320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29.5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8319</v>
      </c>
      <c r="R641" t="s">
        <v>8320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4.25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8319</v>
      </c>
      <c r="R642" t="s">
        <v>8321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4.25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8319</v>
      </c>
      <c r="R643" t="s">
        <v>8321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4.25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8319</v>
      </c>
      <c r="R644" t="s">
        <v>8321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4.25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8319</v>
      </c>
      <c r="R645" t="s">
        <v>8321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4.25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8319</v>
      </c>
      <c r="R646" t="s">
        <v>8321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29.5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8319</v>
      </c>
      <c r="R647" t="s">
        <v>8321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4.25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8319</v>
      </c>
      <c r="R648" t="s">
        <v>8321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4.25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8319</v>
      </c>
      <c r="R649" t="s">
        <v>8321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29.5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8319</v>
      </c>
      <c r="R650" t="s">
        <v>8321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4.25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8319</v>
      </c>
      <c r="R651" t="s">
        <v>8321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4.25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8319</v>
      </c>
      <c r="R652" t="s">
        <v>8321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4.25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8319</v>
      </c>
      <c r="R653" t="s">
        <v>8321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59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8319</v>
      </c>
      <c r="R654" t="s">
        <v>8321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59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8319</v>
      </c>
      <c r="R655" t="s">
        <v>8321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4.25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8319</v>
      </c>
      <c r="R656" t="s">
        <v>8321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4.25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8319</v>
      </c>
      <c r="R657" t="s">
        <v>8321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4.25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8319</v>
      </c>
      <c r="R658" t="s">
        <v>8321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4.25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8319</v>
      </c>
      <c r="R659" t="s">
        <v>8321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4.25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8319</v>
      </c>
      <c r="R660" t="s">
        <v>8321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8319</v>
      </c>
      <c r="R661" t="s">
        <v>8321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4.25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8319</v>
      </c>
      <c r="R662" t="s">
        <v>8321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4.25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8319</v>
      </c>
      <c r="R663" t="s">
        <v>8321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4.25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8319</v>
      </c>
      <c r="R664" t="s">
        <v>8321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4.25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8319</v>
      </c>
      <c r="R665" t="s">
        <v>8321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4.25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8319</v>
      </c>
      <c r="R666" t="s">
        <v>8321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4.25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8319</v>
      </c>
      <c r="R667" t="s">
        <v>8321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4.25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8319</v>
      </c>
      <c r="R668" t="s">
        <v>8321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59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8319</v>
      </c>
      <c r="R669" t="s">
        <v>8321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4.25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8319</v>
      </c>
      <c r="R670" t="s">
        <v>8321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59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8319</v>
      </c>
      <c r="R671" t="s">
        <v>8321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59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8319</v>
      </c>
      <c r="R672" t="s">
        <v>8321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59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8319</v>
      </c>
      <c r="R673" t="s">
        <v>8321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4.25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8319</v>
      </c>
      <c r="R674" t="s">
        <v>8321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59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8319</v>
      </c>
      <c r="R675" t="s">
        <v>8321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29.5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8319</v>
      </c>
      <c r="R676" t="s">
        <v>8321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4.25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8319</v>
      </c>
      <c r="R677" t="s">
        <v>8321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59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8319</v>
      </c>
      <c r="R678" t="s">
        <v>8321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59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8319</v>
      </c>
      <c r="R679" t="s">
        <v>8321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4.25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8319</v>
      </c>
      <c r="R680" t="s">
        <v>8321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4.25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8319</v>
      </c>
      <c r="R681" t="s">
        <v>8321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59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8319</v>
      </c>
      <c r="R682" t="s">
        <v>8321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4.25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8319</v>
      </c>
      <c r="R683" t="s">
        <v>8321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4.25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8319</v>
      </c>
      <c r="R684" t="s">
        <v>8321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4.25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8319</v>
      </c>
      <c r="R685" t="s">
        <v>8321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29.5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8319</v>
      </c>
      <c r="R686" t="s">
        <v>8321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4.25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8319</v>
      </c>
      <c r="R687" t="s">
        <v>8321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59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8319</v>
      </c>
      <c r="R688" t="s">
        <v>8321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4.25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8319</v>
      </c>
      <c r="R689" t="s">
        <v>8321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4.25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8319</v>
      </c>
      <c r="R690" t="s">
        <v>8321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4.25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8319</v>
      </c>
      <c r="R691" t="s">
        <v>8321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29.5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8319</v>
      </c>
      <c r="R692" t="s">
        <v>8321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4.25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8319</v>
      </c>
      <c r="R693" t="s">
        <v>8321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4.25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8319</v>
      </c>
      <c r="R694" t="s">
        <v>8321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4.25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8319</v>
      </c>
      <c r="R695" t="s">
        <v>8321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4.25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8319</v>
      </c>
      <c r="R696" t="s">
        <v>8321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59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8319</v>
      </c>
      <c r="R697" t="s">
        <v>8321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29.5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8319</v>
      </c>
      <c r="R698" t="s">
        <v>8321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4.25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8319</v>
      </c>
      <c r="R699" t="s">
        <v>8321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4.25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8319</v>
      </c>
      <c r="R700" t="s">
        <v>8321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4.25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8319</v>
      </c>
      <c r="R701" t="s">
        <v>8321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4.25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8319</v>
      </c>
      <c r="R702" t="s">
        <v>8321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4.25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8319</v>
      </c>
      <c r="R703" t="s">
        <v>8321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4.25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8319</v>
      </c>
      <c r="R704" t="s">
        <v>8321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4.25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8319</v>
      </c>
      <c r="R705" t="s">
        <v>8321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4.25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8319</v>
      </c>
      <c r="R706" t="s">
        <v>8321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29.5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8319</v>
      </c>
      <c r="R707" t="s">
        <v>8321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4.25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8319</v>
      </c>
      <c r="R708" t="s">
        <v>8321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4.25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8319</v>
      </c>
      <c r="R709" t="s">
        <v>8321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4.25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8319</v>
      </c>
      <c r="R710" t="s">
        <v>8321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29.5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8319</v>
      </c>
      <c r="R711" t="s">
        <v>8321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29.5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8319</v>
      </c>
      <c r="R712" t="s">
        <v>8321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59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8319</v>
      </c>
      <c r="R713" t="s">
        <v>8321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59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8319</v>
      </c>
      <c r="R714" t="s">
        <v>8321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4.25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8319</v>
      </c>
      <c r="R715" t="s">
        <v>8321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4.25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8319</v>
      </c>
      <c r="R716" t="s">
        <v>8321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59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8319</v>
      </c>
      <c r="R717" t="s">
        <v>8321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4.25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8319</v>
      </c>
      <c r="R718" t="s">
        <v>8321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8319</v>
      </c>
      <c r="R719" t="s">
        <v>8321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4.25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8319</v>
      </c>
      <c r="R720" t="s">
        <v>8321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4.25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8319</v>
      </c>
      <c r="R721" t="s">
        <v>8321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4.25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8322</v>
      </c>
      <c r="R722" t="s">
        <v>8323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59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8322</v>
      </c>
      <c r="R723" t="s">
        <v>8323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4.25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8322</v>
      </c>
      <c r="R724" t="s">
        <v>8323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29.5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8322</v>
      </c>
      <c r="R725" t="s">
        <v>8323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4.25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8322</v>
      </c>
      <c r="R726" t="s">
        <v>8323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4.25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8322</v>
      </c>
      <c r="R727" t="s">
        <v>8323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4.25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8322</v>
      </c>
      <c r="R728" t="s">
        <v>8323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59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8322</v>
      </c>
      <c r="R729" t="s">
        <v>8323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4.25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8322</v>
      </c>
      <c r="R730" t="s">
        <v>8323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4.25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8322</v>
      </c>
      <c r="R731" t="s">
        <v>8323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29.5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8322</v>
      </c>
      <c r="R732" t="s">
        <v>8323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4.25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8322</v>
      </c>
      <c r="R733" t="s">
        <v>8323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4.25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8322</v>
      </c>
      <c r="R734" t="s">
        <v>8323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59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8322</v>
      </c>
      <c r="R735" t="s">
        <v>8323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4.25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8322</v>
      </c>
      <c r="R736" t="s">
        <v>8323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4.25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8322</v>
      </c>
      <c r="R737" t="s">
        <v>8323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4.25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8322</v>
      </c>
      <c r="R738" t="s">
        <v>8323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4.25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8322</v>
      </c>
      <c r="R739" t="s">
        <v>8323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29.5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8322</v>
      </c>
      <c r="R740" t="s">
        <v>8323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4.25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8322</v>
      </c>
      <c r="R741" t="s">
        <v>8323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59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8322</v>
      </c>
      <c r="R742" t="s">
        <v>8323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29.5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8322</v>
      </c>
      <c r="R743" t="s">
        <v>8323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59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8322</v>
      </c>
      <c r="R744" t="s">
        <v>8323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4.25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8322</v>
      </c>
      <c r="R745" t="s">
        <v>8323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4.25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8322</v>
      </c>
      <c r="R746" t="s">
        <v>8323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4.25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8322</v>
      </c>
      <c r="R747" t="s">
        <v>8323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29.5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8322</v>
      </c>
      <c r="R748" t="s">
        <v>8323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4.25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8322</v>
      </c>
      <c r="R749" t="s">
        <v>8323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4.25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8322</v>
      </c>
      <c r="R750" t="s">
        <v>8323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4.25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8322</v>
      </c>
      <c r="R751" t="s">
        <v>8323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4.25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8322</v>
      </c>
      <c r="R752" t="s">
        <v>8323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4.25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8322</v>
      </c>
      <c r="R753" t="s">
        <v>8323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59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8322</v>
      </c>
      <c r="R754" t="s">
        <v>8323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4.25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8322</v>
      </c>
      <c r="R755" t="s">
        <v>8323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4.25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8322</v>
      </c>
      <c r="R756" t="s">
        <v>8323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4.25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8322</v>
      </c>
      <c r="R757" t="s">
        <v>8323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4.25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8322</v>
      </c>
      <c r="R758" t="s">
        <v>8323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4.25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8322</v>
      </c>
      <c r="R759" t="s">
        <v>8323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29.5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8322</v>
      </c>
      <c r="R760" t="s">
        <v>8323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4.25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8322</v>
      </c>
      <c r="R761" t="s">
        <v>8323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4.25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8322</v>
      </c>
      <c r="R762" t="s">
        <v>8324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4.25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8322</v>
      </c>
      <c r="R763" t="s">
        <v>8324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4.25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8322</v>
      </c>
      <c r="R764" t="s">
        <v>8324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4.25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8322</v>
      </c>
      <c r="R765" t="s">
        <v>8324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4.25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8322</v>
      </c>
      <c r="R766" t="s">
        <v>8324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4.25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8322</v>
      </c>
      <c r="R767" t="s">
        <v>8324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4.25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8322</v>
      </c>
      <c r="R768" t="s">
        <v>8324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59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8322</v>
      </c>
      <c r="R769" t="s">
        <v>8324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4.25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8322</v>
      </c>
      <c r="R770" t="s">
        <v>8324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59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8322</v>
      </c>
      <c r="R771" t="s">
        <v>8324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4.25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8322</v>
      </c>
      <c r="R772" t="s">
        <v>8324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4.25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8322</v>
      </c>
      <c r="R773" t="s">
        <v>8324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59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8322</v>
      </c>
      <c r="R774" t="s">
        <v>8324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4.25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8322</v>
      </c>
      <c r="R775" t="s">
        <v>8324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4.25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8322</v>
      </c>
      <c r="R776" t="s">
        <v>8324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4.25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8322</v>
      </c>
      <c r="R777" t="s">
        <v>8324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4.25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8322</v>
      </c>
      <c r="R778" t="s">
        <v>8324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59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8322</v>
      </c>
      <c r="R779" t="s">
        <v>8324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4.25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8322</v>
      </c>
      <c r="R780" t="s">
        <v>8324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59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8322</v>
      </c>
      <c r="R781" t="s">
        <v>8324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4.25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8325</v>
      </c>
      <c r="R782" t="s">
        <v>8326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4.25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8325</v>
      </c>
      <c r="R783" t="s">
        <v>8326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4.25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8325</v>
      </c>
      <c r="R784" t="s">
        <v>8326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4.25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8325</v>
      </c>
      <c r="R785" t="s">
        <v>8326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4.25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8325</v>
      </c>
      <c r="R786" t="s">
        <v>8326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4.25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8325</v>
      </c>
      <c r="R787" t="s">
        <v>8326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4.25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8325</v>
      </c>
      <c r="R788" t="s">
        <v>8326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4.25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8325</v>
      </c>
      <c r="R789" t="s">
        <v>8326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4.25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8325</v>
      </c>
      <c r="R790" t="s">
        <v>8326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4.25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8325</v>
      </c>
      <c r="R791" t="s">
        <v>8326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4.25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8325</v>
      </c>
      <c r="R792" t="s">
        <v>8326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4.25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8325</v>
      </c>
      <c r="R793" t="s">
        <v>8326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29.5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8325</v>
      </c>
      <c r="R794" t="s">
        <v>8326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4.25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8325</v>
      </c>
      <c r="R795" t="s">
        <v>8326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4.25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8325</v>
      </c>
      <c r="R796" t="s">
        <v>8326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4.25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8325</v>
      </c>
      <c r="R797" t="s">
        <v>8326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59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8325</v>
      </c>
      <c r="R798" t="s">
        <v>8326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4.25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8325</v>
      </c>
      <c r="R799" t="s">
        <v>8326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4.25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8325</v>
      </c>
      <c r="R800" t="s">
        <v>8326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4.25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8325</v>
      </c>
      <c r="R801" t="s">
        <v>8326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4.25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8325</v>
      </c>
      <c r="R802" t="s">
        <v>8326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4.25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8325</v>
      </c>
      <c r="R803" t="s">
        <v>8326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59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8325</v>
      </c>
      <c r="R804" t="s">
        <v>8326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4.25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8325</v>
      </c>
      <c r="R805" t="s">
        <v>8326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4.25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8325</v>
      </c>
      <c r="R806" t="s">
        <v>8326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4.25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8325</v>
      </c>
      <c r="R807" t="s">
        <v>8326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8325</v>
      </c>
      <c r="R808" t="s">
        <v>8326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29.5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8325</v>
      </c>
      <c r="R809" t="s">
        <v>8326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4.25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8325</v>
      </c>
      <c r="R810" t="s">
        <v>8326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4.25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8325</v>
      </c>
      <c r="R811" t="s">
        <v>8326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4.25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8325</v>
      </c>
      <c r="R812" t="s">
        <v>8326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29.5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8325</v>
      </c>
      <c r="R813" t="s">
        <v>8326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4.25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8325</v>
      </c>
      <c r="R814" t="s">
        <v>8326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29.5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8325</v>
      </c>
      <c r="R815" t="s">
        <v>8326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4.25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8325</v>
      </c>
      <c r="R816" t="s">
        <v>8326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29.5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8325</v>
      </c>
      <c r="R817" t="s">
        <v>8326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29.5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8325</v>
      </c>
      <c r="R818" t="s">
        <v>8326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4.25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8325</v>
      </c>
      <c r="R819" t="s">
        <v>8326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4.25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8325</v>
      </c>
      <c r="R820" t="s">
        <v>8326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29.5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8325</v>
      </c>
      <c r="R821" t="s">
        <v>8326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4.25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8325</v>
      </c>
      <c r="R822" t="s">
        <v>8326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4.25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8325</v>
      </c>
      <c r="R823" t="s">
        <v>8326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4.25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8325</v>
      </c>
      <c r="R824" t="s">
        <v>8326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4.25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8325</v>
      </c>
      <c r="R825" t="s">
        <v>8326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59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8325</v>
      </c>
      <c r="R826" t="s">
        <v>8326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29.5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8325</v>
      </c>
      <c r="R827" t="s">
        <v>8326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4.25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8325</v>
      </c>
      <c r="R828" t="s">
        <v>8326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59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8325</v>
      </c>
      <c r="R829" t="s">
        <v>8326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59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8325</v>
      </c>
      <c r="R830" t="s">
        <v>8326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59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8325</v>
      </c>
      <c r="R831" t="s">
        <v>8326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4.25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8325</v>
      </c>
      <c r="R832" t="s">
        <v>8326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29.5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8325</v>
      </c>
      <c r="R833" t="s">
        <v>8326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4.25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8325</v>
      </c>
      <c r="R834" t="s">
        <v>8326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8325</v>
      </c>
      <c r="R835" t="s">
        <v>8326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9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8325</v>
      </c>
      <c r="R836" t="s">
        <v>8326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4.25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8325</v>
      </c>
      <c r="R837" t="s">
        <v>8326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8325</v>
      </c>
      <c r="R838" t="s">
        <v>8326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4.25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8325</v>
      </c>
      <c r="R839" t="s">
        <v>8326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4.25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8325</v>
      </c>
      <c r="R840" t="s">
        <v>8326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4.25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8325</v>
      </c>
      <c r="R841" t="s">
        <v>8326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4.25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8325</v>
      </c>
      <c r="R842" t="s">
        <v>8327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59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8325</v>
      </c>
      <c r="R843" t="s">
        <v>8327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4.25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8325</v>
      </c>
      <c r="R844" t="s">
        <v>8327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4.25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8325</v>
      </c>
      <c r="R845" t="s">
        <v>8327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59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8325</v>
      </c>
      <c r="R846" t="s">
        <v>8327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4.25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8325</v>
      </c>
      <c r="R847" t="s">
        <v>8327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4.25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8325</v>
      </c>
      <c r="R848" t="s">
        <v>8327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29.5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8325</v>
      </c>
      <c r="R849" t="s">
        <v>8327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4.25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8325</v>
      </c>
      <c r="R850" t="s">
        <v>8327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59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8325</v>
      </c>
      <c r="R851" t="s">
        <v>8327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4.25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8325</v>
      </c>
      <c r="R852" t="s">
        <v>8327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4.25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8325</v>
      </c>
      <c r="R853" t="s">
        <v>8327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29.5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8325</v>
      </c>
      <c r="R854" t="s">
        <v>8327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4.25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8325</v>
      </c>
      <c r="R855" t="s">
        <v>8327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4.25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8325</v>
      </c>
      <c r="R856" t="s">
        <v>8327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29.5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8325</v>
      </c>
      <c r="R857" t="s">
        <v>8327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59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8325</v>
      </c>
      <c r="R858" t="s">
        <v>8327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4.25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8325</v>
      </c>
      <c r="R859" t="s">
        <v>8327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4.25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8325</v>
      </c>
      <c r="R860" t="s">
        <v>8327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4.25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8325</v>
      </c>
      <c r="R861" t="s">
        <v>8327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4.25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8325</v>
      </c>
      <c r="R862" t="s">
        <v>8328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4.25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8325</v>
      </c>
      <c r="R863" t="s">
        <v>8328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4.25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8325</v>
      </c>
      <c r="R864" t="s">
        <v>8328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4.25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8325</v>
      </c>
      <c r="R865" t="s">
        <v>8328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4.25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8325</v>
      </c>
      <c r="R866" t="s">
        <v>8328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4.25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8325</v>
      </c>
      <c r="R867" t="s">
        <v>8328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4.25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8325</v>
      </c>
      <c r="R868" t="s">
        <v>8328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59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8325</v>
      </c>
      <c r="R869" t="s">
        <v>8328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59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8325</v>
      </c>
      <c r="R870" t="s">
        <v>8328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59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8325</v>
      </c>
      <c r="R871" t="s">
        <v>8328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4.25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8325</v>
      </c>
      <c r="R872" t="s">
        <v>8328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4.25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8325</v>
      </c>
      <c r="R873" t="s">
        <v>8328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4.25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8325</v>
      </c>
      <c r="R874" t="s">
        <v>8328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29.5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8325</v>
      </c>
      <c r="R875" t="s">
        <v>8328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59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8325</v>
      </c>
      <c r="R876" t="s">
        <v>8328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59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8325</v>
      </c>
      <c r="R877" t="s">
        <v>8328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29.5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8325</v>
      </c>
      <c r="R878" t="s">
        <v>8328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4.25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8325</v>
      </c>
      <c r="R879" t="s">
        <v>8328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4.25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8325</v>
      </c>
      <c r="R880" t="s">
        <v>8328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4.25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8325</v>
      </c>
      <c r="R881" t="s">
        <v>8328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4.25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8325</v>
      </c>
      <c r="R882" t="s">
        <v>8329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4.25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8325</v>
      </c>
      <c r="R883" t="s">
        <v>8329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4.25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8325</v>
      </c>
      <c r="R884" t="s">
        <v>8329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59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8325</v>
      </c>
      <c r="R885" t="s">
        <v>8329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4.25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8325</v>
      </c>
      <c r="R886" t="s">
        <v>8329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4.25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8325</v>
      </c>
      <c r="R887" t="s">
        <v>8329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59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8325</v>
      </c>
      <c r="R888" t="s">
        <v>8329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4.25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8325</v>
      </c>
      <c r="R889" t="s">
        <v>8329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59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8325</v>
      </c>
      <c r="R890" t="s">
        <v>8329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4.25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8325</v>
      </c>
      <c r="R891" t="s">
        <v>8329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59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8325</v>
      </c>
      <c r="R892" t="s">
        <v>8329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4.25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8325</v>
      </c>
      <c r="R893" t="s">
        <v>8329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4.25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8325</v>
      </c>
      <c r="R894" t="s">
        <v>8329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4.25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8325</v>
      </c>
      <c r="R895" t="s">
        <v>8329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4.25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8325</v>
      </c>
      <c r="R896" t="s">
        <v>8329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59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8325</v>
      </c>
      <c r="R897" t="s">
        <v>8329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4.25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8325</v>
      </c>
      <c r="R898" t="s">
        <v>8329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4.25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8325</v>
      </c>
      <c r="R899" t="s">
        <v>8329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4.25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8325</v>
      </c>
      <c r="R900" t="s">
        <v>8329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4.25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8325</v>
      </c>
      <c r="R901" t="s">
        <v>8329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29.5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8325</v>
      </c>
      <c r="R902" t="s">
        <v>8328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59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8325</v>
      </c>
      <c r="R903" t="s">
        <v>8328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59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8325</v>
      </c>
      <c r="R904" t="s">
        <v>8328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4.25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8325</v>
      </c>
      <c r="R905" t="s">
        <v>8328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4.25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8325</v>
      </c>
      <c r="R906" t="s">
        <v>8328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4.25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8325</v>
      </c>
      <c r="R907" t="s">
        <v>8328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29.5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8325</v>
      </c>
      <c r="R908" t="s">
        <v>8328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4.25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8325</v>
      </c>
      <c r="R909" t="s">
        <v>8328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4.25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8325</v>
      </c>
      <c r="R910" t="s">
        <v>8328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59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8325</v>
      </c>
      <c r="R911" t="s">
        <v>8328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4.25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8325</v>
      </c>
      <c r="R912" t="s">
        <v>8328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4.25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8325</v>
      </c>
      <c r="R913" t="s">
        <v>8328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4.25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8325</v>
      </c>
      <c r="R914" t="s">
        <v>8328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4.25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8325</v>
      </c>
      <c r="R915" t="s">
        <v>8328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4.25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8325</v>
      </c>
      <c r="R916" t="s">
        <v>8328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4.25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8325</v>
      </c>
      <c r="R917" t="s">
        <v>8328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4.25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8325</v>
      </c>
      <c r="R918" t="s">
        <v>8328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4.25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8325</v>
      </c>
      <c r="R919" t="s">
        <v>8328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59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8325</v>
      </c>
      <c r="R920" t="s">
        <v>8328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8325</v>
      </c>
      <c r="R921" t="s">
        <v>8328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4.25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8325</v>
      </c>
      <c r="R922" t="s">
        <v>8328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4.25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8325</v>
      </c>
      <c r="R923" t="s">
        <v>8328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4.25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8325</v>
      </c>
      <c r="R924" t="s">
        <v>8328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4.25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8325</v>
      </c>
      <c r="R925" t="s">
        <v>8328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4.25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8325</v>
      </c>
      <c r="R926" t="s">
        <v>8328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4.25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8325</v>
      </c>
      <c r="R927" t="s">
        <v>8328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59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8325</v>
      </c>
      <c r="R928" t="s">
        <v>8328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29.5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8325</v>
      </c>
      <c r="R929" t="s">
        <v>8328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4.25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8325</v>
      </c>
      <c r="R930" t="s">
        <v>8328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4.25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8325</v>
      </c>
      <c r="R931" t="s">
        <v>8328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59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8325</v>
      </c>
      <c r="R932" t="s">
        <v>8328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4.25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8325</v>
      </c>
      <c r="R933" t="s">
        <v>8328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29.5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8325</v>
      </c>
      <c r="R934" t="s">
        <v>8328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4.25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8325</v>
      </c>
      <c r="R935" t="s">
        <v>8328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4.25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8325</v>
      </c>
      <c r="R936" t="s">
        <v>8328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4.25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8325</v>
      </c>
      <c r="R937" t="s">
        <v>8328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4.25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8325</v>
      </c>
      <c r="R938" t="s">
        <v>8328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4.25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8325</v>
      </c>
      <c r="R939" t="s">
        <v>8328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4.25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8325</v>
      </c>
      <c r="R940" t="s">
        <v>8328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4.25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8325</v>
      </c>
      <c r="R941" t="s">
        <v>8328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4.25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8319</v>
      </c>
      <c r="R942" t="s">
        <v>8321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59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8319</v>
      </c>
      <c r="R943" t="s">
        <v>8321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59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8319</v>
      </c>
      <c r="R944" t="s">
        <v>8321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29.5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8319</v>
      </c>
      <c r="R945" t="s">
        <v>8321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4.25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8319</v>
      </c>
      <c r="R946" t="s">
        <v>8321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4.25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8319</v>
      </c>
      <c r="R947" t="s">
        <v>8321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4.25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8319</v>
      </c>
      <c r="R948" t="s">
        <v>8321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59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8319</v>
      </c>
      <c r="R949" t="s">
        <v>8321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59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8319</v>
      </c>
      <c r="R950" t="s">
        <v>8321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4.25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8319</v>
      </c>
      <c r="R951" t="s">
        <v>8321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4.25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8319</v>
      </c>
      <c r="R952" t="s">
        <v>8321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8319</v>
      </c>
      <c r="R953" t="s">
        <v>8321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29.5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8319</v>
      </c>
      <c r="R954" t="s">
        <v>8321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4.25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8319</v>
      </c>
      <c r="R955" t="s">
        <v>8321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4.25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8319</v>
      </c>
      <c r="R956" t="s">
        <v>8321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4.25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8319</v>
      </c>
      <c r="R957" t="s">
        <v>8321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59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8319</v>
      </c>
      <c r="R958" t="s">
        <v>8321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29.5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8319</v>
      </c>
      <c r="R959" t="s">
        <v>8321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59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8319</v>
      </c>
      <c r="R960" t="s">
        <v>8321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4.25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8319</v>
      </c>
      <c r="R961" t="s">
        <v>8321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4.25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8319</v>
      </c>
      <c r="R962" t="s">
        <v>8321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4.25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8319</v>
      </c>
      <c r="R963" t="s">
        <v>8321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4.25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8319</v>
      </c>
      <c r="R964" t="s">
        <v>8321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29.5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8319</v>
      </c>
      <c r="R965" t="s">
        <v>8321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4.25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8319</v>
      </c>
      <c r="R966" t="s">
        <v>8321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4.25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8319</v>
      </c>
      <c r="R967" t="s">
        <v>8321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4.25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8319</v>
      </c>
      <c r="R968" t="s">
        <v>8321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4.25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8319</v>
      </c>
      <c r="R969" t="s">
        <v>8321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4.25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8319</v>
      </c>
      <c r="R970" t="s">
        <v>8321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29.5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8319</v>
      </c>
      <c r="R971" t="s">
        <v>8321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59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8319</v>
      </c>
      <c r="R972" t="s">
        <v>8321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4.25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8319</v>
      </c>
      <c r="R973" t="s">
        <v>8321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4.25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8319</v>
      </c>
      <c r="R974" t="s">
        <v>8321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4.25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8319</v>
      </c>
      <c r="R975" t="s">
        <v>8321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4.25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8319</v>
      </c>
      <c r="R976" t="s">
        <v>8321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4.25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8319</v>
      </c>
      <c r="R977" t="s">
        <v>8321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4.25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8319</v>
      </c>
      <c r="R978" t="s">
        <v>8321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4.25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8319</v>
      </c>
      <c r="R979" t="s">
        <v>8321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4.25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8319</v>
      </c>
      <c r="R980" t="s">
        <v>8321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4.25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8319</v>
      </c>
      <c r="R981" t="s">
        <v>8321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59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8319</v>
      </c>
      <c r="R982" t="s">
        <v>8321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59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8319</v>
      </c>
      <c r="R983" t="s">
        <v>8321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29.5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8319</v>
      </c>
      <c r="R984" t="s">
        <v>8321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59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8319</v>
      </c>
      <c r="R985" t="s">
        <v>8321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3.75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8319</v>
      </c>
      <c r="R986" t="s">
        <v>8321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4.25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8319</v>
      </c>
      <c r="R987" t="s">
        <v>8321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59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8319</v>
      </c>
      <c r="R988" t="s">
        <v>8321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4.25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8319</v>
      </c>
      <c r="R989" t="s">
        <v>8321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59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8319</v>
      </c>
      <c r="R990" t="s">
        <v>8321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29.5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8319</v>
      </c>
      <c r="R991" t="s">
        <v>8321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4.25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8319</v>
      </c>
      <c r="R992" t="s">
        <v>8321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3.75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8319</v>
      </c>
      <c r="R993" t="s">
        <v>8321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4.25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8319</v>
      </c>
      <c r="R994" t="s">
        <v>8321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4.25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8319</v>
      </c>
      <c r="R995" t="s">
        <v>8321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59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8319</v>
      </c>
      <c r="R996" t="s">
        <v>8321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4.25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8319</v>
      </c>
      <c r="R997" t="s">
        <v>8321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4.25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8319</v>
      </c>
      <c r="R998" t="s">
        <v>8321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29.5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8319</v>
      </c>
      <c r="R999" t="s">
        <v>8321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4.25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8319</v>
      </c>
      <c r="R1000" t="s">
        <v>8321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4.25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8319</v>
      </c>
      <c r="R1001" t="s">
        <v>8321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4.25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8319</v>
      </c>
      <c r="R1002" t="s">
        <v>8321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59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8319</v>
      </c>
      <c r="R1003" t="s">
        <v>8321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4.25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8319</v>
      </c>
      <c r="R1004" t="s">
        <v>8321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4.25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8319</v>
      </c>
      <c r="R1005" t="s">
        <v>8321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29.5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8319</v>
      </c>
      <c r="R1006" t="s">
        <v>8321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4.25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8319</v>
      </c>
      <c r="R1007" t="s">
        <v>8321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4.25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8319</v>
      </c>
      <c r="R1008" t="s">
        <v>8321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4.25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8319</v>
      </c>
      <c r="R1009" t="s">
        <v>8321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4.25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8319</v>
      </c>
      <c r="R1010" t="s">
        <v>8321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59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8319</v>
      </c>
      <c r="R1011" t="s">
        <v>8321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4.25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8319</v>
      </c>
      <c r="R1012" t="s">
        <v>8321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4.25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8319</v>
      </c>
      <c r="R1013" t="s">
        <v>8321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59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8319</v>
      </c>
      <c r="R1014" t="s">
        <v>8321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4.25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8319</v>
      </c>
      <c r="R1015" t="s">
        <v>8321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29.5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8319</v>
      </c>
      <c r="R1016" t="s">
        <v>8321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29.5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8319</v>
      </c>
      <c r="R1017" t="s">
        <v>8321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4.25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8319</v>
      </c>
      <c r="R1018" t="s">
        <v>8321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59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8319</v>
      </c>
      <c r="R1019" t="s">
        <v>8321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4.25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8319</v>
      </c>
      <c r="R1020" t="s">
        <v>8321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4.25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8319</v>
      </c>
      <c r="R1021" t="s">
        <v>8321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4.25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8325</v>
      </c>
      <c r="R1022" t="s">
        <v>8330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4.25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8325</v>
      </c>
      <c r="R1023" t="s">
        <v>8330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29.5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8325</v>
      </c>
      <c r="R1024" t="s">
        <v>8330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4.25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8325</v>
      </c>
      <c r="R1025" t="s">
        <v>8330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4.25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8325</v>
      </c>
      <c r="R1026" t="s">
        <v>8330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29.5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8325</v>
      </c>
      <c r="R1027" t="s">
        <v>8330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9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8325</v>
      </c>
      <c r="R1028" t="s">
        <v>8330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4.25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8325</v>
      </c>
      <c r="R1029" t="s">
        <v>8330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4.25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8325</v>
      </c>
      <c r="R1030" t="s">
        <v>8330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29.5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8325</v>
      </c>
      <c r="R1031" t="s">
        <v>8330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29.5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8325</v>
      </c>
      <c r="R1032" t="s">
        <v>8330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59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8325</v>
      </c>
      <c r="R1033" t="s">
        <v>8330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8325</v>
      </c>
      <c r="R1034" t="s">
        <v>8330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4.25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8325</v>
      </c>
      <c r="R1035" t="s">
        <v>8330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4.25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8325</v>
      </c>
      <c r="R1036" t="s">
        <v>8330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4.25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8325</v>
      </c>
      <c r="R1037" t="s">
        <v>8330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4.25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8325</v>
      </c>
      <c r="R1038" t="s">
        <v>8330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4.25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8325</v>
      </c>
      <c r="R1039" t="s">
        <v>8330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4.25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8325</v>
      </c>
      <c r="R1040" t="s">
        <v>8330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4.25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8325</v>
      </c>
      <c r="R1041" t="s">
        <v>8330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4.25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8331</v>
      </c>
      <c r="R1042" t="s">
        <v>8332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4.25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8331</v>
      </c>
      <c r="R1043" t="s">
        <v>8332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4.25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8331</v>
      </c>
      <c r="R1044" t="s">
        <v>8332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4.25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8331</v>
      </c>
      <c r="R1045" t="s">
        <v>8332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4.25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8331</v>
      </c>
      <c r="R1046" t="s">
        <v>8332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4.25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8331</v>
      </c>
      <c r="R1047" t="s">
        <v>8332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4.25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8331</v>
      </c>
      <c r="R1048" t="s">
        <v>8332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4.25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8331</v>
      </c>
      <c r="R1049" t="s">
        <v>8332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4.25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8331</v>
      </c>
      <c r="R1050" t="s">
        <v>8332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8331</v>
      </c>
      <c r="R1051" t="s">
        <v>8332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29.5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8331</v>
      </c>
      <c r="R1052" t="s">
        <v>8332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4.25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8331</v>
      </c>
      <c r="R1053" t="s">
        <v>8332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59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8331</v>
      </c>
      <c r="R1054" t="s">
        <v>8332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4.25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8331</v>
      </c>
      <c r="R1055" t="s">
        <v>8332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59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8331</v>
      </c>
      <c r="R1056" t="s">
        <v>8332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4.25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8331</v>
      </c>
      <c r="R1057" t="s">
        <v>8332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59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8331</v>
      </c>
      <c r="R1058" t="s">
        <v>8332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4.25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8331</v>
      </c>
      <c r="R1059" t="s">
        <v>8332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4.25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8331</v>
      </c>
      <c r="R1060" t="s">
        <v>8332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8331</v>
      </c>
      <c r="R1061" t="s">
        <v>8332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4.25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8331</v>
      </c>
      <c r="R1062" t="s">
        <v>8332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29.5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8331</v>
      </c>
      <c r="R1063" t="s">
        <v>8332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8331</v>
      </c>
      <c r="R1064" t="s">
        <v>8332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4.25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8331</v>
      </c>
      <c r="R1065" t="s">
        <v>8332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4.25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8333</v>
      </c>
      <c r="R1066" t="s">
        <v>8334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4.25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8333</v>
      </c>
      <c r="R1067" t="s">
        <v>8334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4.25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8333</v>
      </c>
      <c r="R1068" t="s">
        <v>8334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4.25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8333</v>
      </c>
      <c r="R1069" t="s">
        <v>8334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59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8333</v>
      </c>
      <c r="R1070" t="s">
        <v>8334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4.25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8333</v>
      </c>
      <c r="R1071" t="s">
        <v>8334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4.25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8333</v>
      </c>
      <c r="R1072" t="s">
        <v>8334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4.25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8333</v>
      </c>
      <c r="R1073" t="s">
        <v>8334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4.25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8333</v>
      </c>
      <c r="R1074" t="s">
        <v>8334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29.5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8333</v>
      </c>
      <c r="R1075" t="s">
        <v>8334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59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8333</v>
      </c>
      <c r="R1076" t="s">
        <v>8334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29.5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8333</v>
      </c>
      <c r="R1077" t="s">
        <v>8334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4.25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8333</v>
      </c>
      <c r="R1078" t="s">
        <v>8334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4.25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8333</v>
      </c>
      <c r="R1079" t="s">
        <v>8334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59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8333</v>
      </c>
      <c r="R1080" t="s">
        <v>8334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4.25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8333</v>
      </c>
      <c r="R1081" t="s">
        <v>8334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4.25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8333</v>
      </c>
      <c r="R1082" t="s">
        <v>8334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4.25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8333</v>
      </c>
      <c r="R1083" t="s">
        <v>8334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4.25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8333</v>
      </c>
      <c r="R1084" t="s">
        <v>8334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59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8333</v>
      </c>
      <c r="R1085" t="s">
        <v>8334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8333</v>
      </c>
      <c r="R1086" t="s">
        <v>8334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4.25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8333</v>
      </c>
      <c r="R1087" t="s">
        <v>8334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8333</v>
      </c>
      <c r="R1088" t="s">
        <v>8334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4.25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8333</v>
      </c>
      <c r="R1089" t="s">
        <v>8334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29.5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8333</v>
      </c>
      <c r="R1090" t="s">
        <v>8334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29.5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8333</v>
      </c>
      <c r="R1091" t="s">
        <v>8334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4.25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8333</v>
      </c>
      <c r="R1092" t="s">
        <v>8334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4.25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8333</v>
      </c>
      <c r="R1093" t="s">
        <v>8334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59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8333</v>
      </c>
      <c r="R1094" t="s">
        <v>8334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4.25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8333</v>
      </c>
      <c r="R1095" t="s">
        <v>8334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4.25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8333</v>
      </c>
      <c r="R1096" t="s">
        <v>8334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4.25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8333</v>
      </c>
      <c r="R1097" t="s">
        <v>8334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4.25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8333</v>
      </c>
      <c r="R1098" t="s">
        <v>8334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4.25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8333</v>
      </c>
      <c r="R1099" t="s">
        <v>8334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29.5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8333</v>
      </c>
      <c r="R1100" t="s">
        <v>8334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59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8333</v>
      </c>
      <c r="R1101" t="s">
        <v>8334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4.25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8333</v>
      </c>
      <c r="R1102" t="s">
        <v>8334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29.5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8333</v>
      </c>
      <c r="R1103" t="s">
        <v>8334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4.25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8333</v>
      </c>
      <c r="R1104" t="s">
        <v>8334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4.25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8333</v>
      </c>
      <c r="R1105" t="s">
        <v>8334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4.25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8333</v>
      </c>
      <c r="R1106" t="s">
        <v>8334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59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8333</v>
      </c>
      <c r="R1107" t="s">
        <v>8334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4.25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8333</v>
      </c>
      <c r="R1108" t="s">
        <v>8334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59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8333</v>
      </c>
      <c r="R1109" t="s">
        <v>8334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59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8333</v>
      </c>
      <c r="R1110" t="s">
        <v>8334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4.25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8333</v>
      </c>
      <c r="R1111" t="s">
        <v>8334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4.25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8333</v>
      </c>
      <c r="R1112" t="s">
        <v>8334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4.25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8333</v>
      </c>
      <c r="R1113" t="s">
        <v>8334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4.25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8333</v>
      </c>
      <c r="R1114" t="s">
        <v>8334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4.25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8333</v>
      </c>
      <c r="R1115" t="s">
        <v>8334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4.25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8333</v>
      </c>
      <c r="R1116" t="s">
        <v>8334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4.25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8333</v>
      </c>
      <c r="R1117" t="s">
        <v>8334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4.25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8333</v>
      </c>
      <c r="R1118" t="s">
        <v>8334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4.25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8333</v>
      </c>
      <c r="R1119" t="s">
        <v>8334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4.25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8333</v>
      </c>
      <c r="R1120" t="s">
        <v>8334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59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8333</v>
      </c>
      <c r="R1121" t="s">
        <v>8334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4.25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8333</v>
      </c>
      <c r="R1122" t="s">
        <v>8334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4.25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8333</v>
      </c>
      <c r="R1123" t="s">
        <v>8334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59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8333</v>
      </c>
      <c r="R1124" t="s">
        <v>8334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4.25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8333</v>
      </c>
      <c r="R1125" t="s">
        <v>8334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4.25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8333</v>
      </c>
      <c r="R1126" t="s">
        <v>8335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59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8333</v>
      </c>
      <c r="R1127" t="s">
        <v>8335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4.25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8333</v>
      </c>
      <c r="R1128" t="s">
        <v>8335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59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8333</v>
      </c>
      <c r="R1129" t="s">
        <v>8335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8333</v>
      </c>
      <c r="R1130" t="s">
        <v>8335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4.25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8333</v>
      </c>
      <c r="R1131" t="s">
        <v>8335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4.25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8333</v>
      </c>
      <c r="R1132" t="s">
        <v>8335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4.25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8333</v>
      </c>
      <c r="R1133" t="s">
        <v>8335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4.25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8333</v>
      </c>
      <c r="R1134" t="s">
        <v>8335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4.25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8333</v>
      </c>
      <c r="R1135" t="s">
        <v>8335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4.25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8333</v>
      </c>
      <c r="R1136" t="s">
        <v>8335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59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8333</v>
      </c>
      <c r="R1137" t="s">
        <v>8335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4.25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8333</v>
      </c>
      <c r="R1138" t="s">
        <v>8335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4.25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8333</v>
      </c>
      <c r="R1139" t="s">
        <v>8335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4.25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8333</v>
      </c>
      <c r="R1140" t="s">
        <v>8335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4.25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8333</v>
      </c>
      <c r="R1141" t="s">
        <v>8335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4.25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8333</v>
      </c>
      <c r="R1142" t="s">
        <v>8335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8333</v>
      </c>
      <c r="R1143" t="s">
        <v>8335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4.25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8333</v>
      </c>
      <c r="R1144" t="s">
        <v>8335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4.25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8333</v>
      </c>
      <c r="R1145" t="s">
        <v>8335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4.25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8336</v>
      </c>
      <c r="R1146" t="s">
        <v>8337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4.25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8336</v>
      </c>
      <c r="R1147" t="s">
        <v>8337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4.25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8336</v>
      </c>
      <c r="R1148" t="s">
        <v>8337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4.25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8336</v>
      </c>
      <c r="R1149" t="s">
        <v>8337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29.5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8336</v>
      </c>
      <c r="R1150" t="s">
        <v>8337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29.5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8336</v>
      </c>
      <c r="R1151" t="s">
        <v>8337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29.5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8336</v>
      </c>
      <c r="R1152" t="s">
        <v>8337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59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8336</v>
      </c>
      <c r="R1153" t="s">
        <v>8337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8336</v>
      </c>
      <c r="R1154" t="s">
        <v>8337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29.5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8336</v>
      </c>
      <c r="R1155" t="s">
        <v>8337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4.25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8336</v>
      </c>
      <c r="R1156" t="s">
        <v>8337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4.25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8336</v>
      </c>
      <c r="R1157" t="s">
        <v>8337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4.25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8336</v>
      </c>
      <c r="R1158" t="s">
        <v>8337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4.25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8336</v>
      </c>
      <c r="R1159" t="s">
        <v>8337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4.25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8336</v>
      </c>
      <c r="R1160" t="s">
        <v>8337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4.25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8336</v>
      </c>
      <c r="R1161" t="s">
        <v>8337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4.25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8336</v>
      </c>
      <c r="R1162" t="s">
        <v>8337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4.25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8336</v>
      </c>
      <c r="R1163" t="s">
        <v>8337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59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8336</v>
      </c>
      <c r="R1164" t="s">
        <v>8337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4.25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8336</v>
      </c>
      <c r="R1165" t="s">
        <v>8337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59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8336</v>
      </c>
      <c r="R1166" t="s">
        <v>8337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4.25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8336</v>
      </c>
      <c r="R1167" t="s">
        <v>8337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4.25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8336</v>
      </c>
      <c r="R1168" t="s">
        <v>8337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4.25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8336</v>
      </c>
      <c r="R1169" t="s">
        <v>8337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4.25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8336</v>
      </c>
      <c r="R1170" t="s">
        <v>8337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4.25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8336</v>
      </c>
      <c r="R1171" t="s">
        <v>8337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4.25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8336</v>
      </c>
      <c r="R1172" t="s">
        <v>8337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4.25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8336</v>
      </c>
      <c r="R1173" t="s">
        <v>8337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29.5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8336</v>
      </c>
      <c r="R1174" t="s">
        <v>8337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4.25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8336</v>
      </c>
      <c r="R1175" t="s">
        <v>8337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4.25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8336</v>
      </c>
      <c r="R1176" t="s">
        <v>8337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4.25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8336</v>
      </c>
      <c r="R1177" t="s">
        <v>8337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59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8336</v>
      </c>
      <c r="R1178" t="s">
        <v>8337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4.25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8336</v>
      </c>
      <c r="R1179" t="s">
        <v>8337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4.25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8336</v>
      </c>
      <c r="R1180" t="s">
        <v>8337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4.25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8336</v>
      </c>
      <c r="R1181" t="s">
        <v>8337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4.25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8336</v>
      </c>
      <c r="R1182" t="s">
        <v>8337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29.5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8336</v>
      </c>
      <c r="R1183" t="s">
        <v>8337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59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8336</v>
      </c>
      <c r="R1184" t="s">
        <v>8337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4.25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8336</v>
      </c>
      <c r="R1185" t="s">
        <v>8337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4.25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8338</v>
      </c>
      <c r="R1186" t="s">
        <v>8339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59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8338</v>
      </c>
      <c r="R1187" t="s">
        <v>8339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4.25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8338</v>
      </c>
      <c r="R1188" t="s">
        <v>8339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4.25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8338</v>
      </c>
      <c r="R1189" t="s">
        <v>8339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4.25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8338</v>
      </c>
      <c r="R1190" t="s">
        <v>8339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4.25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8338</v>
      </c>
      <c r="R1191" t="s">
        <v>8339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29.5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8338</v>
      </c>
      <c r="R1192" t="s">
        <v>8339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4.25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8338</v>
      </c>
      <c r="R1193" t="s">
        <v>8339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29.5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8338</v>
      </c>
      <c r="R1194" t="s">
        <v>8339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59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8338</v>
      </c>
      <c r="R1195" t="s">
        <v>8339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4.25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8338</v>
      </c>
      <c r="R1196" t="s">
        <v>8339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59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8338</v>
      </c>
      <c r="R1197" t="s">
        <v>8339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29.5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8338</v>
      </c>
      <c r="R1198" t="s">
        <v>8339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59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8338</v>
      </c>
      <c r="R1199" t="s">
        <v>8339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4.25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8338</v>
      </c>
      <c r="R1200" t="s">
        <v>8339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4.25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8338</v>
      </c>
      <c r="R1201" t="s">
        <v>8339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4.25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8338</v>
      </c>
      <c r="R1202" t="s">
        <v>8339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4.25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8338</v>
      </c>
      <c r="R1203" t="s">
        <v>8339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4.25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8338</v>
      </c>
      <c r="R1204" t="s">
        <v>8339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4.25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8338</v>
      </c>
      <c r="R1205" t="s">
        <v>8339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4.25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8338</v>
      </c>
      <c r="R1206" t="s">
        <v>8339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4.25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8338</v>
      </c>
      <c r="R1207" t="s">
        <v>8339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4.25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8338</v>
      </c>
      <c r="R1208" t="s">
        <v>8339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29.5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8338</v>
      </c>
      <c r="R1209" t="s">
        <v>8339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59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8338</v>
      </c>
      <c r="R1210" t="s">
        <v>8339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4.25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8338</v>
      </c>
      <c r="R1211" t="s">
        <v>8339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29.5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8338</v>
      </c>
      <c r="R1212" t="s">
        <v>8339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4.25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8338</v>
      </c>
      <c r="R1213" t="s">
        <v>8339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59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8338</v>
      </c>
      <c r="R1214" t="s">
        <v>8339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59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8338</v>
      </c>
      <c r="R1215" t="s">
        <v>8339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59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8338</v>
      </c>
      <c r="R1216" t="s">
        <v>8339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4.25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8338</v>
      </c>
      <c r="R1217" t="s">
        <v>8339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29.5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8338</v>
      </c>
      <c r="R1218" t="s">
        <v>8339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4.25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8338</v>
      </c>
      <c r="R1219" t="s">
        <v>8339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9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8338</v>
      </c>
      <c r="R1220" t="s">
        <v>8339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29.5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8338</v>
      </c>
      <c r="R1221" t="s">
        <v>8339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4.25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8338</v>
      </c>
      <c r="R1222" t="s">
        <v>8339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4.25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8338</v>
      </c>
      <c r="R1223" t="s">
        <v>8339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29.5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8338</v>
      </c>
      <c r="R1224" t="s">
        <v>8339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4.25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8338</v>
      </c>
      <c r="R1225" t="s">
        <v>8339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29.5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8325</v>
      </c>
      <c r="R1226" t="s">
        <v>8340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4.25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8325</v>
      </c>
      <c r="R1227" t="s">
        <v>8340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4.25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8325</v>
      </c>
      <c r="R1228" t="s">
        <v>8340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4.25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8325</v>
      </c>
      <c r="R1229" t="s">
        <v>8340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4.25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8325</v>
      </c>
      <c r="R1230" t="s">
        <v>8340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59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8325</v>
      </c>
      <c r="R1231" t="s">
        <v>8340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4.25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8325</v>
      </c>
      <c r="R1232" t="s">
        <v>8340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4.25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8325</v>
      </c>
      <c r="R1233" t="s">
        <v>8340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4.25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8325</v>
      </c>
      <c r="R1234" t="s">
        <v>8340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4.25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8325</v>
      </c>
      <c r="R1235" t="s">
        <v>8340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4.25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8325</v>
      </c>
      <c r="R1236" t="s">
        <v>8340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4.25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8325</v>
      </c>
      <c r="R1237" t="s">
        <v>8340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8325</v>
      </c>
      <c r="R1238" t="s">
        <v>8340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59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8325</v>
      </c>
      <c r="R1239" t="s">
        <v>8340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59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8325</v>
      </c>
      <c r="R1240" t="s">
        <v>8340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29.5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8325</v>
      </c>
      <c r="R1241" t="s">
        <v>8340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4.25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8325</v>
      </c>
      <c r="R1242" t="s">
        <v>8340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59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8325</v>
      </c>
      <c r="R1243" t="s">
        <v>8340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4.25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8325</v>
      </c>
      <c r="R1244" t="s">
        <v>8340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4.25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8325</v>
      </c>
      <c r="R1245" t="s">
        <v>8340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4.25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8325</v>
      </c>
      <c r="R1246" t="s">
        <v>8326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4.25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8325</v>
      </c>
      <c r="R1247" t="s">
        <v>8326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4.25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8325</v>
      </c>
      <c r="R1248" t="s">
        <v>8326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29.5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8325</v>
      </c>
      <c r="R1249" t="s">
        <v>8326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4.25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8325</v>
      </c>
      <c r="R1250" t="s">
        <v>8326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4.25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8325</v>
      </c>
      <c r="R1251" t="s">
        <v>8326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59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8325</v>
      </c>
      <c r="R1252" t="s">
        <v>8326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29.5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8325</v>
      </c>
      <c r="R1253" t="s">
        <v>8326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4.25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8325</v>
      </c>
      <c r="R1254" t="s">
        <v>8326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59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8325</v>
      </c>
      <c r="R1255" t="s">
        <v>8326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4.25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8325</v>
      </c>
      <c r="R1256" t="s">
        <v>8326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4.25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8325</v>
      </c>
      <c r="R1257" t="s">
        <v>8326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4.25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8325</v>
      </c>
      <c r="R1258" t="s">
        <v>8326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4.25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8325</v>
      </c>
      <c r="R1259" t="s">
        <v>8326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4.25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8325</v>
      </c>
      <c r="R1260" t="s">
        <v>8326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4.25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8325</v>
      </c>
      <c r="R1261" t="s">
        <v>8326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4.25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8325</v>
      </c>
      <c r="R1262" t="s">
        <v>8326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4.25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8325</v>
      </c>
      <c r="R1263" t="s">
        <v>8326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4.25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8325</v>
      </c>
      <c r="R1264" t="s">
        <v>8326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29.5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8325</v>
      </c>
      <c r="R1265" t="s">
        <v>8326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4.25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8325</v>
      </c>
      <c r="R1266" t="s">
        <v>8326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59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8325</v>
      </c>
      <c r="R1267" t="s">
        <v>8326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29.5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8325</v>
      </c>
      <c r="R1268" t="s">
        <v>8326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4.25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8325</v>
      </c>
      <c r="R1269" t="s">
        <v>8326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29.5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8325</v>
      </c>
      <c r="R1270" t="s">
        <v>8326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4.25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8325</v>
      </c>
      <c r="R1271" t="s">
        <v>8326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29.5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8325</v>
      </c>
      <c r="R1272" t="s">
        <v>8326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4.25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8325</v>
      </c>
      <c r="R1273" t="s">
        <v>8326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59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8325</v>
      </c>
      <c r="R1274" t="s">
        <v>8326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4.25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8325</v>
      </c>
      <c r="R1275" t="s">
        <v>8326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4.25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8325</v>
      </c>
      <c r="R1276" t="s">
        <v>8326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4.25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8325</v>
      </c>
      <c r="R1277" t="s">
        <v>8326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29.5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8325</v>
      </c>
      <c r="R1278" t="s">
        <v>8326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4.25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8325</v>
      </c>
      <c r="R1279" t="s">
        <v>8326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4.25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8325</v>
      </c>
      <c r="R1280" t="s">
        <v>8326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4.25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8325</v>
      </c>
      <c r="R1281" t="s">
        <v>8326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4.25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8325</v>
      </c>
      <c r="R1282" t="s">
        <v>8326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4.25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8325</v>
      </c>
      <c r="R1283" t="s">
        <v>8326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9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8325</v>
      </c>
      <c r="R1284" t="s">
        <v>8326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4.25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8325</v>
      </c>
      <c r="R1285" t="s">
        <v>8326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4.25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8317</v>
      </c>
      <c r="R1286" t="s">
        <v>8318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4.25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8317</v>
      </c>
      <c r="R1287" t="s">
        <v>8318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4.25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8317</v>
      </c>
      <c r="R1288" t="s">
        <v>8318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73.75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8317</v>
      </c>
      <c r="R1289" t="s">
        <v>8318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59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8317</v>
      </c>
      <c r="R1290" t="s">
        <v>8318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4.25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8317</v>
      </c>
      <c r="R1291" t="s">
        <v>8318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29.5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8317</v>
      </c>
      <c r="R1292" t="s">
        <v>8318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4.25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8317</v>
      </c>
      <c r="R1293" t="s">
        <v>8318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59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8317</v>
      </c>
      <c r="R1294" t="s">
        <v>8318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59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8317</v>
      </c>
      <c r="R1295" t="s">
        <v>8318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4.25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8317</v>
      </c>
      <c r="R1296" t="s">
        <v>8318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4.25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8317</v>
      </c>
      <c r="R1297" t="s">
        <v>8318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59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8317</v>
      </c>
      <c r="R1298" t="s">
        <v>8318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4.25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8317</v>
      </c>
      <c r="R1299" t="s">
        <v>8318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4.25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8317</v>
      </c>
      <c r="R1300" t="s">
        <v>8318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4.25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8317</v>
      </c>
      <c r="R1301" t="s">
        <v>8318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4.25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8317</v>
      </c>
      <c r="R1302" t="s">
        <v>8318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4.25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8317</v>
      </c>
      <c r="R1303" t="s">
        <v>8318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4.25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8317</v>
      </c>
      <c r="R1304" t="s">
        <v>8318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29.5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8317</v>
      </c>
      <c r="R1305" t="s">
        <v>8318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4.25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8319</v>
      </c>
      <c r="R1306" t="s">
        <v>8321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4.25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8319</v>
      </c>
      <c r="R1307" t="s">
        <v>8321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59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8319</v>
      </c>
      <c r="R1308" t="s">
        <v>8321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29.5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8319</v>
      </c>
      <c r="R1309" t="s">
        <v>8321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29.5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8319</v>
      </c>
      <c r="R1310" t="s">
        <v>8321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4.25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8319</v>
      </c>
      <c r="R1311" t="s">
        <v>8321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4.25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8319</v>
      </c>
      <c r="R1312" t="s">
        <v>8321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59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8319</v>
      </c>
      <c r="R1313" t="s">
        <v>8321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4.25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8319</v>
      </c>
      <c r="R1314" t="s">
        <v>8321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4.25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8319</v>
      </c>
      <c r="R1315" t="s">
        <v>8321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4.25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8319</v>
      </c>
      <c r="R1316" t="s">
        <v>8321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29.5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8319</v>
      </c>
      <c r="R1317" t="s">
        <v>8321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4.25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8319</v>
      </c>
      <c r="R1318" t="s">
        <v>8321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59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8319</v>
      </c>
      <c r="R1319" t="s">
        <v>8321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4.25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8319</v>
      </c>
      <c r="R1320" t="s">
        <v>8321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4.25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8319</v>
      </c>
      <c r="R1321" t="s">
        <v>8321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4.25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8319</v>
      </c>
      <c r="R1322" t="s">
        <v>8321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59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8319</v>
      </c>
      <c r="R1323" t="s">
        <v>8321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4.25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8319</v>
      </c>
      <c r="R1324" t="s">
        <v>8321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4.25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8319</v>
      </c>
      <c r="R1325" t="s">
        <v>8321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4.25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8319</v>
      </c>
      <c r="R1326" t="s">
        <v>8321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4.25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8319</v>
      </c>
      <c r="R1327" t="s">
        <v>8321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4.25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8319</v>
      </c>
      <c r="R1328" t="s">
        <v>8321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4.25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8319</v>
      </c>
      <c r="R1329" t="s">
        <v>8321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59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8319</v>
      </c>
      <c r="R1330" t="s">
        <v>8321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4.25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8319</v>
      </c>
      <c r="R1331" t="s">
        <v>8321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4.25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8319</v>
      </c>
      <c r="R1332" t="s">
        <v>8321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4.25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8319</v>
      </c>
      <c r="R1333" t="s">
        <v>8321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4.25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8319</v>
      </c>
      <c r="R1334" t="s">
        <v>8321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4.25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8319</v>
      </c>
      <c r="R1335" t="s">
        <v>8321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4.25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8319</v>
      </c>
      <c r="R1336" t="s">
        <v>8321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59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8319</v>
      </c>
      <c r="R1337" t="s">
        <v>8321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4.25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8319</v>
      </c>
      <c r="R1338" t="s">
        <v>8321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4.25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8319</v>
      </c>
      <c r="R1339" t="s">
        <v>8321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59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8319</v>
      </c>
      <c r="R1340" t="s">
        <v>8321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29.5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8319</v>
      </c>
      <c r="R1341" t="s">
        <v>8321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4.25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8319</v>
      </c>
      <c r="R1342" t="s">
        <v>8321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59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8319</v>
      </c>
      <c r="R1343" t="s">
        <v>8321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4.25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8319</v>
      </c>
      <c r="R1344" t="s">
        <v>8321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4.25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8319</v>
      </c>
      <c r="R1345" t="s">
        <v>8321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4.25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8322</v>
      </c>
      <c r="R1346" t="s">
        <v>8323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4.25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8322</v>
      </c>
      <c r="R1347" t="s">
        <v>8323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4.25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8322</v>
      </c>
      <c r="R1348" t="s">
        <v>8323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4.25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8322</v>
      </c>
      <c r="R1349" t="s">
        <v>8323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4.25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8322</v>
      </c>
      <c r="R1350" t="s">
        <v>8323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4.25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8322</v>
      </c>
      <c r="R1351" t="s">
        <v>8323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4.25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8322</v>
      </c>
      <c r="R1352" t="s">
        <v>8323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29.5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8322</v>
      </c>
      <c r="R1353" t="s">
        <v>8323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4.25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8322</v>
      </c>
      <c r="R1354" t="s">
        <v>8323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4.25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8322</v>
      </c>
      <c r="R1355" t="s">
        <v>8323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4.25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8322</v>
      </c>
      <c r="R1356" t="s">
        <v>8323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59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8322</v>
      </c>
      <c r="R1357" t="s">
        <v>8323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4.25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8322</v>
      </c>
      <c r="R1358" t="s">
        <v>8323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4.25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8322</v>
      </c>
      <c r="R1359" t="s">
        <v>8323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4.25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8322</v>
      </c>
      <c r="R1360" t="s">
        <v>8323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4.25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8322</v>
      </c>
      <c r="R1361" t="s">
        <v>8323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29.5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8322</v>
      </c>
      <c r="R1362" t="s">
        <v>8323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4.25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8322</v>
      </c>
      <c r="R1363" t="s">
        <v>8323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29.5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8322</v>
      </c>
      <c r="R1364" t="s">
        <v>8323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4.25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8322</v>
      </c>
      <c r="R1365" t="s">
        <v>8323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59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8325</v>
      </c>
      <c r="R1366" t="s">
        <v>8326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4.25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8325</v>
      </c>
      <c r="R1367" t="s">
        <v>8326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8325</v>
      </c>
      <c r="R1368" t="s">
        <v>8326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4.25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8325</v>
      </c>
      <c r="R1369" t="s">
        <v>8326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4.25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8325</v>
      </c>
      <c r="R1370" t="s">
        <v>8326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4.25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8325</v>
      </c>
      <c r="R1371" t="s">
        <v>8326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29.5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8325</v>
      </c>
      <c r="R1372" t="s">
        <v>8326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4.25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8325</v>
      </c>
      <c r="R1373" t="s">
        <v>8326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8325</v>
      </c>
      <c r="R1374" t="s">
        <v>8326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29.5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8325</v>
      </c>
      <c r="R1375" t="s">
        <v>8326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4.25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8325</v>
      </c>
      <c r="R1376" t="s">
        <v>8326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59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8325</v>
      </c>
      <c r="R1377" t="s">
        <v>8326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29.5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8325</v>
      </c>
      <c r="R1378" t="s">
        <v>8326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4.25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8325</v>
      </c>
      <c r="R1379" t="s">
        <v>8326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8325</v>
      </c>
      <c r="R1380" t="s">
        <v>8326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29.5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8325</v>
      </c>
      <c r="R1381" t="s">
        <v>8326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4.25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8325</v>
      </c>
      <c r="R1382" t="s">
        <v>8326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59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8325</v>
      </c>
      <c r="R1383" t="s">
        <v>8326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4.25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8325</v>
      </c>
      <c r="R1384" t="s">
        <v>8326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4.25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8325</v>
      </c>
      <c r="R1385" t="s">
        <v>8326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4.25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8325</v>
      </c>
      <c r="R1386" t="s">
        <v>8326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4.25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8325</v>
      </c>
      <c r="R1387" t="s">
        <v>8326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29.5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8325</v>
      </c>
      <c r="R1388" t="s">
        <v>8326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4.25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8325</v>
      </c>
      <c r="R1389" t="s">
        <v>8326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4.25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8325</v>
      </c>
      <c r="R1390" t="s">
        <v>8326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29.5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8325</v>
      </c>
      <c r="R1391" t="s">
        <v>8326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4.25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8325</v>
      </c>
      <c r="R1392" t="s">
        <v>8326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4.25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8325</v>
      </c>
      <c r="R1393" t="s">
        <v>8326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4.25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8325</v>
      </c>
      <c r="R1394" t="s">
        <v>8326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8325</v>
      </c>
      <c r="R1395" t="s">
        <v>8326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4.25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8325</v>
      </c>
      <c r="R1396" t="s">
        <v>8326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8325</v>
      </c>
      <c r="R1397" t="s">
        <v>8326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59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8325</v>
      </c>
      <c r="R1398" t="s">
        <v>8326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4.25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8325</v>
      </c>
      <c r="R1399" t="s">
        <v>8326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4.25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8325</v>
      </c>
      <c r="R1400" t="s">
        <v>8326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4.25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8325</v>
      </c>
      <c r="R1401" t="s">
        <v>8326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4.25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8325</v>
      </c>
      <c r="R1402" t="s">
        <v>8326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59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8325</v>
      </c>
      <c r="R1403" t="s">
        <v>8326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4.25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8325</v>
      </c>
      <c r="R1404" t="s">
        <v>8326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4.25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8325</v>
      </c>
      <c r="R1405" t="s">
        <v>8326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4.25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8322</v>
      </c>
      <c r="R1406" t="s">
        <v>8341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29.5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8322</v>
      </c>
      <c r="R1407" t="s">
        <v>8341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8322</v>
      </c>
      <c r="R1408" t="s">
        <v>8341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4.25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8322</v>
      </c>
      <c r="R1409" t="s">
        <v>8341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4.25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8322</v>
      </c>
      <c r="R1410" t="s">
        <v>8341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4.25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8322</v>
      </c>
      <c r="R1411" t="s">
        <v>8341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4.25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8322</v>
      </c>
      <c r="R1412" t="s">
        <v>8341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59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8322</v>
      </c>
      <c r="R1413" t="s">
        <v>8341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29.5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8322</v>
      </c>
      <c r="R1414" t="s">
        <v>8341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59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8322</v>
      </c>
      <c r="R1415" t="s">
        <v>8341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4.25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8322</v>
      </c>
      <c r="R1416" t="s">
        <v>8341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4.25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8322</v>
      </c>
      <c r="R1417" t="s">
        <v>8341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4.25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8322</v>
      </c>
      <c r="R1418" t="s">
        <v>8341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4.25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8322</v>
      </c>
      <c r="R1419" t="s">
        <v>8341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59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8322</v>
      </c>
      <c r="R1420" t="s">
        <v>8341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59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8322</v>
      </c>
      <c r="R1421" t="s">
        <v>8341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29.5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8322</v>
      </c>
      <c r="R1422" t="s">
        <v>8341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59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8322</v>
      </c>
      <c r="R1423" t="s">
        <v>8341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4.25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8322</v>
      </c>
      <c r="R1424" t="s">
        <v>8341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4.25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8322</v>
      </c>
      <c r="R1425" t="s">
        <v>8341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4.25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8322</v>
      </c>
      <c r="R1426" t="s">
        <v>8341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4.25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8322</v>
      </c>
      <c r="R1427" t="s">
        <v>8341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4.25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8322</v>
      </c>
      <c r="R1428" t="s">
        <v>8341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59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8322</v>
      </c>
      <c r="R1429" t="s">
        <v>8341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4.25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8322</v>
      </c>
      <c r="R1430" t="s">
        <v>8341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4.25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8322</v>
      </c>
      <c r="R1431" t="s">
        <v>8341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4.25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8322</v>
      </c>
      <c r="R1432" t="s">
        <v>8341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4.25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8322</v>
      </c>
      <c r="R1433" t="s">
        <v>8341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4.25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8322</v>
      </c>
      <c r="R1434" t="s">
        <v>8341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4.25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8322</v>
      </c>
      <c r="R1435" t="s">
        <v>8341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4.25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8322</v>
      </c>
      <c r="R1436" t="s">
        <v>8341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4.25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8322</v>
      </c>
      <c r="R1437" t="s">
        <v>8341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59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8322</v>
      </c>
      <c r="R1438" t="s">
        <v>8341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59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8322</v>
      </c>
      <c r="R1439" t="s">
        <v>8341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4.25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8322</v>
      </c>
      <c r="R1440" t="s">
        <v>8341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4.25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8322</v>
      </c>
      <c r="R1441" t="s">
        <v>8341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4.25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8322</v>
      </c>
      <c r="R1442" t="s">
        <v>8341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4.25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8322</v>
      </c>
      <c r="R1443" t="s">
        <v>8341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4.25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8322</v>
      </c>
      <c r="R1444" t="s">
        <v>8341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4.25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8322</v>
      </c>
      <c r="R1445" t="s">
        <v>8341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4.25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8322</v>
      </c>
      <c r="R1446" t="s">
        <v>8341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4.25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8322</v>
      </c>
      <c r="R1447" t="s">
        <v>8341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4.25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8322</v>
      </c>
      <c r="R1448" t="s">
        <v>8341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29.5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8322</v>
      </c>
      <c r="R1449" t="s">
        <v>8341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59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8322</v>
      </c>
      <c r="R1450" t="s">
        <v>8341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4.25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8322</v>
      </c>
      <c r="R1451" t="s">
        <v>8341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59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8322</v>
      </c>
      <c r="R1452" t="s">
        <v>8341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4.25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8322</v>
      </c>
      <c r="R1453" t="s">
        <v>8341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29.5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8322</v>
      </c>
      <c r="R1454" t="s">
        <v>8341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4.25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8322</v>
      </c>
      <c r="R1455" t="s">
        <v>8341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4.25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8322</v>
      </c>
      <c r="R1456" t="s">
        <v>8341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59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8322</v>
      </c>
      <c r="R1457" t="s">
        <v>8341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8322</v>
      </c>
      <c r="R1458" t="s">
        <v>8341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29.5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8322</v>
      </c>
      <c r="R1459" t="s">
        <v>8341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59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8322</v>
      </c>
      <c r="R1460" t="s">
        <v>8341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4.25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8322</v>
      </c>
      <c r="R1461" t="s">
        <v>8341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4.25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8322</v>
      </c>
      <c r="R1462" t="s">
        <v>8341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29.5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8322</v>
      </c>
      <c r="R1463" t="s">
        <v>8342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29.5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8322</v>
      </c>
      <c r="R1464" t="s">
        <v>8342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4.25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8322</v>
      </c>
      <c r="R1465" t="s">
        <v>8342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8322</v>
      </c>
      <c r="R1466" t="s">
        <v>8342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4.25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8322</v>
      </c>
      <c r="R1467" t="s">
        <v>8342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4.25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8322</v>
      </c>
      <c r="R1468" t="s">
        <v>8342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29.5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8322</v>
      </c>
      <c r="R1469" t="s">
        <v>8342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4.25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8322</v>
      </c>
      <c r="R1470" t="s">
        <v>8342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4.25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8322</v>
      </c>
      <c r="R1471" t="s">
        <v>8342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59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8322</v>
      </c>
      <c r="R1472" t="s">
        <v>8342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4.25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8322</v>
      </c>
      <c r="R1473" t="s">
        <v>8342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59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8322</v>
      </c>
      <c r="R1474" t="s">
        <v>8342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8322</v>
      </c>
      <c r="R1475" t="s">
        <v>8342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4.25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8322</v>
      </c>
      <c r="R1476" t="s">
        <v>8342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4.25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8322</v>
      </c>
      <c r="R1477" t="s">
        <v>8342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29.5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8322</v>
      </c>
      <c r="R1478" t="s">
        <v>8342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4.25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8322</v>
      </c>
      <c r="R1479" t="s">
        <v>8342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4.25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8322</v>
      </c>
      <c r="R1480" t="s">
        <v>8342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4.25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8322</v>
      </c>
      <c r="R1481" t="s">
        <v>8342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4.25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8322</v>
      </c>
      <c r="R1482" t="s">
        <v>8342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4.25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8322</v>
      </c>
      <c r="R1483" t="s">
        <v>8324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4.25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8322</v>
      </c>
      <c r="R1484" t="s">
        <v>8324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4.25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8322</v>
      </c>
      <c r="R1485" t="s">
        <v>8324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8322</v>
      </c>
      <c r="R1486" t="s">
        <v>8324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4.25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8322</v>
      </c>
      <c r="R1487" t="s">
        <v>8324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59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8322</v>
      </c>
      <c r="R1488" t="s">
        <v>8324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4.25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8322</v>
      </c>
      <c r="R1489" t="s">
        <v>8324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4.25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8322</v>
      </c>
      <c r="R1490" t="s">
        <v>8324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4.25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8322</v>
      </c>
      <c r="R1491" t="s">
        <v>8324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4.25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8322</v>
      </c>
      <c r="R1492" t="s">
        <v>8324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4.25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8322</v>
      </c>
      <c r="R1493" t="s">
        <v>8324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59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8322</v>
      </c>
      <c r="R1494" t="s">
        <v>8324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29.5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8322</v>
      </c>
      <c r="R1495" t="s">
        <v>8324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59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8322</v>
      </c>
      <c r="R1496" t="s">
        <v>8324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29.5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8322</v>
      </c>
      <c r="R1497" t="s">
        <v>8324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4.25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8322</v>
      </c>
      <c r="R1498" t="s">
        <v>8324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4.25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8322</v>
      </c>
      <c r="R1499" t="s">
        <v>8324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4.25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8322</v>
      </c>
      <c r="R1500" t="s">
        <v>8324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59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8322</v>
      </c>
      <c r="R1501" t="s">
        <v>8324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4.25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8322</v>
      </c>
      <c r="R1502" t="s">
        <v>8324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29.5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8338</v>
      </c>
      <c r="R1503" t="s">
        <v>8339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4.25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8338</v>
      </c>
      <c r="R1504" t="s">
        <v>8339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4.25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8338</v>
      </c>
      <c r="R1505" t="s">
        <v>8339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4.25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8338</v>
      </c>
      <c r="R1506" t="s">
        <v>8339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59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8338</v>
      </c>
      <c r="R1507" t="s">
        <v>8339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4.25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8338</v>
      </c>
      <c r="R1508" t="s">
        <v>8339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59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8338</v>
      </c>
      <c r="R1509" t="s">
        <v>8339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4.25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8338</v>
      </c>
      <c r="R1510" t="s">
        <v>8339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4.25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8338</v>
      </c>
      <c r="R1511" t="s">
        <v>8339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4.25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8338</v>
      </c>
      <c r="R1512" t="s">
        <v>8339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59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8338</v>
      </c>
      <c r="R1513" t="s">
        <v>8339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4.25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8338</v>
      </c>
      <c r="R1514" t="s">
        <v>8339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4.25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8338</v>
      </c>
      <c r="R1515" t="s">
        <v>8339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4.25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8338</v>
      </c>
      <c r="R1516" t="s">
        <v>8339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4.25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8338</v>
      </c>
      <c r="R1517" t="s">
        <v>8339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4.25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8338</v>
      </c>
      <c r="R1518" t="s">
        <v>8339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4.25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8338</v>
      </c>
      <c r="R1519" t="s">
        <v>8339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29.5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8338</v>
      </c>
      <c r="R1520" t="s">
        <v>8339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4.25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8338</v>
      </c>
      <c r="R1521" t="s">
        <v>8339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29.5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8338</v>
      </c>
      <c r="R1522" t="s">
        <v>8339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4.25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8338</v>
      </c>
      <c r="R1523" t="s">
        <v>8339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59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8338</v>
      </c>
      <c r="R1524" t="s">
        <v>8339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4.25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8338</v>
      </c>
      <c r="R1525" t="s">
        <v>8339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4.25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8338</v>
      </c>
      <c r="R1526" t="s">
        <v>8339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4.25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8338</v>
      </c>
      <c r="R1527" t="s">
        <v>8339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4.25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8338</v>
      </c>
      <c r="R1528" t="s">
        <v>8339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4.25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8338</v>
      </c>
      <c r="R1529" t="s">
        <v>8339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29.5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8338</v>
      </c>
      <c r="R1530" t="s">
        <v>8339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4.25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8338</v>
      </c>
      <c r="R1531" t="s">
        <v>8339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59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8338</v>
      </c>
      <c r="R1532" t="s">
        <v>8339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59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8338</v>
      </c>
      <c r="R1533" t="s">
        <v>8339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4.25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8338</v>
      </c>
      <c r="R1534" t="s">
        <v>8339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4.25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8338</v>
      </c>
      <c r="R1535" t="s">
        <v>8339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4.25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8338</v>
      </c>
      <c r="R1536" t="s">
        <v>8339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4.25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8338</v>
      </c>
      <c r="R1537" t="s">
        <v>8339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59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8338</v>
      </c>
      <c r="R1538" t="s">
        <v>8339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4.25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8338</v>
      </c>
      <c r="R1539" t="s">
        <v>8339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4.25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8338</v>
      </c>
      <c r="R1540" t="s">
        <v>8339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4.25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8338</v>
      </c>
      <c r="R1541" t="s">
        <v>8339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4.25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8338</v>
      </c>
      <c r="R1542" t="s">
        <v>8339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4.25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8338</v>
      </c>
      <c r="R1543" t="s">
        <v>8343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59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8338</v>
      </c>
      <c r="R1544" t="s">
        <v>8343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4.25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8338</v>
      </c>
      <c r="R1545" t="s">
        <v>8343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4.25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8338</v>
      </c>
      <c r="R1546" t="s">
        <v>8343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4.25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8338</v>
      </c>
      <c r="R1547" t="s">
        <v>8343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4.25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8338</v>
      </c>
      <c r="R1548" t="s">
        <v>8343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4.25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8338</v>
      </c>
      <c r="R1549" t="s">
        <v>8343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29.5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8338</v>
      </c>
      <c r="R1550" t="s">
        <v>8343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4.25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8338</v>
      </c>
      <c r="R1551" t="s">
        <v>8343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59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8338</v>
      </c>
      <c r="R1552" t="s">
        <v>8343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4.25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8338</v>
      </c>
      <c r="R1553" t="s">
        <v>8343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4.25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8338</v>
      </c>
      <c r="R1554" t="s">
        <v>8343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4.25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8338</v>
      </c>
      <c r="R1555" t="s">
        <v>8343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59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8338</v>
      </c>
      <c r="R1556" t="s">
        <v>8343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4.25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8338</v>
      </c>
      <c r="R1557" t="s">
        <v>8343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4.25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8338</v>
      </c>
      <c r="R1558" t="s">
        <v>8343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4.25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8338</v>
      </c>
      <c r="R1559" t="s">
        <v>8343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4.25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8338</v>
      </c>
      <c r="R1560" t="s">
        <v>8343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29.5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8338</v>
      </c>
      <c r="R1561" t="s">
        <v>8343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4.25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8338</v>
      </c>
      <c r="R1562" t="s">
        <v>8343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4.25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8322</v>
      </c>
      <c r="R1563" t="s">
        <v>8344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59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8322</v>
      </c>
      <c r="R1564" t="s">
        <v>8344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4.25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8322</v>
      </c>
      <c r="R1565" t="s">
        <v>8344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4.25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8322</v>
      </c>
      <c r="R1566" t="s">
        <v>8344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4.25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8322</v>
      </c>
      <c r="R1567" t="s">
        <v>8344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4.25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8322</v>
      </c>
      <c r="R1568" t="s">
        <v>8344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4.25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8322</v>
      </c>
      <c r="R1569" t="s">
        <v>8344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4.25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8322</v>
      </c>
      <c r="R1570" t="s">
        <v>8344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8322</v>
      </c>
      <c r="R1571" t="s">
        <v>8344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29.5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8322</v>
      </c>
      <c r="R1572" t="s">
        <v>8344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59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8322</v>
      </c>
      <c r="R1573" t="s">
        <v>8344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4.25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8322</v>
      </c>
      <c r="R1574" t="s">
        <v>8344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4.25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8322</v>
      </c>
      <c r="R1575" t="s">
        <v>8344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4.25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8322</v>
      </c>
      <c r="R1576" t="s">
        <v>8344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4.25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8322</v>
      </c>
      <c r="R1577" t="s">
        <v>8344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29.5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8322</v>
      </c>
      <c r="R1578" t="s">
        <v>8344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4.25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8322</v>
      </c>
      <c r="R1579" t="s">
        <v>8344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59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8322</v>
      </c>
      <c r="R1580" t="s">
        <v>8344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29.5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8322</v>
      </c>
      <c r="R1581" t="s">
        <v>8344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4.25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8322</v>
      </c>
      <c r="R1582" t="s">
        <v>8344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4.25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8338</v>
      </c>
      <c r="R1583" t="s">
        <v>8345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29.5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8338</v>
      </c>
      <c r="R1584" t="s">
        <v>8345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59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8338</v>
      </c>
      <c r="R1585" t="s">
        <v>8345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4.25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8338</v>
      </c>
      <c r="R1586" t="s">
        <v>8345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59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8338</v>
      </c>
      <c r="R1587" t="s">
        <v>8345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29.5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8338</v>
      </c>
      <c r="R1588" t="s">
        <v>8345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59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8338</v>
      </c>
      <c r="R1589" t="s">
        <v>8345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29.5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8338</v>
      </c>
      <c r="R1590" t="s">
        <v>8345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4.25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8338</v>
      </c>
      <c r="R1591" t="s">
        <v>8345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8338</v>
      </c>
      <c r="R1592" t="s">
        <v>8345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59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8338</v>
      </c>
      <c r="R1593" t="s">
        <v>8345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29.5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8338</v>
      </c>
      <c r="R1594" t="s">
        <v>8345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29.5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8338</v>
      </c>
      <c r="R1595" t="s">
        <v>8345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29.5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8338</v>
      </c>
      <c r="R1596" t="s">
        <v>8345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4.25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8338</v>
      </c>
      <c r="R1597" t="s">
        <v>8345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4.25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8338</v>
      </c>
      <c r="R1598" t="s">
        <v>8345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4.25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8338</v>
      </c>
      <c r="R1599" t="s">
        <v>8345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59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8338</v>
      </c>
      <c r="R1600" t="s">
        <v>8345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4.25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8338</v>
      </c>
      <c r="R1601" t="s">
        <v>8345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4.25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8338</v>
      </c>
      <c r="R1602" t="s">
        <v>8345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4.25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8325</v>
      </c>
      <c r="R1603" t="s">
        <v>8326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4.25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8325</v>
      </c>
      <c r="R1604" t="s">
        <v>8326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29.5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8325</v>
      </c>
      <c r="R1605" t="s">
        <v>8326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4.25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8325</v>
      </c>
      <c r="R1606" t="s">
        <v>8326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4.25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8325</v>
      </c>
      <c r="R1607" t="s">
        <v>8326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4.25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8325</v>
      </c>
      <c r="R1608" t="s">
        <v>8326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4.25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8325</v>
      </c>
      <c r="R1609" t="s">
        <v>8326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29.5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8325</v>
      </c>
      <c r="R1610" t="s">
        <v>8326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4.25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8325</v>
      </c>
      <c r="R1611" t="s">
        <v>8326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29.5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8325</v>
      </c>
      <c r="R1612" t="s">
        <v>8326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8325</v>
      </c>
      <c r="R1613" t="s">
        <v>8326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4.25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8325</v>
      </c>
      <c r="R1614" t="s">
        <v>8326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4.25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8325</v>
      </c>
      <c r="R1615" t="s">
        <v>8326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4.25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8325</v>
      </c>
      <c r="R1616" t="s">
        <v>8326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4.25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8325</v>
      </c>
      <c r="R1617" t="s">
        <v>8326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4.25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8325</v>
      </c>
      <c r="R1618" t="s">
        <v>8326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29.5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8325</v>
      </c>
      <c r="R1619" t="s">
        <v>8326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4.25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8325</v>
      </c>
      <c r="R1620" t="s">
        <v>8326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4.25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8325</v>
      </c>
      <c r="R1621" t="s">
        <v>8326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29.5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8325</v>
      </c>
      <c r="R1622" t="s">
        <v>8326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4.25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8325</v>
      </c>
      <c r="R1623" t="s">
        <v>8326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4.25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8325</v>
      </c>
      <c r="R1624" t="s">
        <v>8326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4.25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8325</v>
      </c>
      <c r="R1625" t="s">
        <v>8326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4.25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8325</v>
      </c>
      <c r="R1626" t="s">
        <v>8326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59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8325</v>
      </c>
      <c r="R1627" t="s">
        <v>8326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4.25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8325</v>
      </c>
      <c r="R1628" t="s">
        <v>8326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4.25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8325</v>
      </c>
      <c r="R1629" t="s">
        <v>8326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29.5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8325</v>
      </c>
      <c r="R1630" t="s">
        <v>8326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29.5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8325</v>
      </c>
      <c r="R1631" t="s">
        <v>8326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4.25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8325</v>
      </c>
      <c r="R1632" t="s">
        <v>8326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4.25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8325</v>
      </c>
      <c r="R1633" t="s">
        <v>8326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4.25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8325</v>
      </c>
      <c r="R1634" t="s">
        <v>8326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4.25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8325</v>
      </c>
      <c r="R1635" t="s">
        <v>8326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4.25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8325</v>
      </c>
      <c r="R1636" t="s">
        <v>8326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59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8325</v>
      </c>
      <c r="R1637" t="s">
        <v>8326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4.25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8325</v>
      </c>
      <c r="R1638" t="s">
        <v>8326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4.25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8325</v>
      </c>
      <c r="R1639" t="s">
        <v>8326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29.5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8325</v>
      </c>
      <c r="R1640" t="s">
        <v>8326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4.25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8325</v>
      </c>
      <c r="R1641" t="s">
        <v>8326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4.25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8325</v>
      </c>
      <c r="R1642" t="s">
        <v>8326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29.5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8325</v>
      </c>
      <c r="R1643" t="s">
        <v>8346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4.25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8325</v>
      </c>
      <c r="R1644" t="s">
        <v>8346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29.5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8325</v>
      </c>
      <c r="R1645" t="s">
        <v>8346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4.25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8325</v>
      </c>
      <c r="R1646" t="s">
        <v>8346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4.25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8325</v>
      </c>
      <c r="R1647" t="s">
        <v>8346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59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8325</v>
      </c>
      <c r="R1648" t="s">
        <v>8346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4.25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8325</v>
      </c>
      <c r="R1649" t="s">
        <v>8346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4.25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8325</v>
      </c>
      <c r="R1650" t="s">
        <v>8346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4.25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8325</v>
      </c>
      <c r="R1651" t="s">
        <v>8346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4.25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8325</v>
      </c>
      <c r="R1652" t="s">
        <v>8346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4.25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8325</v>
      </c>
      <c r="R1653" t="s">
        <v>8346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4.25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8325</v>
      </c>
      <c r="R1654" t="s">
        <v>8346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4.25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8325</v>
      </c>
      <c r="R1655" t="s">
        <v>8346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4.25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8325</v>
      </c>
      <c r="R1656" t="s">
        <v>8346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29.5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8325</v>
      </c>
      <c r="R1657" t="s">
        <v>8346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59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8325</v>
      </c>
      <c r="R1658" t="s">
        <v>8346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59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8325</v>
      </c>
      <c r="R1659" t="s">
        <v>8346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4.25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8325</v>
      </c>
      <c r="R1660" t="s">
        <v>8346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4.25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8325</v>
      </c>
      <c r="R1661" t="s">
        <v>8346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59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8325</v>
      </c>
      <c r="R1662" t="s">
        <v>8346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59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8325</v>
      </c>
      <c r="R1663" t="s">
        <v>8346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59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8325</v>
      </c>
      <c r="R1664" t="s">
        <v>8346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4.25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8325</v>
      </c>
      <c r="R1665" t="s">
        <v>8346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4.25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8325</v>
      </c>
      <c r="R1666" t="s">
        <v>8346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4.25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8325</v>
      </c>
      <c r="R1667" t="s">
        <v>8346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4.25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8325</v>
      </c>
      <c r="R1668" t="s">
        <v>8346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4.25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8325</v>
      </c>
      <c r="R1669" t="s">
        <v>8346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4.25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8325</v>
      </c>
      <c r="R1670" t="s">
        <v>8346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59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8325</v>
      </c>
      <c r="R1671" t="s">
        <v>8346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59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8325</v>
      </c>
      <c r="R1672" t="s">
        <v>8346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29.5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8325</v>
      </c>
      <c r="R1673" t="s">
        <v>8346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4.25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8325</v>
      </c>
      <c r="R1674" t="s">
        <v>8346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4.25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8325</v>
      </c>
      <c r="R1675" t="s">
        <v>8346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4.25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8325</v>
      </c>
      <c r="R1676" t="s">
        <v>8346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29.5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8325</v>
      </c>
      <c r="R1677" t="s">
        <v>8346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29.5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8325</v>
      </c>
      <c r="R1678" t="s">
        <v>8346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4.25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8325</v>
      </c>
      <c r="R1679" t="s">
        <v>8346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4.25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8325</v>
      </c>
      <c r="R1680" t="s">
        <v>8346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59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8325</v>
      </c>
      <c r="R1681" t="s">
        <v>8346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29.5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8325</v>
      </c>
      <c r="R1682" t="s">
        <v>8346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59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8325</v>
      </c>
      <c r="R1683" t="s">
        <v>8347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4.25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8325</v>
      </c>
      <c r="R1684" t="s">
        <v>8347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4.25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8325</v>
      </c>
      <c r="R1685" t="s">
        <v>8347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29.5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8325</v>
      </c>
      <c r="R1686" t="s">
        <v>8347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4.25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8325</v>
      </c>
      <c r="R1687" t="s">
        <v>8347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4.25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8325</v>
      </c>
      <c r="R1688" t="s">
        <v>8347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4.25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8325</v>
      </c>
      <c r="R1689" t="s">
        <v>8347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59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8325</v>
      </c>
      <c r="R1690" t="s">
        <v>8347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29.5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8325</v>
      </c>
      <c r="R1691" t="s">
        <v>8347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4.25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8325</v>
      </c>
      <c r="R1692" t="s">
        <v>8347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4.25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8325</v>
      </c>
      <c r="R1693" t="s">
        <v>8347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4.25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8325</v>
      </c>
      <c r="R1694" t="s">
        <v>8347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4.25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8325</v>
      </c>
      <c r="R1695" t="s">
        <v>8347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4.25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8325</v>
      </c>
      <c r="R1696" t="s">
        <v>8347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59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8325</v>
      </c>
      <c r="R1697" t="s">
        <v>8347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59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8325</v>
      </c>
      <c r="R1698" t="s">
        <v>8347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4.25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8325</v>
      </c>
      <c r="R1699" t="s">
        <v>8347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3.75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8325</v>
      </c>
      <c r="R1700" t="s">
        <v>8347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59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8325</v>
      </c>
      <c r="R1701" t="s">
        <v>8347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4.25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8325</v>
      </c>
      <c r="R1702" t="s">
        <v>8347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4.25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8325</v>
      </c>
      <c r="R1703" t="s">
        <v>8347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29.5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8325</v>
      </c>
      <c r="R1704" t="s">
        <v>8347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4.25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8325</v>
      </c>
      <c r="R1705" t="s">
        <v>8347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4.25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8325</v>
      </c>
      <c r="R1706" t="s">
        <v>8347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4.25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8325</v>
      </c>
      <c r="R1707" t="s">
        <v>8347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4.25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8325</v>
      </c>
      <c r="R1708" t="s">
        <v>8347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4.25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8325</v>
      </c>
      <c r="R1709" t="s">
        <v>8347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59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8325</v>
      </c>
      <c r="R1710" t="s">
        <v>8347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4.25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8325</v>
      </c>
      <c r="R1711" t="s">
        <v>8347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29.5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8325</v>
      </c>
      <c r="R1712" t="s">
        <v>8347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4.25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8325</v>
      </c>
      <c r="R1713" t="s">
        <v>8347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59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8325</v>
      </c>
      <c r="R1714" t="s">
        <v>8347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59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8325</v>
      </c>
      <c r="R1715" t="s">
        <v>8347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4.25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8325</v>
      </c>
      <c r="R1716" t="s">
        <v>8347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4.25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8325</v>
      </c>
      <c r="R1717" t="s">
        <v>8347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4.25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8325</v>
      </c>
      <c r="R1718" t="s">
        <v>8347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4.25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8325</v>
      </c>
      <c r="R1719" t="s">
        <v>8347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8325</v>
      </c>
      <c r="R1720" t="s">
        <v>8347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4.25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8325</v>
      </c>
      <c r="R1721" t="s">
        <v>8347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4.25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8325</v>
      </c>
      <c r="R1722" t="s">
        <v>8347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4.25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8325</v>
      </c>
      <c r="R1723" t="s">
        <v>8347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4.25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8325</v>
      </c>
      <c r="R1724" t="s">
        <v>8347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59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8325</v>
      </c>
      <c r="R1725" t="s">
        <v>8347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4.25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8325</v>
      </c>
      <c r="R1726" t="s">
        <v>8347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4.25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8325</v>
      </c>
      <c r="R1727" t="s">
        <v>8347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29.5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8325</v>
      </c>
      <c r="R1728" t="s">
        <v>8347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4.25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8325</v>
      </c>
      <c r="R1729" t="s">
        <v>8347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4.25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8325</v>
      </c>
      <c r="R1730" t="s">
        <v>8347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4.25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8325</v>
      </c>
      <c r="R1731" t="s">
        <v>8347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4.25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8325</v>
      </c>
      <c r="R1732" t="s">
        <v>8347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29.5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8325</v>
      </c>
      <c r="R1733" t="s">
        <v>8347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4.25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8325</v>
      </c>
      <c r="R1734" t="s">
        <v>8347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4.25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8325</v>
      </c>
      <c r="R1735" t="s">
        <v>8347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4.25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8325</v>
      </c>
      <c r="R1736" t="s">
        <v>8347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4.25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8325</v>
      </c>
      <c r="R1737" t="s">
        <v>8347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29.5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8325</v>
      </c>
      <c r="R1738" t="s">
        <v>8347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4.25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8325</v>
      </c>
      <c r="R1739" t="s">
        <v>8347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29.5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8325</v>
      </c>
      <c r="R1740" t="s">
        <v>8347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4.25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8325</v>
      </c>
      <c r="R1741" t="s">
        <v>8347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4.25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8325</v>
      </c>
      <c r="R1742" t="s">
        <v>8347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29.5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8338</v>
      </c>
      <c r="R1743" t="s">
        <v>8339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4.25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8338</v>
      </c>
      <c r="R1744" t="s">
        <v>8339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4.25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8338</v>
      </c>
      <c r="R1745" t="s">
        <v>8339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4.25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8338</v>
      </c>
      <c r="R1746" t="s">
        <v>8339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4.25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8338</v>
      </c>
      <c r="R1747" t="s">
        <v>8339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59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8338</v>
      </c>
      <c r="R1748" t="s">
        <v>8339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4.25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8338</v>
      </c>
      <c r="R1749" t="s">
        <v>8339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29.5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8338</v>
      </c>
      <c r="R1750" t="s">
        <v>8339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29.5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8338</v>
      </c>
      <c r="R1751" t="s">
        <v>8339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4.25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8338</v>
      </c>
      <c r="R1752" t="s">
        <v>8339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29.5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8338</v>
      </c>
      <c r="R1753" t="s">
        <v>8339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29.5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8338</v>
      </c>
      <c r="R1754" t="s">
        <v>8339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4.25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8338</v>
      </c>
      <c r="R1755" t="s">
        <v>8339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4.25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8338</v>
      </c>
      <c r="R1756" t="s">
        <v>8339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4.25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8338</v>
      </c>
      <c r="R1757" t="s">
        <v>8339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4.25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8338</v>
      </c>
      <c r="R1758" t="s">
        <v>8339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4.25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8338</v>
      </c>
      <c r="R1759" t="s">
        <v>8339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59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8338</v>
      </c>
      <c r="R1760" t="s">
        <v>8339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29.5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8338</v>
      </c>
      <c r="R1761" t="s">
        <v>8339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4.25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8338</v>
      </c>
      <c r="R1762" t="s">
        <v>8339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29.5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8338</v>
      </c>
      <c r="R1763" t="s">
        <v>8339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29.5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8338</v>
      </c>
      <c r="R1764" t="s">
        <v>8339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59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8338</v>
      </c>
      <c r="R1765" t="s">
        <v>8339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4.25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8338</v>
      </c>
      <c r="R1766" t="s">
        <v>8339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4.25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8338</v>
      </c>
      <c r="R1767" t="s">
        <v>8339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29.5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8338</v>
      </c>
      <c r="R1768" t="s">
        <v>8339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29.5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8338</v>
      </c>
      <c r="R1769" t="s">
        <v>8339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4.25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8338</v>
      </c>
      <c r="R1770" t="s">
        <v>8339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4.25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8338</v>
      </c>
      <c r="R1771" t="s">
        <v>8339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4.25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8338</v>
      </c>
      <c r="R1772" t="s">
        <v>8339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4.25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8338</v>
      </c>
      <c r="R1773" t="s">
        <v>8339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4.25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8338</v>
      </c>
      <c r="R1774" t="s">
        <v>8339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4.25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8338</v>
      </c>
      <c r="R1775" t="s">
        <v>8339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4.25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8338</v>
      </c>
      <c r="R1776" t="s">
        <v>8339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4.25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8338</v>
      </c>
      <c r="R1777" t="s">
        <v>8339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4.25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8338</v>
      </c>
      <c r="R1778" t="s">
        <v>8339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4.25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8338</v>
      </c>
      <c r="R1779" t="s">
        <v>8339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4.25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8338</v>
      </c>
      <c r="R1780" t="s">
        <v>8339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4.25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8338</v>
      </c>
      <c r="R1781" t="s">
        <v>8339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4.25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8338</v>
      </c>
      <c r="R1782" t="s">
        <v>8339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4.25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8338</v>
      </c>
      <c r="R1783" t="s">
        <v>8339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59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8338</v>
      </c>
      <c r="R1784" t="s">
        <v>8339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4.25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8338</v>
      </c>
      <c r="R1785" t="s">
        <v>8339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4.25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8338</v>
      </c>
      <c r="R1786" t="s">
        <v>8339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4.25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8338</v>
      </c>
      <c r="R1787" t="s">
        <v>8339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4.25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8338</v>
      </c>
      <c r="R1788" t="s">
        <v>8339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4.25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8338</v>
      </c>
      <c r="R1789" t="s">
        <v>8339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4.25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8338</v>
      </c>
      <c r="R1790" t="s">
        <v>8339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4.25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8338</v>
      </c>
      <c r="R1791" t="s">
        <v>8339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4.25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8338</v>
      </c>
      <c r="R1792" t="s">
        <v>8339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29.5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8338</v>
      </c>
      <c r="R1793" t="s">
        <v>8339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29.5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8338</v>
      </c>
      <c r="R1794" t="s">
        <v>8339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4.25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8338</v>
      </c>
      <c r="R1795" t="s">
        <v>8339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4.25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8338</v>
      </c>
      <c r="R1796" t="s">
        <v>8339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4.25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8338</v>
      </c>
      <c r="R1797" t="s">
        <v>8339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59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8338</v>
      </c>
      <c r="R1798" t="s">
        <v>8339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4.25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8338</v>
      </c>
      <c r="R1799" t="s">
        <v>8339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4.25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8338</v>
      </c>
      <c r="R1800" t="s">
        <v>8339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29.5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8338</v>
      </c>
      <c r="R1801" t="s">
        <v>8339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59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8338</v>
      </c>
      <c r="R1802" t="s">
        <v>8339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59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8338</v>
      </c>
      <c r="R1803" t="s">
        <v>8339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4.25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8338</v>
      </c>
      <c r="R1804" t="s">
        <v>8339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4.25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8338</v>
      </c>
      <c r="R1805" t="s">
        <v>8339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4.25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8338</v>
      </c>
      <c r="R1806" t="s">
        <v>8339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4.25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8338</v>
      </c>
      <c r="R1807" t="s">
        <v>8339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4.25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8338</v>
      </c>
      <c r="R1808" t="s">
        <v>8339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29.5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8338</v>
      </c>
      <c r="R1809" t="s">
        <v>8339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4.25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8338</v>
      </c>
      <c r="R1810" t="s">
        <v>8339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4.25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8338</v>
      </c>
      <c r="R1811" t="s">
        <v>8339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4.25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8338</v>
      </c>
      <c r="R1812" t="s">
        <v>8339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4.25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8338</v>
      </c>
      <c r="R1813" t="s">
        <v>8339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4.25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8338</v>
      </c>
      <c r="R1814" t="s">
        <v>8339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4.25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8338</v>
      </c>
      <c r="R1815" t="s">
        <v>8339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4.25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8338</v>
      </c>
      <c r="R1816" t="s">
        <v>8339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59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8338</v>
      </c>
      <c r="R1817" t="s">
        <v>8339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4.25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8338</v>
      </c>
      <c r="R1818" t="s">
        <v>8339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29.5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8338</v>
      </c>
      <c r="R1819" t="s">
        <v>8339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29.5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8338</v>
      </c>
      <c r="R1820" t="s">
        <v>8339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4.25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8338</v>
      </c>
      <c r="R1821" t="s">
        <v>8339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59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8338</v>
      </c>
      <c r="R1822" t="s">
        <v>8339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4.25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8325</v>
      </c>
      <c r="R1823" t="s">
        <v>8326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29.5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8325</v>
      </c>
      <c r="R1824" t="s">
        <v>8326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4.25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8325</v>
      </c>
      <c r="R1825" t="s">
        <v>8326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8325</v>
      </c>
      <c r="R1826" t="s">
        <v>8326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4.25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8325</v>
      </c>
      <c r="R1827" t="s">
        <v>8326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29.5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8325</v>
      </c>
      <c r="R1828" t="s">
        <v>8326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4.25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8325</v>
      </c>
      <c r="R1829" t="s">
        <v>8326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59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8325</v>
      </c>
      <c r="R1830" t="s">
        <v>8326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4.25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8325</v>
      </c>
      <c r="R1831" t="s">
        <v>8326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4.25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8325</v>
      </c>
      <c r="R1832" t="s">
        <v>8326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4.25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8325</v>
      </c>
      <c r="R1833" t="s">
        <v>8326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4.25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8325</v>
      </c>
      <c r="R1834" t="s">
        <v>8326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4.25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8325</v>
      </c>
      <c r="R1835" t="s">
        <v>8326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29.5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8325</v>
      </c>
      <c r="R1836" t="s">
        <v>8326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59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8325</v>
      </c>
      <c r="R1837" t="s">
        <v>8326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29.5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8325</v>
      </c>
      <c r="R1838" t="s">
        <v>8326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59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8325</v>
      </c>
      <c r="R1839" t="s">
        <v>8326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4.25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8325</v>
      </c>
      <c r="R1840" t="s">
        <v>8326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4.25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8325</v>
      </c>
      <c r="R1841" t="s">
        <v>8326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4.25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8325</v>
      </c>
      <c r="R1842" t="s">
        <v>8326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29.5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8325</v>
      </c>
      <c r="R1843" t="s">
        <v>8326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4.25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8325</v>
      </c>
      <c r="R1844" t="s">
        <v>8326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59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8325</v>
      </c>
      <c r="R1845" t="s">
        <v>8326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4.25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8325</v>
      </c>
      <c r="R1846" t="s">
        <v>8326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88.5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8325</v>
      </c>
      <c r="R1847" t="s">
        <v>8326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4.25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8325</v>
      </c>
      <c r="R1848" t="s">
        <v>8326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59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8325</v>
      </c>
      <c r="R1849" t="s">
        <v>8326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4.25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8325</v>
      </c>
      <c r="R1850" t="s">
        <v>8326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29.5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8325</v>
      </c>
      <c r="R1851" t="s">
        <v>8326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4.25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8325</v>
      </c>
      <c r="R1852" t="s">
        <v>8326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4.25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8325</v>
      </c>
      <c r="R1853" t="s">
        <v>8326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59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8325</v>
      </c>
      <c r="R1854" t="s">
        <v>8326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4.25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8325</v>
      </c>
      <c r="R1855" t="s">
        <v>8326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4.25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8325</v>
      </c>
      <c r="R1856" t="s">
        <v>8326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4.25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8325</v>
      </c>
      <c r="R1857" t="s">
        <v>8326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59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8325</v>
      </c>
      <c r="R1858" t="s">
        <v>8326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4.25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8325</v>
      </c>
      <c r="R1859" t="s">
        <v>8326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9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8325</v>
      </c>
      <c r="R1860" t="s">
        <v>8326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29.5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8325</v>
      </c>
      <c r="R1861" t="s">
        <v>8326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4.25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8325</v>
      </c>
      <c r="R1862" t="s">
        <v>8326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4.25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8333</v>
      </c>
      <c r="R1863" t="s">
        <v>8335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4.25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8333</v>
      </c>
      <c r="R1864" t="s">
        <v>8335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4.25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8333</v>
      </c>
      <c r="R1865" t="s">
        <v>8335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4.25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8333</v>
      </c>
      <c r="R1866" t="s">
        <v>8335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59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8333</v>
      </c>
      <c r="R1867" t="s">
        <v>8335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4.25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8333</v>
      </c>
      <c r="R1868" t="s">
        <v>8335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4.25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8333</v>
      </c>
      <c r="R1869" t="s">
        <v>8335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4.25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8333</v>
      </c>
      <c r="R1870" t="s">
        <v>8335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4.25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8333</v>
      </c>
      <c r="R1871" t="s">
        <v>8335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4.25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8333</v>
      </c>
      <c r="R1872" t="s">
        <v>8335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59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8333</v>
      </c>
      <c r="R1873" t="s">
        <v>8335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4.25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8333</v>
      </c>
      <c r="R1874" t="s">
        <v>8335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4.25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8333</v>
      </c>
      <c r="R1875" t="s">
        <v>8335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59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8333</v>
      </c>
      <c r="R1876" t="s">
        <v>8335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4.25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8333</v>
      </c>
      <c r="R1877" t="s">
        <v>8335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4.25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8333</v>
      </c>
      <c r="R1878" t="s">
        <v>8335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4.25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8333</v>
      </c>
      <c r="R1879" t="s">
        <v>8335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59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8333</v>
      </c>
      <c r="R1880" t="s">
        <v>8335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4.25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8333</v>
      </c>
      <c r="R1881" t="s">
        <v>8335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29.5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8333</v>
      </c>
      <c r="R1882" t="s">
        <v>8335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4.25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8325</v>
      </c>
      <c r="R1883" t="s">
        <v>8329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59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8325</v>
      </c>
      <c r="R1884" t="s">
        <v>8329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4.25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8325</v>
      </c>
      <c r="R1885" t="s">
        <v>8329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4.25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8325</v>
      </c>
      <c r="R1886" t="s">
        <v>8329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4.25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8325</v>
      </c>
      <c r="R1887" t="s">
        <v>8329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4.25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8325</v>
      </c>
      <c r="R1888" t="s">
        <v>8329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4.25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8325</v>
      </c>
      <c r="R1889" t="s">
        <v>8329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59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8325</v>
      </c>
      <c r="R1890" t="s">
        <v>8329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4.25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8325</v>
      </c>
      <c r="R1891" t="s">
        <v>8329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4.25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8325</v>
      </c>
      <c r="R1892" t="s">
        <v>8329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59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8325</v>
      </c>
      <c r="R1893" t="s">
        <v>8329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4.25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8325</v>
      </c>
      <c r="R1894" t="s">
        <v>8329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4.25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8325</v>
      </c>
      <c r="R1895" t="s">
        <v>8329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29.5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8325</v>
      </c>
      <c r="R1896" t="s">
        <v>8329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59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8325</v>
      </c>
      <c r="R1897" t="s">
        <v>8329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4.25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8325</v>
      </c>
      <c r="R1898" t="s">
        <v>8329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4.25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8325</v>
      </c>
      <c r="R1899" t="s">
        <v>8329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4.25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8325</v>
      </c>
      <c r="R1900" t="s">
        <v>8329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4.25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8325</v>
      </c>
      <c r="R1901" t="s">
        <v>8329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4.25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8325</v>
      </c>
      <c r="R1902" t="s">
        <v>8329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4.25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8319</v>
      </c>
      <c r="R1903" t="s">
        <v>8348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4.25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8319</v>
      </c>
      <c r="R1904" t="s">
        <v>8348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4.25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8319</v>
      </c>
      <c r="R1905" t="s">
        <v>8348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4.25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8319</v>
      </c>
      <c r="R1906" t="s">
        <v>8348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59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8319</v>
      </c>
      <c r="R1907" t="s">
        <v>8348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4.25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8319</v>
      </c>
      <c r="R1908" t="s">
        <v>8348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4.25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8319</v>
      </c>
      <c r="R1909" t="s">
        <v>8348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4.25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8319</v>
      </c>
      <c r="R1910" t="s">
        <v>8348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4.25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8319</v>
      </c>
      <c r="R1911" t="s">
        <v>8348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4.25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8319</v>
      </c>
      <c r="R1912" t="s">
        <v>8348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59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8319</v>
      </c>
      <c r="R1913" t="s">
        <v>8348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4.25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8319</v>
      </c>
      <c r="R1914" t="s">
        <v>8348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29.5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8319</v>
      </c>
      <c r="R1915" t="s">
        <v>8348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4.25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8319</v>
      </c>
      <c r="R1916" t="s">
        <v>8348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4.25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8319</v>
      </c>
      <c r="R1917" t="s">
        <v>8348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29.5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8319</v>
      </c>
      <c r="R1918" t="s">
        <v>8348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29.5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8319</v>
      </c>
      <c r="R1919" t="s">
        <v>8348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4.25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8319</v>
      </c>
      <c r="R1920" t="s">
        <v>8348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4.25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8319</v>
      </c>
      <c r="R1921" t="s">
        <v>8348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4.25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8319</v>
      </c>
      <c r="R1922" t="s">
        <v>8348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29.5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8325</v>
      </c>
      <c r="R1923" t="s">
        <v>8329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4.25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8325</v>
      </c>
      <c r="R1924" t="s">
        <v>8329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4.25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8325</v>
      </c>
      <c r="R1925" t="s">
        <v>8329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59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8325</v>
      </c>
      <c r="R1926" t="s">
        <v>8329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4.25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8325</v>
      </c>
      <c r="R1927" t="s">
        <v>8329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59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8325</v>
      </c>
      <c r="R1928" t="s">
        <v>8329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8325</v>
      </c>
      <c r="R1929" t="s">
        <v>8329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29.5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8325</v>
      </c>
      <c r="R1930" t="s">
        <v>8329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4.25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8325</v>
      </c>
      <c r="R1931" t="s">
        <v>8329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29.5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8325</v>
      </c>
      <c r="R1932" t="s">
        <v>8329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4.25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8325</v>
      </c>
      <c r="R1933" t="s">
        <v>8329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59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8325</v>
      </c>
      <c r="R1934" t="s">
        <v>8329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4.25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8325</v>
      </c>
      <c r="R1935" t="s">
        <v>8329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4.25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8325</v>
      </c>
      <c r="R1936" t="s">
        <v>8329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4.25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8325</v>
      </c>
      <c r="R1937" t="s">
        <v>8329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4.25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8325</v>
      </c>
      <c r="R1938" t="s">
        <v>8329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4.25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8325</v>
      </c>
      <c r="R1939" t="s">
        <v>8329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4.25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8325</v>
      </c>
      <c r="R1940" t="s">
        <v>8329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59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8325</v>
      </c>
      <c r="R1941" t="s">
        <v>8329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4.25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8325</v>
      </c>
      <c r="R1942" t="s">
        <v>8329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4.25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8319</v>
      </c>
      <c r="R1943" t="s">
        <v>8349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4.25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8319</v>
      </c>
      <c r="R1944" t="s">
        <v>8349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4.25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8319</v>
      </c>
      <c r="R1945" t="s">
        <v>8349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59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8319</v>
      </c>
      <c r="R1946" t="s">
        <v>8349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4.25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8319</v>
      </c>
      <c r="R1947" t="s">
        <v>8349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59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8319</v>
      </c>
      <c r="R1948" t="s">
        <v>8349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59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8319</v>
      </c>
      <c r="R1949" t="s">
        <v>8349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29.5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8319</v>
      </c>
      <c r="R1950" t="s">
        <v>8349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4.25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8319</v>
      </c>
      <c r="R1951" t="s">
        <v>8349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4.25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8319</v>
      </c>
      <c r="R1952" t="s">
        <v>8349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4.25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8319</v>
      </c>
      <c r="R1953" t="s">
        <v>8349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4.25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8319</v>
      </c>
      <c r="R1954" t="s">
        <v>8349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4.25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8319</v>
      </c>
      <c r="R1955" t="s">
        <v>8349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29.5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8319</v>
      </c>
      <c r="R1956" t="s">
        <v>8349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4.25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8319</v>
      </c>
      <c r="R1957" t="s">
        <v>8349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4.25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8319</v>
      </c>
      <c r="R1958" t="s">
        <v>8349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29.5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8319</v>
      </c>
      <c r="R1959" t="s">
        <v>8349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4.25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8319</v>
      </c>
      <c r="R1960" t="s">
        <v>8349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59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8319</v>
      </c>
      <c r="R1961" t="s">
        <v>8349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4.25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8319</v>
      </c>
      <c r="R1962" t="s">
        <v>8349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4.25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8319</v>
      </c>
      <c r="R1963" t="s">
        <v>8349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4.25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8319</v>
      </c>
      <c r="R1964" t="s">
        <v>8349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59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8319</v>
      </c>
      <c r="R1965" t="s">
        <v>8349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4.25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8319</v>
      </c>
      <c r="R1966" t="s">
        <v>8349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4.25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8319</v>
      </c>
      <c r="R1967" t="s">
        <v>8349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4.25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8319</v>
      </c>
      <c r="R1968" t="s">
        <v>8349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4.25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8319</v>
      </c>
      <c r="R1969" t="s">
        <v>8349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29.5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8319</v>
      </c>
      <c r="R1970" t="s">
        <v>8349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4.25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8319</v>
      </c>
      <c r="R1971" t="s">
        <v>8349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4.25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8319</v>
      </c>
      <c r="R1972" t="s">
        <v>8349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4.25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8319</v>
      </c>
      <c r="R1973" t="s">
        <v>8349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4.25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8319</v>
      </c>
      <c r="R1974" t="s">
        <v>8349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4.25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8319</v>
      </c>
      <c r="R1975" t="s">
        <v>8349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4.25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8319</v>
      </c>
      <c r="R1976" t="s">
        <v>8349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29.5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8319</v>
      </c>
      <c r="R1977" t="s">
        <v>8349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29.5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8319</v>
      </c>
      <c r="R1978" t="s">
        <v>8349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4.25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8319</v>
      </c>
      <c r="R1979" t="s">
        <v>8349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4.25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8319</v>
      </c>
      <c r="R1980" t="s">
        <v>8349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4.25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8319</v>
      </c>
      <c r="R1981" t="s">
        <v>8349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29.5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8319</v>
      </c>
      <c r="R1982" t="s">
        <v>8349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4.25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8338</v>
      </c>
      <c r="R1983" t="s">
        <v>8350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4.25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8338</v>
      </c>
      <c r="R1984" t="s">
        <v>8350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4.25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8338</v>
      </c>
      <c r="R1985" t="s">
        <v>8350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59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8338</v>
      </c>
      <c r="R1986" t="s">
        <v>8350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4.25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8338</v>
      </c>
      <c r="R1987" t="s">
        <v>8350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4.25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8338</v>
      </c>
      <c r="R1988" t="s">
        <v>8350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29.5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8338</v>
      </c>
      <c r="R1989" t="s">
        <v>8350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8338</v>
      </c>
      <c r="R1990" t="s">
        <v>8350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4.25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8338</v>
      </c>
      <c r="R1991" t="s">
        <v>8350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4.25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8338</v>
      </c>
      <c r="R1992" t="s">
        <v>8350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29.5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8338</v>
      </c>
      <c r="R1993" t="s">
        <v>8350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29.5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8338</v>
      </c>
      <c r="R1994" t="s">
        <v>8350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4.25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8338</v>
      </c>
      <c r="R1995" t="s">
        <v>8350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59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8338</v>
      </c>
      <c r="R1996" t="s">
        <v>8350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4.25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8338</v>
      </c>
      <c r="R1997" t="s">
        <v>8350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59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8338</v>
      </c>
      <c r="R1998" t="s">
        <v>8350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4.25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8338</v>
      </c>
      <c r="R1999" t="s">
        <v>8350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59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8338</v>
      </c>
      <c r="R2000" t="s">
        <v>8350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4.25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8338</v>
      </c>
      <c r="R2001" t="s">
        <v>8350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4.25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8338</v>
      </c>
      <c r="R2002" t="s">
        <v>8350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4.25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8319</v>
      </c>
      <c r="R2003" t="s">
        <v>8349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4.25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8319</v>
      </c>
      <c r="R2004" t="s">
        <v>8349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59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8319</v>
      </c>
      <c r="R2005" t="s">
        <v>8349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4.25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8319</v>
      </c>
      <c r="R2006" t="s">
        <v>8349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4.25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8319</v>
      </c>
      <c r="R2007" t="s">
        <v>8349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59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8319</v>
      </c>
      <c r="R2008" t="s">
        <v>8349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59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8319</v>
      </c>
      <c r="R2009" t="s">
        <v>8349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4.25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8319</v>
      </c>
      <c r="R2010" t="s">
        <v>8349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4.25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8319</v>
      </c>
      <c r="R2011" t="s">
        <v>8349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29.5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8319</v>
      </c>
      <c r="R2012" t="s">
        <v>8349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4.25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8319</v>
      </c>
      <c r="R2013" t="s">
        <v>8349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4.25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8319</v>
      </c>
      <c r="R2014" t="s">
        <v>8349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59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8319</v>
      </c>
      <c r="R2015" t="s">
        <v>8349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4.25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8319</v>
      </c>
      <c r="R2016" t="s">
        <v>8349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4.25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8319</v>
      </c>
      <c r="R2017" t="s">
        <v>8349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29.5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8319</v>
      </c>
      <c r="R2018" t="s">
        <v>8349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4.25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8319</v>
      </c>
      <c r="R2019" t="s">
        <v>8349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4.25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8319</v>
      </c>
      <c r="R2020" t="s">
        <v>8349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59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8319</v>
      </c>
      <c r="R2021" t="s">
        <v>8349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4.25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8319</v>
      </c>
      <c r="R2022" t="s">
        <v>8349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4.25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8319</v>
      </c>
      <c r="R2023" t="s">
        <v>8349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4.25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8319</v>
      </c>
      <c r="R2024" t="s">
        <v>8349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59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8319</v>
      </c>
      <c r="R2025" t="s">
        <v>8349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4.25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8319</v>
      </c>
      <c r="R2026" t="s">
        <v>8349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4.25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8319</v>
      </c>
      <c r="R2027" t="s">
        <v>8349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29.5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8319</v>
      </c>
      <c r="R2028" t="s">
        <v>8349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4.25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8319</v>
      </c>
      <c r="R2029" t="s">
        <v>8349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29.5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8319</v>
      </c>
      <c r="R2030" t="s">
        <v>8349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4.25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8319</v>
      </c>
      <c r="R2031" t="s">
        <v>8349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4.25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8319</v>
      </c>
      <c r="R2032" t="s">
        <v>8349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4.25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8319</v>
      </c>
      <c r="R2033" t="s">
        <v>8349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4.25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8319</v>
      </c>
      <c r="R2034" t="s">
        <v>8349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4.25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8319</v>
      </c>
      <c r="R2035" t="s">
        <v>8349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59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8319</v>
      </c>
      <c r="R2036" t="s">
        <v>8349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59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8319</v>
      </c>
      <c r="R2037" t="s">
        <v>8349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4.25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8319</v>
      </c>
      <c r="R2038" t="s">
        <v>8349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4.25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8319</v>
      </c>
      <c r="R2039" t="s">
        <v>8349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4.25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8319</v>
      </c>
      <c r="R2040" t="s">
        <v>8349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4.25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8319</v>
      </c>
      <c r="R2041" t="s">
        <v>8349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29.5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8319</v>
      </c>
      <c r="R2042" t="s">
        <v>8349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4.25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8319</v>
      </c>
      <c r="R2043" t="s">
        <v>8349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4.25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8319</v>
      </c>
      <c r="R2044" t="s">
        <v>8349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4.25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8319</v>
      </c>
      <c r="R2045" t="s">
        <v>8349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4.25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8319</v>
      </c>
      <c r="R2046" t="s">
        <v>8349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4.25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8319</v>
      </c>
      <c r="R2047" t="s">
        <v>8349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4.25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8319</v>
      </c>
      <c r="R2048" t="s">
        <v>8349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4.25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8319</v>
      </c>
      <c r="R2049" t="s">
        <v>8349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4.25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8319</v>
      </c>
      <c r="R2050" t="s">
        <v>8349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8319</v>
      </c>
      <c r="R2051" t="s">
        <v>8349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4.25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8319</v>
      </c>
      <c r="R2052" t="s">
        <v>8349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4.25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8319</v>
      </c>
      <c r="R2053" t="s">
        <v>8349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4.25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8319</v>
      </c>
      <c r="R2054" t="s">
        <v>8349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4.25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8319</v>
      </c>
      <c r="R2055" t="s">
        <v>8349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4.25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8319</v>
      </c>
      <c r="R2056" t="s">
        <v>8349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4.25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8319</v>
      </c>
      <c r="R2057" t="s">
        <v>8349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4.25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8319</v>
      </c>
      <c r="R2058" t="s">
        <v>8349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59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8319</v>
      </c>
      <c r="R2059" t="s">
        <v>8349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29.5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8319</v>
      </c>
      <c r="R2060" t="s">
        <v>8349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4.25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8319</v>
      </c>
      <c r="R2061" t="s">
        <v>8349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4.25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8319</v>
      </c>
      <c r="R2062" t="s">
        <v>8349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4.25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8319</v>
      </c>
      <c r="R2063" t="s">
        <v>8349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59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8319</v>
      </c>
      <c r="R2064" t="s">
        <v>8349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29.5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8319</v>
      </c>
      <c r="R2065" t="s">
        <v>8349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4.25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8319</v>
      </c>
      <c r="R2066" t="s">
        <v>8349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4.25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8319</v>
      </c>
      <c r="R2067" t="s">
        <v>8349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4.25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8319</v>
      </c>
      <c r="R2068" t="s">
        <v>8349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4.25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8319</v>
      </c>
      <c r="R2069" t="s">
        <v>8349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4.25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8319</v>
      </c>
      <c r="R2070" t="s">
        <v>8349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59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8319</v>
      </c>
      <c r="R2071" t="s">
        <v>8349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4.25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8319</v>
      </c>
      <c r="R2072" t="s">
        <v>8349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4.25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8319</v>
      </c>
      <c r="R2073" t="s">
        <v>8349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59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8319</v>
      </c>
      <c r="R2074" t="s">
        <v>8349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4.25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8319</v>
      </c>
      <c r="R2075" t="s">
        <v>8349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29.5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8319</v>
      </c>
      <c r="R2076" t="s">
        <v>8349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4.25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8319</v>
      </c>
      <c r="R2077" t="s">
        <v>8349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29.5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8319</v>
      </c>
      <c r="R2078" t="s">
        <v>8349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4.25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8319</v>
      </c>
      <c r="R2079" t="s">
        <v>8349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4.25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8319</v>
      </c>
      <c r="R2080" t="s">
        <v>8349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59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8319</v>
      </c>
      <c r="R2081" t="s">
        <v>8349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4.25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8319</v>
      </c>
      <c r="R2082" t="s">
        <v>8349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4.25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8325</v>
      </c>
      <c r="R2083" t="s">
        <v>8329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4.25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8325</v>
      </c>
      <c r="R2084" t="s">
        <v>8329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4.25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8325</v>
      </c>
      <c r="R2085" t="s">
        <v>8329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4.25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8325</v>
      </c>
      <c r="R2086" t="s">
        <v>8329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59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8325</v>
      </c>
      <c r="R2087" t="s">
        <v>8329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4.25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8325</v>
      </c>
      <c r="R2088" t="s">
        <v>8329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59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8325</v>
      </c>
      <c r="R2089" t="s">
        <v>8329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4.25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8325</v>
      </c>
      <c r="R2090" t="s">
        <v>8329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29.5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8325</v>
      </c>
      <c r="R2091" t="s">
        <v>8329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4.25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8325</v>
      </c>
      <c r="R2092" t="s">
        <v>8329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59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8325</v>
      </c>
      <c r="R2093" t="s">
        <v>8329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4.25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8325</v>
      </c>
      <c r="R2094" t="s">
        <v>8329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4.25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8325</v>
      </c>
      <c r="R2095" t="s">
        <v>8329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59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8325</v>
      </c>
      <c r="R2096" t="s">
        <v>8329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4.25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8325</v>
      </c>
      <c r="R2097" t="s">
        <v>8329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4.25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8325</v>
      </c>
      <c r="R2098" t="s">
        <v>8329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4.25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8325</v>
      </c>
      <c r="R2099" t="s">
        <v>8329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4.25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8325</v>
      </c>
      <c r="R2100" t="s">
        <v>8329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8325</v>
      </c>
      <c r="R2101" t="s">
        <v>8329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4.25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8325</v>
      </c>
      <c r="R2102" t="s">
        <v>8329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4.25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8325</v>
      </c>
      <c r="R2103" t="s">
        <v>8329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4.25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8325</v>
      </c>
      <c r="R2104" t="s">
        <v>8329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29.5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8325</v>
      </c>
      <c r="R2105" t="s">
        <v>8329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4.25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8325</v>
      </c>
      <c r="R2106" t="s">
        <v>8329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4.25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8325</v>
      </c>
      <c r="R2107" t="s">
        <v>8329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4.25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8325</v>
      </c>
      <c r="R2108" t="s">
        <v>8329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4.25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8325</v>
      </c>
      <c r="R2109" t="s">
        <v>8329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59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8325</v>
      </c>
      <c r="R2110" t="s">
        <v>8329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4.25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8325</v>
      </c>
      <c r="R2111" t="s">
        <v>8329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29.5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8325</v>
      </c>
      <c r="R2112" t="s">
        <v>8329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4.25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8325</v>
      </c>
      <c r="R2113" t="s">
        <v>8329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4.25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8325</v>
      </c>
      <c r="R2114" t="s">
        <v>8329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29.5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8325</v>
      </c>
      <c r="R2115" t="s">
        <v>8329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4.25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8325</v>
      </c>
      <c r="R2116" t="s">
        <v>8329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4.25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8325</v>
      </c>
      <c r="R2117" t="s">
        <v>8329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4.25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8325</v>
      </c>
      <c r="R2118" t="s">
        <v>8329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4.25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8325</v>
      </c>
      <c r="R2119" t="s">
        <v>8329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29.5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8325</v>
      </c>
      <c r="R2120" t="s">
        <v>8329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4.25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8325</v>
      </c>
      <c r="R2121" t="s">
        <v>8329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4.25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8325</v>
      </c>
      <c r="R2122" t="s">
        <v>8329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4.25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8333</v>
      </c>
      <c r="R2123" t="s">
        <v>8334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4.25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8333</v>
      </c>
      <c r="R2124" t="s">
        <v>8334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59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8333</v>
      </c>
      <c r="R2125" t="s">
        <v>8334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59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8333</v>
      </c>
      <c r="R2126" t="s">
        <v>8334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4.25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8333</v>
      </c>
      <c r="R2127" t="s">
        <v>8334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4.25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8333</v>
      </c>
      <c r="R2128" t="s">
        <v>8334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29.5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8333</v>
      </c>
      <c r="R2129" t="s">
        <v>8334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4.25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8333</v>
      </c>
      <c r="R2130" t="s">
        <v>8334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4.25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8333</v>
      </c>
      <c r="R2131" t="s">
        <v>8334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29.5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8333</v>
      </c>
      <c r="R2132" t="s">
        <v>8334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4.25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8333</v>
      </c>
      <c r="R2133" t="s">
        <v>8334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4.25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8333</v>
      </c>
      <c r="R2134" t="s">
        <v>8334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4.25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8333</v>
      </c>
      <c r="R2135" t="s">
        <v>8334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4.25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8333</v>
      </c>
      <c r="R2136" t="s">
        <v>8334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4.25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8333</v>
      </c>
      <c r="R2137" t="s">
        <v>8334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4.25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8333</v>
      </c>
      <c r="R2138" t="s">
        <v>8334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4.25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8333</v>
      </c>
      <c r="R2139" t="s">
        <v>8334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29.5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8333</v>
      </c>
      <c r="R2140" t="s">
        <v>8334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59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8333</v>
      </c>
      <c r="R2141" t="s">
        <v>8334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4.25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8333</v>
      </c>
      <c r="R2142" t="s">
        <v>8334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59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8333</v>
      </c>
      <c r="R2143" t="s">
        <v>8334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4.25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8333</v>
      </c>
      <c r="R2144" t="s">
        <v>8334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4.25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8333</v>
      </c>
      <c r="R2145" t="s">
        <v>8334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4.25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8333</v>
      </c>
      <c r="R2146" t="s">
        <v>8334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4.25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8333</v>
      </c>
      <c r="R2147" t="s">
        <v>8334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59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8333</v>
      </c>
      <c r="R2148" t="s">
        <v>8334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8333</v>
      </c>
      <c r="R2149" t="s">
        <v>8334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4.25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8333</v>
      </c>
      <c r="R2150" t="s">
        <v>8334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59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8333</v>
      </c>
      <c r="R2151" t="s">
        <v>8334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8333</v>
      </c>
      <c r="R2152" t="s">
        <v>8334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4.25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8333</v>
      </c>
      <c r="R2153" t="s">
        <v>8334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4.25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8333</v>
      </c>
      <c r="R2154" t="s">
        <v>8334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4.25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8333</v>
      </c>
      <c r="R2155" t="s">
        <v>8334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29.5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8333</v>
      </c>
      <c r="R2156" t="s">
        <v>8334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4.25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8333</v>
      </c>
      <c r="R2157" t="s">
        <v>8334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4.25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8333</v>
      </c>
      <c r="R2158" t="s">
        <v>8334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29.5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8333</v>
      </c>
      <c r="R2159" t="s">
        <v>8334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4.25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8333</v>
      </c>
      <c r="R2160" t="s">
        <v>8334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59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8333</v>
      </c>
      <c r="R2161" t="s">
        <v>8334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4.25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8333</v>
      </c>
      <c r="R2162" t="s">
        <v>8334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29.5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8325</v>
      </c>
      <c r="R2163" t="s">
        <v>8326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4.25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8325</v>
      </c>
      <c r="R2164" t="s">
        <v>8326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4.25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8325</v>
      </c>
      <c r="R2165" t="s">
        <v>8326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29.5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8325</v>
      </c>
      <c r="R2166" t="s">
        <v>8326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4.25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8325</v>
      </c>
      <c r="R2167" t="s">
        <v>8326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59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8325</v>
      </c>
      <c r="R2168" t="s">
        <v>8326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29.5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8325</v>
      </c>
      <c r="R2169" t="s">
        <v>8326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4.25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8325</v>
      </c>
      <c r="R2170" t="s">
        <v>8326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59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8325</v>
      </c>
      <c r="R2171" t="s">
        <v>8326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4.25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8325</v>
      </c>
      <c r="R2172" t="s">
        <v>8326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4.25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8325</v>
      </c>
      <c r="R2173" t="s">
        <v>8326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4.25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8325</v>
      </c>
      <c r="R2174" t="s">
        <v>8326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4.25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8325</v>
      </c>
      <c r="R2175" t="s">
        <v>8326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59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8325</v>
      </c>
      <c r="R2176" t="s">
        <v>8326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4.25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8325</v>
      </c>
      <c r="R2177" t="s">
        <v>8326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4.25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8325</v>
      </c>
      <c r="R2178" t="s">
        <v>8326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3.75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8325</v>
      </c>
      <c r="R2179" t="s">
        <v>8326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4.25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8325</v>
      </c>
      <c r="R2180" t="s">
        <v>8326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4.25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8325</v>
      </c>
      <c r="R2181" t="s">
        <v>8326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29.5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8325</v>
      </c>
      <c r="R2182" t="s">
        <v>8326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59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8333</v>
      </c>
      <c r="R2183" t="s">
        <v>8351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4.25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8333</v>
      </c>
      <c r="R2184" t="s">
        <v>8351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4.25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8333</v>
      </c>
      <c r="R2185" t="s">
        <v>8351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59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8333</v>
      </c>
      <c r="R2186" t="s">
        <v>8351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4.25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8333</v>
      </c>
      <c r="R2187" t="s">
        <v>8351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4.25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8333</v>
      </c>
      <c r="R2188" t="s">
        <v>8351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4.25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8333</v>
      </c>
      <c r="R2189" t="s">
        <v>8351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4.25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8333</v>
      </c>
      <c r="R2190" t="s">
        <v>8351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4.25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8333</v>
      </c>
      <c r="R2191" t="s">
        <v>8351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4.25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8333</v>
      </c>
      <c r="R2192" t="s">
        <v>8351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59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8333</v>
      </c>
      <c r="R2193" t="s">
        <v>8351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59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8333</v>
      </c>
      <c r="R2194" t="s">
        <v>8351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59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8333</v>
      </c>
      <c r="R2195" t="s">
        <v>8351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59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8333</v>
      </c>
      <c r="R2196" t="s">
        <v>8351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29.5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8333</v>
      </c>
      <c r="R2197" t="s">
        <v>8351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29.5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8333</v>
      </c>
      <c r="R2198" t="s">
        <v>8351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4.25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8333</v>
      </c>
      <c r="R2199" t="s">
        <v>8351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4.25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8333</v>
      </c>
      <c r="R2200" t="s">
        <v>8351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29.5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8333</v>
      </c>
      <c r="R2201" t="s">
        <v>8351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4.25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8333</v>
      </c>
      <c r="R2202" t="s">
        <v>8351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4.25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8325</v>
      </c>
      <c r="R2203" t="s">
        <v>8330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29.5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8325</v>
      </c>
      <c r="R2204" t="s">
        <v>8330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4.25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8325</v>
      </c>
      <c r="R2205" t="s">
        <v>8330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4.25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8325</v>
      </c>
      <c r="R2206" t="s">
        <v>8330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4.25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8325</v>
      </c>
      <c r="R2207" t="s">
        <v>8330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4.25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8325</v>
      </c>
      <c r="R2208" t="s">
        <v>8330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4.25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8325</v>
      </c>
      <c r="R2209" t="s">
        <v>8330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4.25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8325</v>
      </c>
      <c r="R2210" t="s">
        <v>8330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29.5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8325</v>
      </c>
      <c r="R2211" t="s">
        <v>8330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4.25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8325</v>
      </c>
      <c r="R2212" t="s">
        <v>8330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59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8325</v>
      </c>
      <c r="R2213" t="s">
        <v>8330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59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8325</v>
      </c>
      <c r="R2214" t="s">
        <v>8330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59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8325</v>
      </c>
      <c r="R2215" t="s">
        <v>8330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4.25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8325</v>
      </c>
      <c r="R2216" t="s">
        <v>8330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29.5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8325</v>
      </c>
      <c r="R2217" t="s">
        <v>8330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4.25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8325</v>
      </c>
      <c r="R2218" t="s">
        <v>8330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4.25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8325</v>
      </c>
      <c r="R2219" t="s">
        <v>8330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4.25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8325</v>
      </c>
      <c r="R2220" t="s">
        <v>8330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4.25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8325</v>
      </c>
      <c r="R2221" t="s">
        <v>8330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4.25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8325</v>
      </c>
      <c r="R2222" t="s">
        <v>8330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4.25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8333</v>
      </c>
      <c r="R2223" t="s">
        <v>8351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4.25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8333</v>
      </c>
      <c r="R2224" t="s">
        <v>8351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59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8333</v>
      </c>
      <c r="R2225" t="s">
        <v>8351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4.25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8333</v>
      </c>
      <c r="R2226" t="s">
        <v>8351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4.25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8333</v>
      </c>
      <c r="R2227" t="s">
        <v>8351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4.25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8333</v>
      </c>
      <c r="R2228" t="s">
        <v>8351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4.25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8333</v>
      </c>
      <c r="R2229" t="s">
        <v>8351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59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8333</v>
      </c>
      <c r="R2230" t="s">
        <v>8351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59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8333</v>
      </c>
      <c r="R2231" t="s">
        <v>8351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4.25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8333</v>
      </c>
      <c r="R2232" t="s">
        <v>8351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4.25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8333</v>
      </c>
      <c r="R2233" t="s">
        <v>8351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4.25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8333</v>
      </c>
      <c r="R2234" t="s">
        <v>8351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4.25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8333</v>
      </c>
      <c r="R2235" t="s">
        <v>8351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4.25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8333</v>
      </c>
      <c r="R2236" t="s">
        <v>8351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29.5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8333</v>
      </c>
      <c r="R2237" t="s">
        <v>8351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4.25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8333</v>
      </c>
      <c r="R2238" t="s">
        <v>8351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4.25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8333</v>
      </c>
      <c r="R2239" t="s">
        <v>8351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29.5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8333</v>
      </c>
      <c r="R2240" t="s">
        <v>8351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29.5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8333</v>
      </c>
      <c r="R2241" t="s">
        <v>8351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4.25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8333</v>
      </c>
      <c r="R2242" t="s">
        <v>8351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4.25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8333</v>
      </c>
      <c r="R2243" t="s">
        <v>8351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.5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8333</v>
      </c>
      <c r="R2244" t="s">
        <v>8351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4.25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8333</v>
      </c>
      <c r="R2245" t="s">
        <v>8351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4.25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8333</v>
      </c>
      <c r="R2246" t="s">
        <v>8351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4.25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8333</v>
      </c>
      <c r="R2247" t="s">
        <v>8351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4.25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8333</v>
      </c>
      <c r="R2248" t="s">
        <v>8351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29.5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8333</v>
      </c>
      <c r="R2249" t="s">
        <v>8351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4.25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8333</v>
      </c>
      <c r="R2250" t="s">
        <v>8351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4.25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8333</v>
      </c>
      <c r="R2251" t="s">
        <v>8351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4.25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8333</v>
      </c>
      <c r="R2252" t="s">
        <v>8351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4.25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8333</v>
      </c>
      <c r="R2253" t="s">
        <v>8351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4.25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8333</v>
      </c>
      <c r="R2254" t="s">
        <v>8351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4.25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8333</v>
      </c>
      <c r="R2255" t="s">
        <v>8351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4.25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8333</v>
      </c>
      <c r="R2256" t="s">
        <v>8351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29.5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8333</v>
      </c>
      <c r="R2257" t="s">
        <v>8351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4.25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8333</v>
      </c>
      <c r="R2258" t="s">
        <v>8351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59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8333</v>
      </c>
      <c r="R2259" t="s">
        <v>8351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29.5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8333</v>
      </c>
      <c r="R2260" t="s">
        <v>8351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4.25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8333</v>
      </c>
      <c r="R2261" t="s">
        <v>8351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4.25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8333</v>
      </c>
      <c r="R2262" t="s">
        <v>8351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4.25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8333</v>
      </c>
      <c r="R2263" t="s">
        <v>8351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4.25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8333</v>
      </c>
      <c r="R2264" t="s">
        <v>8351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4.25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8333</v>
      </c>
      <c r="R2265" t="s">
        <v>8351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59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8333</v>
      </c>
      <c r="R2266" t="s">
        <v>8351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4.25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8333</v>
      </c>
      <c r="R2267" t="s">
        <v>8351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4.25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8333</v>
      </c>
      <c r="R2268" t="s">
        <v>8351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4.25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8333</v>
      </c>
      <c r="R2269" t="s">
        <v>8351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4.25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8333</v>
      </c>
      <c r="R2270" t="s">
        <v>8351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4.25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8333</v>
      </c>
      <c r="R2271" t="s">
        <v>8351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4.25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8333</v>
      </c>
      <c r="R2272" t="s">
        <v>8351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4.25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8333</v>
      </c>
      <c r="R2273" t="s">
        <v>8351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4.25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8333</v>
      </c>
      <c r="R2274" t="s">
        <v>8351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4.25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8333</v>
      </c>
      <c r="R2275" t="s">
        <v>8351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59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8333</v>
      </c>
      <c r="R2276" t="s">
        <v>8351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4.25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8333</v>
      </c>
      <c r="R2277" t="s">
        <v>8351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59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8333</v>
      </c>
      <c r="R2278" t="s">
        <v>8351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4.25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8333</v>
      </c>
      <c r="R2279" t="s">
        <v>8351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29.5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8333</v>
      </c>
      <c r="R2280" t="s">
        <v>8351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59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8333</v>
      </c>
      <c r="R2281" t="s">
        <v>8351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59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8333</v>
      </c>
      <c r="R2282" t="s">
        <v>8351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4.25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8325</v>
      </c>
      <c r="R2283" t="s">
        <v>8326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29.5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8325</v>
      </c>
      <c r="R2284" t="s">
        <v>8326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4.25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8325</v>
      </c>
      <c r="R2285" t="s">
        <v>8326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29.5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8325</v>
      </c>
      <c r="R2286" t="s">
        <v>8326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4.25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8325</v>
      </c>
      <c r="R2287" t="s">
        <v>8326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4.25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8325</v>
      </c>
      <c r="R2288" t="s">
        <v>8326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4.25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8325</v>
      </c>
      <c r="R2289" t="s">
        <v>8326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4.25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8325</v>
      </c>
      <c r="R2290" t="s">
        <v>8326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4.25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8325</v>
      </c>
      <c r="R2291" t="s">
        <v>8326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4.25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8325</v>
      </c>
      <c r="R2292" t="s">
        <v>8326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4.25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8325</v>
      </c>
      <c r="R2293" t="s">
        <v>8326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4.25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8325</v>
      </c>
      <c r="R2294" t="s">
        <v>8326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29.5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8325</v>
      </c>
      <c r="R2295" t="s">
        <v>8326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59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8325</v>
      </c>
      <c r="R2296" t="s">
        <v>8326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59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8325</v>
      </c>
      <c r="R2297" t="s">
        <v>8326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4.25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8325</v>
      </c>
      <c r="R2298" t="s">
        <v>8326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29.5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8325</v>
      </c>
      <c r="R2299" t="s">
        <v>8326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4.25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8325</v>
      </c>
      <c r="R2300" t="s">
        <v>8326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4.25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8325</v>
      </c>
      <c r="R2301" t="s">
        <v>8326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4.25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8325</v>
      </c>
      <c r="R2302" t="s">
        <v>8326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29.5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8325</v>
      </c>
      <c r="R2303" t="s">
        <v>8329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4.25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8325</v>
      </c>
      <c r="R2304" t="s">
        <v>8329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59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8325</v>
      </c>
      <c r="R2305" t="s">
        <v>8329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4.25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8325</v>
      </c>
      <c r="R2306" t="s">
        <v>8329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4.25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8325</v>
      </c>
      <c r="R2307" t="s">
        <v>8329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4.25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8325</v>
      </c>
      <c r="R2308" t="s">
        <v>8329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4.25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8325</v>
      </c>
      <c r="R2309" t="s">
        <v>8329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4.25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8325</v>
      </c>
      <c r="R2310" t="s">
        <v>8329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4.25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8325</v>
      </c>
      <c r="R2311" t="s">
        <v>8329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59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8325</v>
      </c>
      <c r="R2312" t="s">
        <v>8329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4.25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8325</v>
      </c>
      <c r="R2313" t="s">
        <v>8329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4.25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8325</v>
      </c>
      <c r="R2314" t="s">
        <v>8329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29.5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8325</v>
      </c>
      <c r="R2315" t="s">
        <v>8329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4.25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8325</v>
      </c>
      <c r="R2316" t="s">
        <v>8329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4.25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8325</v>
      </c>
      <c r="R2317" t="s">
        <v>8329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59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8325</v>
      </c>
      <c r="R2318" t="s">
        <v>8329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4.25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8325</v>
      </c>
      <c r="R2319" t="s">
        <v>8329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59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8325</v>
      </c>
      <c r="R2320" t="s">
        <v>8329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4.25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8325</v>
      </c>
      <c r="R2321" t="s">
        <v>8329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59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8325</v>
      </c>
      <c r="R2322" t="s">
        <v>8329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4.25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8336</v>
      </c>
      <c r="R2323" t="s">
        <v>8352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4.25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8336</v>
      </c>
      <c r="R2324" t="s">
        <v>8352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4.25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8336</v>
      </c>
      <c r="R2325" t="s">
        <v>8352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4.25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8336</v>
      </c>
      <c r="R2326" t="s">
        <v>8352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4.25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8336</v>
      </c>
      <c r="R2327" t="s">
        <v>8352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4.25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8336</v>
      </c>
      <c r="R2328" t="s">
        <v>8352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29.5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8336</v>
      </c>
      <c r="R2329" t="s">
        <v>8352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59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8336</v>
      </c>
      <c r="R2330" t="s">
        <v>8352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4.25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8336</v>
      </c>
      <c r="R2331" t="s">
        <v>8352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59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8336</v>
      </c>
      <c r="R2332" t="s">
        <v>8352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4.25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8336</v>
      </c>
      <c r="R2333" t="s">
        <v>8352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4.25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8336</v>
      </c>
      <c r="R2334" t="s">
        <v>8352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4.25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8336</v>
      </c>
      <c r="R2335" t="s">
        <v>8352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4.25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8336</v>
      </c>
      <c r="R2336" t="s">
        <v>8352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4.25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8336</v>
      </c>
      <c r="R2337" t="s">
        <v>8352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4.25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8336</v>
      </c>
      <c r="R2338" t="s">
        <v>8352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29.5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8336</v>
      </c>
      <c r="R2339" t="s">
        <v>8352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4.25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8336</v>
      </c>
      <c r="R2340" t="s">
        <v>8352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4.25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8336</v>
      </c>
      <c r="R2341" t="s">
        <v>8352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4.25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8336</v>
      </c>
      <c r="R2342" t="s">
        <v>8352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4.25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8319</v>
      </c>
      <c r="R2343" t="s">
        <v>8320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4.25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8319</v>
      </c>
      <c r="R2344" t="s">
        <v>8320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4.25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8319</v>
      </c>
      <c r="R2345" t="s">
        <v>8320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59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8319</v>
      </c>
      <c r="R2346" t="s">
        <v>8320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4.25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8319</v>
      </c>
      <c r="R2347" t="s">
        <v>8320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4.25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8319</v>
      </c>
      <c r="R2348" t="s">
        <v>8320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4.25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8319</v>
      </c>
      <c r="R2349" t="s">
        <v>8320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4.25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8319</v>
      </c>
      <c r="R2350" t="s">
        <v>8320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4.25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8319</v>
      </c>
      <c r="R2351" t="s">
        <v>8320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4.25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8319</v>
      </c>
      <c r="R2352" t="s">
        <v>8320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29.5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8319</v>
      </c>
      <c r="R2353" t="s">
        <v>8320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4.25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8319</v>
      </c>
      <c r="R2354" t="s">
        <v>8320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4.25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8319</v>
      </c>
      <c r="R2355" t="s">
        <v>8320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4.25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8319</v>
      </c>
      <c r="R2356" t="s">
        <v>8320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4.25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8319</v>
      </c>
      <c r="R2357" t="s">
        <v>8320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29.5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8319</v>
      </c>
      <c r="R2358" t="s">
        <v>8320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4.25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8319</v>
      </c>
      <c r="R2359" t="s">
        <v>8320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4.25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8319</v>
      </c>
      <c r="R2360" t="s">
        <v>8320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4.25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8319</v>
      </c>
      <c r="R2361" t="s">
        <v>8320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4.25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8319</v>
      </c>
      <c r="R2362" t="s">
        <v>8320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4.25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8319</v>
      </c>
      <c r="R2363" t="s">
        <v>8320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4.25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8319</v>
      </c>
      <c r="R2364" t="s">
        <v>8320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4.25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8319</v>
      </c>
      <c r="R2365" t="s">
        <v>8320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29.5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8319</v>
      </c>
      <c r="R2366" t="s">
        <v>8320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4.25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8319</v>
      </c>
      <c r="R2367" t="s">
        <v>8320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4.25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8319</v>
      </c>
      <c r="R2368" t="s">
        <v>8320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4.25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8319</v>
      </c>
      <c r="R2369" t="s">
        <v>8320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4.25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8319</v>
      </c>
      <c r="R2370" t="s">
        <v>8320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4.25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8319</v>
      </c>
      <c r="R2371" t="s">
        <v>8320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59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8319</v>
      </c>
      <c r="R2372" t="s">
        <v>8320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4.25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8319</v>
      </c>
      <c r="R2373" t="s">
        <v>8320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4.25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8319</v>
      </c>
      <c r="R2374" t="s">
        <v>8320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29.5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8319</v>
      </c>
      <c r="R2375" t="s">
        <v>8320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59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8319</v>
      </c>
      <c r="R2376" t="s">
        <v>8320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4.25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8319</v>
      </c>
      <c r="R2377" t="s">
        <v>8320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4.25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8319</v>
      </c>
      <c r="R2378" t="s">
        <v>8320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4.25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8319</v>
      </c>
      <c r="R2379" t="s">
        <v>8320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4.25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8319</v>
      </c>
      <c r="R2380" t="s">
        <v>8320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29.5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8319</v>
      </c>
      <c r="R2381" t="s">
        <v>8320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4.25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8319</v>
      </c>
      <c r="R2382" t="s">
        <v>8320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4.25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8319</v>
      </c>
      <c r="R2383" t="s">
        <v>8320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59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8319</v>
      </c>
      <c r="R2384" t="s">
        <v>8320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4.25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8319</v>
      </c>
      <c r="R2385" t="s">
        <v>8320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59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8319</v>
      </c>
      <c r="R2386" t="s">
        <v>8320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4.25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8319</v>
      </c>
      <c r="R2387" t="s">
        <v>8320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4.25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8319</v>
      </c>
      <c r="R2388" t="s">
        <v>8320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59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8319</v>
      </c>
      <c r="R2389" t="s">
        <v>8320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4.25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8319</v>
      </c>
      <c r="R2390" t="s">
        <v>8320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59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8319</v>
      </c>
      <c r="R2391" t="s">
        <v>8320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4.25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8319</v>
      </c>
      <c r="R2392" t="s">
        <v>8320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29.5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8319</v>
      </c>
      <c r="R2393" t="s">
        <v>8320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59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8319</v>
      </c>
      <c r="R2394" t="s">
        <v>8320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4.25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8319</v>
      </c>
      <c r="R2395" t="s">
        <v>8320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4.25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8319</v>
      </c>
      <c r="R2396" t="s">
        <v>8320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4.25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8319</v>
      </c>
      <c r="R2397" t="s">
        <v>8320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4.25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8319</v>
      </c>
      <c r="R2398" t="s">
        <v>8320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4.25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8319</v>
      </c>
      <c r="R2399" t="s">
        <v>8320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4.25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8319</v>
      </c>
      <c r="R2400" t="s">
        <v>8320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4.25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8319</v>
      </c>
      <c r="R2401" t="s">
        <v>8320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4.25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8319</v>
      </c>
      <c r="R2402" t="s">
        <v>8320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4.25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8336</v>
      </c>
      <c r="R2403" t="s">
        <v>8337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8336</v>
      </c>
      <c r="R2404" t="s">
        <v>8337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4.25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8336</v>
      </c>
      <c r="R2405" t="s">
        <v>8337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4.25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8336</v>
      </c>
      <c r="R2406" t="s">
        <v>8337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4.25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8336</v>
      </c>
      <c r="R2407" t="s">
        <v>8337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4.25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8336</v>
      </c>
      <c r="R2408" t="s">
        <v>8337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59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8336</v>
      </c>
      <c r="R2409" t="s">
        <v>8337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4.25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8336</v>
      </c>
      <c r="R2410" t="s">
        <v>8337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4.25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8336</v>
      </c>
      <c r="R2411" t="s">
        <v>8337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59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8336</v>
      </c>
      <c r="R2412" t="s">
        <v>8337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59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8336</v>
      </c>
      <c r="R2413" t="s">
        <v>8337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59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8336</v>
      </c>
      <c r="R2414" t="s">
        <v>8337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4.25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8336</v>
      </c>
      <c r="R2415" t="s">
        <v>8337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4.25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8336</v>
      </c>
      <c r="R2416" t="s">
        <v>8337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4.25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8336</v>
      </c>
      <c r="R2417" t="s">
        <v>8337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4.25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8336</v>
      </c>
      <c r="R2418" t="s">
        <v>8337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4.25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8336</v>
      </c>
      <c r="R2419" t="s">
        <v>8337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8336</v>
      </c>
      <c r="R2420" t="s">
        <v>8337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59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8336</v>
      </c>
      <c r="R2421" t="s">
        <v>8337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4.25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8336</v>
      </c>
      <c r="R2422" t="s">
        <v>8337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29.5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8336</v>
      </c>
      <c r="R2423" t="s">
        <v>8337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29.5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8336</v>
      </c>
      <c r="R2424" t="s">
        <v>8337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4.25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8336</v>
      </c>
      <c r="R2425" t="s">
        <v>8337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29.5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8336</v>
      </c>
      <c r="R2426" t="s">
        <v>8337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59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8336</v>
      </c>
      <c r="R2427" t="s">
        <v>8337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4.25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8336</v>
      </c>
      <c r="R2428" t="s">
        <v>8337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29.5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8336</v>
      </c>
      <c r="R2429" t="s">
        <v>8337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29.5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8336</v>
      </c>
      <c r="R2430" t="s">
        <v>8337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4.25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8336</v>
      </c>
      <c r="R2431" t="s">
        <v>8337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59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8336</v>
      </c>
      <c r="R2432" t="s">
        <v>8337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29.5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8336</v>
      </c>
      <c r="R2433" t="s">
        <v>8337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4.25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8336</v>
      </c>
      <c r="R2434" t="s">
        <v>8337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59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8336</v>
      </c>
      <c r="R2435" t="s">
        <v>8337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4.25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8336</v>
      </c>
      <c r="R2436" t="s">
        <v>8337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4.25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8336</v>
      </c>
      <c r="R2437" t="s">
        <v>8337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59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8336</v>
      </c>
      <c r="R2438" t="s">
        <v>8337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4.25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8336</v>
      </c>
      <c r="R2439" t="s">
        <v>8337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4.25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8336</v>
      </c>
      <c r="R2440" t="s">
        <v>8337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59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8336</v>
      </c>
      <c r="R2441" t="s">
        <v>8337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29.5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8336</v>
      </c>
      <c r="R2442" t="s">
        <v>8337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29.5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8336</v>
      </c>
      <c r="R2443" t="s">
        <v>8352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29.5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8336</v>
      </c>
      <c r="R2444" t="s">
        <v>8352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59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8336</v>
      </c>
      <c r="R2445" t="s">
        <v>8352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4.25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8336</v>
      </c>
      <c r="R2446" t="s">
        <v>8352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59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8336</v>
      </c>
      <c r="R2447" t="s">
        <v>8352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59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8336</v>
      </c>
      <c r="R2448" t="s">
        <v>8352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59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8336</v>
      </c>
      <c r="R2449" t="s">
        <v>8352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4.25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8336</v>
      </c>
      <c r="R2450" t="s">
        <v>8352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4.25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8336</v>
      </c>
      <c r="R2451" t="s">
        <v>8352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4.25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8336</v>
      </c>
      <c r="R2452" t="s">
        <v>8352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4.25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8336</v>
      </c>
      <c r="R2453" t="s">
        <v>8352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4.25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8336</v>
      </c>
      <c r="R2454" t="s">
        <v>8352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4.25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8336</v>
      </c>
      <c r="R2455" t="s">
        <v>8352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4.25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8336</v>
      </c>
      <c r="R2456" t="s">
        <v>8352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4.25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8336</v>
      </c>
      <c r="R2457" t="s">
        <v>8352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4.25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8336</v>
      </c>
      <c r="R2458" t="s">
        <v>8352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4.25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8336</v>
      </c>
      <c r="R2459" t="s">
        <v>8352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59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8336</v>
      </c>
      <c r="R2460" t="s">
        <v>8352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59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8336</v>
      </c>
      <c r="R2461" t="s">
        <v>8352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4.25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8336</v>
      </c>
      <c r="R2462" t="s">
        <v>8352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4.25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8325</v>
      </c>
      <c r="R2463" t="s">
        <v>8329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4.25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8325</v>
      </c>
      <c r="R2464" t="s">
        <v>8329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8325</v>
      </c>
      <c r="R2465" t="s">
        <v>8329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4.25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8325</v>
      </c>
      <c r="R2466" t="s">
        <v>8329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4.25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8325</v>
      </c>
      <c r="R2467" t="s">
        <v>8329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4.25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8325</v>
      </c>
      <c r="R2468" t="s">
        <v>8329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4.25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8325</v>
      </c>
      <c r="R2469" t="s">
        <v>8329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4.25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8325</v>
      </c>
      <c r="R2470" t="s">
        <v>8329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4.25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8325</v>
      </c>
      <c r="R2471" t="s">
        <v>8329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4.25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8325</v>
      </c>
      <c r="R2472" t="s">
        <v>8329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59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8325</v>
      </c>
      <c r="R2473" t="s">
        <v>8329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59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8325</v>
      </c>
      <c r="R2474" t="s">
        <v>8329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4.25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8325</v>
      </c>
      <c r="R2475" t="s">
        <v>8329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59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8325</v>
      </c>
      <c r="R2476" t="s">
        <v>8329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29.5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8325</v>
      </c>
      <c r="R2477" t="s">
        <v>8329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4.25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8325</v>
      </c>
      <c r="R2478" t="s">
        <v>8329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29.5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8325</v>
      </c>
      <c r="R2479" t="s">
        <v>8329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4.25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8325</v>
      </c>
      <c r="R2480" t="s">
        <v>8329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29.5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8325</v>
      </c>
      <c r="R2481" t="s">
        <v>8329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4.25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8325</v>
      </c>
      <c r="R2482" t="s">
        <v>8329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4.25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8325</v>
      </c>
      <c r="R2483" t="s">
        <v>8329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4.25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8325</v>
      </c>
      <c r="R2484" t="s">
        <v>8329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4.25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8325</v>
      </c>
      <c r="R2485" t="s">
        <v>8329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59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8325</v>
      </c>
      <c r="R2486" t="s">
        <v>8329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4.25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8325</v>
      </c>
      <c r="R2487" t="s">
        <v>8329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4.25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8325</v>
      </c>
      <c r="R2488" t="s">
        <v>8329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4.25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8325</v>
      </c>
      <c r="R2489" t="s">
        <v>8329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59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8325</v>
      </c>
      <c r="R2490" t="s">
        <v>8329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4.25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8325</v>
      </c>
      <c r="R2491" t="s">
        <v>8329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4.25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8325</v>
      </c>
      <c r="R2492" t="s">
        <v>8329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4.25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8325</v>
      </c>
      <c r="R2493" t="s">
        <v>8329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29.5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8325</v>
      </c>
      <c r="R2494" t="s">
        <v>8329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4.25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8325</v>
      </c>
      <c r="R2495" t="s">
        <v>8329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4.25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8325</v>
      </c>
      <c r="R2496" t="s">
        <v>8329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4.25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8325</v>
      </c>
      <c r="R2497" t="s">
        <v>8329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29.5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8325</v>
      </c>
      <c r="R2498" t="s">
        <v>8329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4.25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8325</v>
      </c>
      <c r="R2499" t="s">
        <v>8329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4.25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8325</v>
      </c>
      <c r="R2500" t="s">
        <v>8329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4.25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8325</v>
      </c>
      <c r="R2501" t="s">
        <v>8329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4.25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8325</v>
      </c>
      <c r="R2502" t="s">
        <v>8329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4.25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8336</v>
      </c>
      <c r="R2503" t="s">
        <v>8353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59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8336</v>
      </c>
      <c r="R2504" t="s">
        <v>8353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4.25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8336</v>
      </c>
      <c r="R2505" t="s">
        <v>8353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29.5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8336</v>
      </c>
      <c r="R2506" t="s">
        <v>8353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59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8336</v>
      </c>
      <c r="R2507" t="s">
        <v>8353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4.25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8336</v>
      </c>
      <c r="R2508" t="s">
        <v>8353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8336</v>
      </c>
      <c r="R2509" t="s">
        <v>8353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4.25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8336</v>
      </c>
      <c r="R2510" t="s">
        <v>8353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4.25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8336</v>
      </c>
      <c r="R2511" t="s">
        <v>8353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4.25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8336</v>
      </c>
      <c r="R2512" t="s">
        <v>8353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4.25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8336</v>
      </c>
      <c r="R2513" t="s">
        <v>8353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4.25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8336</v>
      </c>
      <c r="R2514" t="s">
        <v>8353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59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8336</v>
      </c>
      <c r="R2515" t="s">
        <v>8353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4.25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8336</v>
      </c>
      <c r="R2516" t="s">
        <v>8353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4.25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8336</v>
      </c>
      <c r="R2517" t="s">
        <v>8353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4.25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8336</v>
      </c>
      <c r="R2518" t="s">
        <v>8353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4.25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8336</v>
      </c>
      <c r="R2519" t="s">
        <v>8353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4.25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8336</v>
      </c>
      <c r="R2520" t="s">
        <v>8353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29.5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8336</v>
      </c>
      <c r="R2521" t="s">
        <v>8353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4.25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8336</v>
      </c>
      <c r="R2522" t="s">
        <v>8353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59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8325</v>
      </c>
      <c r="R2523" t="s">
        <v>8354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4.25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8325</v>
      </c>
      <c r="R2524" t="s">
        <v>8354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4.25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8325</v>
      </c>
      <c r="R2525" t="s">
        <v>8354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4.25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8325</v>
      </c>
      <c r="R2526" t="s">
        <v>8354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4.25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8325</v>
      </c>
      <c r="R2527" t="s">
        <v>8354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4.25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8325</v>
      </c>
      <c r="R2528" t="s">
        <v>8354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4.25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8325</v>
      </c>
      <c r="R2529" t="s">
        <v>8354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4.25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8325</v>
      </c>
      <c r="R2530" t="s">
        <v>8354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29.5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8325</v>
      </c>
      <c r="R2531" t="s">
        <v>8354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4.25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8325</v>
      </c>
      <c r="R2532" t="s">
        <v>8354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59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8325</v>
      </c>
      <c r="R2533" t="s">
        <v>8354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4.25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8325</v>
      </c>
      <c r="R2534" t="s">
        <v>8354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4.25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8325</v>
      </c>
      <c r="R2535" t="s">
        <v>8354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59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8325</v>
      </c>
      <c r="R2536" t="s">
        <v>8354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8325</v>
      </c>
      <c r="R2537" t="s">
        <v>8354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4.25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8325</v>
      </c>
      <c r="R2538" t="s">
        <v>8354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4.25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8325</v>
      </c>
      <c r="R2539" t="s">
        <v>8354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29.5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8325</v>
      </c>
      <c r="R2540" t="s">
        <v>8354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4.25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8325</v>
      </c>
      <c r="R2541" t="s">
        <v>8354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59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8325</v>
      </c>
      <c r="R2542" t="s">
        <v>8354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59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8325</v>
      </c>
      <c r="R2543" t="s">
        <v>8354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4.25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8325</v>
      </c>
      <c r="R2544" t="s">
        <v>8354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4.25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8325</v>
      </c>
      <c r="R2545" t="s">
        <v>8354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4.25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8325</v>
      </c>
      <c r="R2546" t="s">
        <v>8354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4.25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8325</v>
      </c>
      <c r="R2547" t="s">
        <v>8354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4.25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8325</v>
      </c>
      <c r="R2548" t="s">
        <v>8354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4.25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8325</v>
      </c>
      <c r="R2549" t="s">
        <v>8354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4.25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8325</v>
      </c>
      <c r="R2550" t="s">
        <v>8354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4.25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8325</v>
      </c>
      <c r="R2551" t="s">
        <v>8354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59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8325</v>
      </c>
      <c r="R2552" t="s">
        <v>8354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4.25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8325</v>
      </c>
      <c r="R2553" t="s">
        <v>8354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4.25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8325</v>
      </c>
      <c r="R2554" t="s">
        <v>8354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4.25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8325</v>
      </c>
      <c r="R2555" t="s">
        <v>8354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59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8325</v>
      </c>
      <c r="R2556" t="s">
        <v>8354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59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8325</v>
      </c>
      <c r="R2557" t="s">
        <v>8354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4.25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8325</v>
      </c>
      <c r="R2558" t="s">
        <v>8354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29.5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8325</v>
      </c>
      <c r="R2559" t="s">
        <v>8354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4.25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8325</v>
      </c>
      <c r="R2560" t="s">
        <v>8354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4.25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8325</v>
      </c>
      <c r="R2561" t="s">
        <v>8354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4.25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8325</v>
      </c>
      <c r="R2562" t="s">
        <v>8354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4.25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8336</v>
      </c>
      <c r="R2563" t="s">
        <v>8337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9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8336</v>
      </c>
      <c r="R2564" t="s">
        <v>8337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29.5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8336</v>
      </c>
      <c r="R2565" t="s">
        <v>8337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4.25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8336</v>
      </c>
      <c r="R2566" t="s">
        <v>8337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4.25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8336</v>
      </c>
      <c r="R2567" t="s">
        <v>8337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4.25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8336</v>
      </c>
      <c r="R2568" t="s">
        <v>8337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4.25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8336</v>
      </c>
      <c r="R2569" t="s">
        <v>8337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4.25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8336</v>
      </c>
      <c r="R2570" t="s">
        <v>8337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4.25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8336</v>
      </c>
      <c r="R2571" t="s">
        <v>8337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4.25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8336</v>
      </c>
      <c r="R2572" t="s">
        <v>8337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4.25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8336</v>
      </c>
      <c r="R2573" t="s">
        <v>8337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4.25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8336</v>
      </c>
      <c r="R2574" t="s">
        <v>8337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4.25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8336</v>
      </c>
      <c r="R2575" t="s">
        <v>8337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4.25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8336</v>
      </c>
      <c r="R2576" t="s">
        <v>8337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4.25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8336</v>
      </c>
      <c r="R2577" t="s">
        <v>8337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29.5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8336</v>
      </c>
      <c r="R2578" t="s">
        <v>8337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4.25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8336</v>
      </c>
      <c r="R2579" t="s">
        <v>8337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59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8336</v>
      </c>
      <c r="R2580" t="s">
        <v>8337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4.25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8336</v>
      </c>
      <c r="R2581" t="s">
        <v>8337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4.25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8336</v>
      </c>
      <c r="R2582" t="s">
        <v>8337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4.25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8336</v>
      </c>
      <c r="R2583" t="s">
        <v>8337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29.5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8336</v>
      </c>
      <c r="R2584" t="s">
        <v>8337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4.25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8336</v>
      </c>
      <c r="R2585" t="s">
        <v>8337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29.5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8336</v>
      </c>
      <c r="R2586" t="s">
        <v>8337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4.25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8336</v>
      </c>
      <c r="R2587" t="s">
        <v>8337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29.5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8336</v>
      </c>
      <c r="R2588" t="s">
        <v>8337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4.25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8336</v>
      </c>
      <c r="R2589" t="s">
        <v>8337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59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8336</v>
      </c>
      <c r="R2590" t="s">
        <v>8337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4.25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8336</v>
      </c>
      <c r="R2591" t="s">
        <v>8337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4.25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8336</v>
      </c>
      <c r="R2592" t="s">
        <v>8337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4.25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8336</v>
      </c>
      <c r="R2593" t="s">
        <v>8337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59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8336</v>
      </c>
      <c r="R2594" t="s">
        <v>8337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4.25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8336</v>
      </c>
      <c r="R2595" t="s">
        <v>8337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4.25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8336</v>
      </c>
      <c r="R2596" t="s">
        <v>8337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29.5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8336</v>
      </c>
      <c r="R2597" t="s">
        <v>8337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4.25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8336</v>
      </c>
      <c r="R2598" t="s">
        <v>8337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4.25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8336</v>
      </c>
      <c r="R2599" t="s">
        <v>8337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4.25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8336</v>
      </c>
      <c r="R2600" t="s">
        <v>8337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29.5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8336</v>
      </c>
      <c r="R2601" t="s">
        <v>8337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4.25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8336</v>
      </c>
      <c r="R2602" t="s">
        <v>8337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59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8319</v>
      </c>
      <c r="R2603" t="s">
        <v>8355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4.25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8319</v>
      </c>
      <c r="R2604" t="s">
        <v>8355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29.5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8319</v>
      </c>
      <c r="R2605" t="s">
        <v>8355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4.25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8319</v>
      </c>
      <c r="R2606" t="s">
        <v>8355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4.25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8319</v>
      </c>
      <c r="R2607" t="s">
        <v>8355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59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8319</v>
      </c>
      <c r="R2608" t="s">
        <v>8355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4.25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8319</v>
      </c>
      <c r="R2609" t="s">
        <v>8355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4.25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8319</v>
      </c>
      <c r="R2610" t="s">
        <v>8355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59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8319</v>
      </c>
      <c r="R2611" t="s">
        <v>8355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4.25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8319</v>
      </c>
      <c r="R2612" t="s">
        <v>8355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59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8319</v>
      </c>
      <c r="R2613" t="s">
        <v>8355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4.25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8319</v>
      </c>
      <c r="R2614" t="s">
        <v>8355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4.25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8319</v>
      </c>
      <c r="R2615" t="s">
        <v>8355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4.25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8319</v>
      </c>
      <c r="R2616" t="s">
        <v>8355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4.25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8319</v>
      </c>
      <c r="R2617" t="s">
        <v>8355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4.25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8319</v>
      </c>
      <c r="R2618" t="s">
        <v>8355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4.25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8319</v>
      </c>
      <c r="R2619" t="s">
        <v>8355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29.5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8319</v>
      </c>
      <c r="R2620" t="s">
        <v>8355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4.25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8319</v>
      </c>
      <c r="R2621" t="s">
        <v>8355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4.25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8319</v>
      </c>
      <c r="R2622" t="s">
        <v>8355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4.25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8319</v>
      </c>
      <c r="R2623" t="s">
        <v>8355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4.25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8319</v>
      </c>
      <c r="R2624" t="s">
        <v>8355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4.25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8319</v>
      </c>
      <c r="R2625" t="s">
        <v>8355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4.25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8319</v>
      </c>
      <c r="R2626" t="s">
        <v>8355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59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8319</v>
      </c>
      <c r="R2627" t="s">
        <v>8355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4.25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8319</v>
      </c>
      <c r="R2628" t="s">
        <v>8355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4.25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8319</v>
      </c>
      <c r="R2629" t="s">
        <v>8355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4.25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8319</v>
      </c>
      <c r="R2630" t="s">
        <v>8355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29.5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8319</v>
      </c>
      <c r="R2631" t="s">
        <v>8355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4.25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8319</v>
      </c>
      <c r="R2632" t="s">
        <v>8355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4.25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8319</v>
      </c>
      <c r="R2633" t="s">
        <v>8355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4.25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8319</v>
      </c>
      <c r="R2634" t="s">
        <v>8355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4.25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8319</v>
      </c>
      <c r="R2635" t="s">
        <v>8355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4.25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8319</v>
      </c>
      <c r="R2636" t="s">
        <v>8355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4.25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8319</v>
      </c>
      <c r="R2637" t="s">
        <v>8355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59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8319</v>
      </c>
      <c r="R2638" t="s">
        <v>8355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29.5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8319</v>
      </c>
      <c r="R2639" t="s">
        <v>8355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4.25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8319</v>
      </c>
      <c r="R2640" t="s">
        <v>8355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4.25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8319</v>
      </c>
      <c r="R2641" t="s">
        <v>8355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59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8319</v>
      </c>
      <c r="R2642" t="s">
        <v>8355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29.5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8319</v>
      </c>
      <c r="R2643" t="s">
        <v>8355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59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8319</v>
      </c>
      <c r="R2644" t="s">
        <v>8355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59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8319</v>
      </c>
      <c r="R2645" t="s">
        <v>8355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4.25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8319</v>
      </c>
      <c r="R2646" t="s">
        <v>8355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4.25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8319</v>
      </c>
      <c r="R2647" t="s">
        <v>8355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4.25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8319</v>
      </c>
      <c r="R2648" t="s">
        <v>8355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4.25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8319</v>
      </c>
      <c r="R2649" t="s">
        <v>8355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59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8319</v>
      </c>
      <c r="R2650" t="s">
        <v>8355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29.5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8319</v>
      </c>
      <c r="R2651" t="s">
        <v>8355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59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8319</v>
      </c>
      <c r="R2652" t="s">
        <v>8355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4.25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8319</v>
      </c>
      <c r="R2653" t="s">
        <v>8355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4.25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8319</v>
      </c>
      <c r="R2654" t="s">
        <v>8355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4.25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8319</v>
      </c>
      <c r="R2655" t="s">
        <v>8355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4.25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8319</v>
      </c>
      <c r="R2656" t="s">
        <v>8355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8319</v>
      </c>
      <c r="R2657" t="s">
        <v>8355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29.5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8319</v>
      </c>
      <c r="R2658" t="s">
        <v>8355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4.25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8319</v>
      </c>
      <c r="R2659" t="s">
        <v>8355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4.25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8319</v>
      </c>
      <c r="R2660" t="s">
        <v>8355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8319</v>
      </c>
      <c r="R2661" t="s">
        <v>8355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59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8319</v>
      </c>
      <c r="R2662" t="s">
        <v>8355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4.25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8319</v>
      </c>
      <c r="R2663" t="s">
        <v>8356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4.25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8319</v>
      </c>
      <c r="R2664" t="s">
        <v>8356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4.25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8319</v>
      </c>
      <c r="R2665" t="s">
        <v>8356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4.25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8319</v>
      </c>
      <c r="R2666" t="s">
        <v>8356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4.25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8319</v>
      </c>
      <c r="R2667" t="s">
        <v>8356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4.25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8319</v>
      </c>
      <c r="R2668" t="s">
        <v>8356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59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8319</v>
      </c>
      <c r="R2669" t="s">
        <v>8356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29.5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8319</v>
      </c>
      <c r="R2670" t="s">
        <v>8356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4.25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8319</v>
      </c>
      <c r="R2671" t="s">
        <v>8356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4.25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8319</v>
      </c>
      <c r="R2672" t="s">
        <v>8356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4.25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8319</v>
      </c>
      <c r="R2673" t="s">
        <v>8356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59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8319</v>
      </c>
      <c r="R2674" t="s">
        <v>8356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4.25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8319</v>
      </c>
      <c r="R2675" t="s">
        <v>8356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59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8319</v>
      </c>
      <c r="R2676" t="s">
        <v>8356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59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8319</v>
      </c>
      <c r="R2677" t="s">
        <v>8356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4.25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8319</v>
      </c>
      <c r="R2678" t="s">
        <v>8356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4.25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8319</v>
      </c>
      <c r="R2679" t="s">
        <v>8356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4.25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8319</v>
      </c>
      <c r="R2680" t="s">
        <v>8356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59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8319</v>
      </c>
      <c r="R2681" t="s">
        <v>8356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8319</v>
      </c>
      <c r="R2682" t="s">
        <v>8356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4.25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8336</v>
      </c>
      <c r="R2683" t="s">
        <v>8337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4.25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8336</v>
      </c>
      <c r="R2684" t="s">
        <v>8337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4.25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8336</v>
      </c>
      <c r="R2685" t="s">
        <v>8337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4.25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8336</v>
      </c>
      <c r="R2686" t="s">
        <v>8337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4.25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8336</v>
      </c>
      <c r="R2687" t="s">
        <v>8337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4.25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8336</v>
      </c>
      <c r="R2688" t="s">
        <v>8337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4.25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8336</v>
      </c>
      <c r="R2689" t="s">
        <v>8337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29.5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8336</v>
      </c>
      <c r="R2690" t="s">
        <v>8337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4.25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8336</v>
      </c>
      <c r="R2691" t="s">
        <v>8337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9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8336</v>
      </c>
      <c r="R2692" t="s">
        <v>8337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29.5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8336</v>
      </c>
      <c r="R2693" t="s">
        <v>8337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4.25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8336</v>
      </c>
      <c r="R2694" t="s">
        <v>8337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4.25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8336</v>
      </c>
      <c r="R2695" t="s">
        <v>8337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59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8336</v>
      </c>
      <c r="R2696" t="s">
        <v>8337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4.25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8336</v>
      </c>
      <c r="R2697" t="s">
        <v>8337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59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8336</v>
      </c>
      <c r="R2698" t="s">
        <v>8337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4.25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8336</v>
      </c>
      <c r="R2699" t="s">
        <v>8337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4.25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8336</v>
      </c>
      <c r="R2700" t="s">
        <v>8337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4.25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8336</v>
      </c>
      <c r="R2701" t="s">
        <v>8337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4.25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8336</v>
      </c>
      <c r="R2702" t="s">
        <v>8337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4.25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8317</v>
      </c>
      <c r="R2703" t="s">
        <v>8357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4.25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8317</v>
      </c>
      <c r="R2704" t="s">
        <v>8357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29.5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8317</v>
      </c>
      <c r="R2705" t="s">
        <v>8357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4.25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8317</v>
      </c>
      <c r="R2706" t="s">
        <v>8357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29.5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8317</v>
      </c>
      <c r="R2707" t="s">
        <v>8357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4.25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8317</v>
      </c>
      <c r="R2708" t="s">
        <v>8357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4.25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8317</v>
      </c>
      <c r="R2709" t="s">
        <v>8357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4.25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8317</v>
      </c>
      <c r="R2710" t="s">
        <v>8357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4.25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8317</v>
      </c>
      <c r="R2711" t="s">
        <v>8357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29.5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8317</v>
      </c>
      <c r="R2712" t="s">
        <v>8357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4.25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8317</v>
      </c>
      <c r="R2713" t="s">
        <v>8357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4.25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8317</v>
      </c>
      <c r="R2714" t="s">
        <v>8357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4.25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8317</v>
      </c>
      <c r="R2715" t="s">
        <v>8357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29.5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8317</v>
      </c>
      <c r="R2716" t="s">
        <v>8357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4.25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8317</v>
      </c>
      <c r="R2717" t="s">
        <v>8357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3.75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8317</v>
      </c>
      <c r="R2718" t="s">
        <v>8357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4.25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8317</v>
      </c>
      <c r="R2719" t="s">
        <v>8357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4.25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8317</v>
      </c>
      <c r="R2720" t="s">
        <v>8357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59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8317</v>
      </c>
      <c r="R2721" t="s">
        <v>8357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4.25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8317</v>
      </c>
      <c r="R2722" t="s">
        <v>8357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4.25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8319</v>
      </c>
      <c r="R2723" t="s">
        <v>8349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4.25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8319</v>
      </c>
      <c r="R2724" t="s">
        <v>8349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59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8319</v>
      </c>
      <c r="R2725" t="s">
        <v>8349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4.25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8319</v>
      </c>
      <c r="R2726" t="s">
        <v>8349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4.25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8319</v>
      </c>
      <c r="R2727" t="s">
        <v>8349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8319</v>
      </c>
      <c r="R2728" t="s">
        <v>8349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4.25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8319</v>
      </c>
      <c r="R2729" t="s">
        <v>8349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29.5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8319</v>
      </c>
      <c r="R2730" t="s">
        <v>8349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29.5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8319</v>
      </c>
      <c r="R2731" t="s">
        <v>8349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4.25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8319</v>
      </c>
      <c r="R2732" t="s">
        <v>8349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59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8319</v>
      </c>
      <c r="R2733" t="s">
        <v>8349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4.25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8319</v>
      </c>
      <c r="R2734" t="s">
        <v>8349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59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8319</v>
      </c>
      <c r="R2735" t="s">
        <v>8349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4.25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8319</v>
      </c>
      <c r="R2736" t="s">
        <v>8349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4.25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8319</v>
      </c>
      <c r="R2737" t="s">
        <v>8349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59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8319</v>
      </c>
      <c r="R2738" t="s">
        <v>8349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4.25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8319</v>
      </c>
      <c r="R2739" t="s">
        <v>8349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4.25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8319</v>
      </c>
      <c r="R2740" t="s">
        <v>8349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4.25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8319</v>
      </c>
      <c r="R2741" t="s">
        <v>8349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4.25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8319</v>
      </c>
      <c r="R2742" t="s">
        <v>8349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29.5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8322</v>
      </c>
      <c r="R2743" t="s">
        <v>8358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4.25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8322</v>
      </c>
      <c r="R2744" t="s">
        <v>8358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59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8322</v>
      </c>
      <c r="R2745" t="s">
        <v>8358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4.25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8322</v>
      </c>
      <c r="R2746" t="s">
        <v>8358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4.25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8322</v>
      </c>
      <c r="R2747" t="s">
        <v>8358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4.25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8322</v>
      </c>
      <c r="R2748" t="s">
        <v>8358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4.25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8322</v>
      </c>
      <c r="R2749" t="s">
        <v>8358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4.25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8322</v>
      </c>
      <c r="R2750" t="s">
        <v>8358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29.5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8322</v>
      </c>
      <c r="R2751" t="s">
        <v>8358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4.25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8322</v>
      </c>
      <c r="R2752" t="s">
        <v>8358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4.25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8322</v>
      </c>
      <c r="R2753" t="s">
        <v>8358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4.25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8322</v>
      </c>
      <c r="R2754" t="s">
        <v>8358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4.25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8322</v>
      </c>
      <c r="R2755" t="s">
        <v>8358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4.25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8322</v>
      </c>
      <c r="R2756" t="s">
        <v>8358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4.25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8322</v>
      </c>
      <c r="R2757" t="s">
        <v>8358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4.25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8322</v>
      </c>
      <c r="R2758" t="s">
        <v>8358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29.5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8322</v>
      </c>
      <c r="R2759" t="s">
        <v>8358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59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8322</v>
      </c>
      <c r="R2760" t="s">
        <v>8358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4.25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8322</v>
      </c>
      <c r="R2761" t="s">
        <v>8358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4.25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8322</v>
      </c>
      <c r="R2762" t="s">
        <v>8358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29.5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8322</v>
      </c>
      <c r="R2763" t="s">
        <v>8358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4.25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8322</v>
      </c>
      <c r="R2764" t="s">
        <v>8358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29.5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8322</v>
      </c>
      <c r="R2765" t="s">
        <v>8358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4.25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8322</v>
      </c>
      <c r="R2766" t="s">
        <v>8358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4.25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8322</v>
      </c>
      <c r="R2767" t="s">
        <v>8358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4.25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8322</v>
      </c>
      <c r="R2768" t="s">
        <v>8358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4.25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8322</v>
      </c>
      <c r="R2769" t="s">
        <v>8358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4.25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8322</v>
      </c>
      <c r="R2770" t="s">
        <v>8358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4.25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8322</v>
      </c>
      <c r="R2771" t="s">
        <v>8358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4.25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8322</v>
      </c>
      <c r="R2772" t="s">
        <v>8358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4.25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8322</v>
      </c>
      <c r="R2773" t="s">
        <v>8358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4.25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8322</v>
      </c>
      <c r="R2774" t="s">
        <v>8358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4.25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8322</v>
      </c>
      <c r="R2775" t="s">
        <v>8358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4.25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8322</v>
      </c>
      <c r="R2776" t="s">
        <v>8358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4.25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8322</v>
      </c>
      <c r="R2777" t="s">
        <v>8358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59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8322</v>
      </c>
      <c r="R2778" t="s">
        <v>8358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4.25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8322</v>
      </c>
      <c r="R2779" t="s">
        <v>8358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59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8322</v>
      </c>
      <c r="R2780" t="s">
        <v>8358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4.25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8322</v>
      </c>
      <c r="R2781" t="s">
        <v>8358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29.5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8322</v>
      </c>
      <c r="R2782" t="s">
        <v>8358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4.25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8317</v>
      </c>
      <c r="R2783" t="s">
        <v>8318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29.5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8317</v>
      </c>
      <c r="R2784" t="s">
        <v>8318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4.25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8317</v>
      </c>
      <c r="R2785" t="s">
        <v>8318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4.25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8317</v>
      </c>
      <c r="R2786" t="s">
        <v>8318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4.25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8317</v>
      </c>
      <c r="R2787" t="s">
        <v>8318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29.5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8317</v>
      </c>
      <c r="R2788" t="s">
        <v>8318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4.25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8317</v>
      </c>
      <c r="R2789" t="s">
        <v>8318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4.25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8317</v>
      </c>
      <c r="R2790" t="s">
        <v>8318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29.5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8317</v>
      </c>
      <c r="R2791" t="s">
        <v>8318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4.25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8317</v>
      </c>
      <c r="R2792" t="s">
        <v>8318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59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8317</v>
      </c>
      <c r="R2793" t="s">
        <v>8318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4.25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8317</v>
      </c>
      <c r="R2794" t="s">
        <v>8318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59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8317</v>
      </c>
      <c r="R2795" t="s">
        <v>8318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59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8317</v>
      </c>
      <c r="R2796" t="s">
        <v>8318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4.25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8317</v>
      </c>
      <c r="R2797" t="s">
        <v>8318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4.25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8317</v>
      </c>
      <c r="R2798" t="s">
        <v>8318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4.25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8317</v>
      </c>
      <c r="R2799" t="s">
        <v>8318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59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8317</v>
      </c>
      <c r="R2800" t="s">
        <v>8318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59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8317</v>
      </c>
      <c r="R2801" t="s">
        <v>8318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4.25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8317</v>
      </c>
      <c r="R2802" t="s">
        <v>8318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4.25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8317</v>
      </c>
      <c r="R2803" t="s">
        <v>8318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4.25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8317</v>
      </c>
      <c r="R2804" t="s">
        <v>8318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4.25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8317</v>
      </c>
      <c r="R2805" t="s">
        <v>8318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4.25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8317</v>
      </c>
      <c r="R2806" t="s">
        <v>8318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59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8317</v>
      </c>
      <c r="R2807" t="s">
        <v>8318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4.25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8317</v>
      </c>
      <c r="R2808" t="s">
        <v>8318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8317</v>
      </c>
      <c r="R2809" t="s">
        <v>8318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59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8317</v>
      </c>
      <c r="R2810" t="s">
        <v>8318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4.25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8317</v>
      </c>
      <c r="R2811" t="s">
        <v>8318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4.25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8317</v>
      </c>
      <c r="R2812" t="s">
        <v>8318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4.25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8317</v>
      </c>
      <c r="R2813" t="s">
        <v>8318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4.25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8317</v>
      </c>
      <c r="R2814" t="s">
        <v>8318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4.25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8317</v>
      </c>
      <c r="R2815" t="s">
        <v>8318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4.25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8317</v>
      </c>
      <c r="R2816" t="s">
        <v>8318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4.25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8317</v>
      </c>
      <c r="R2817" t="s">
        <v>8318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4.25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8317</v>
      </c>
      <c r="R2818" t="s">
        <v>8318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59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8317</v>
      </c>
      <c r="R2819" t="s">
        <v>8318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4.25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8317</v>
      </c>
      <c r="R2820" t="s">
        <v>8318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4.25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8317</v>
      </c>
      <c r="R2821" t="s">
        <v>8318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4.25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8317</v>
      </c>
      <c r="R2822" t="s">
        <v>8318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59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8317</v>
      </c>
      <c r="R2823" t="s">
        <v>8318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59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8317</v>
      </c>
      <c r="R2824" t="s">
        <v>8318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59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8317</v>
      </c>
      <c r="R2825" t="s">
        <v>8318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4.25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8317</v>
      </c>
      <c r="R2826" t="s">
        <v>8318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59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8317</v>
      </c>
      <c r="R2827" t="s">
        <v>8318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59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8317</v>
      </c>
      <c r="R2828" t="s">
        <v>8318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59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8317</v>
      </c>
      <c r="R2829" t="s">
        <v>8318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4.25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8317</v>
      </c>
      <c r="R2830" t="s">
        <v>8318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4.25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8317</v>
      </c>
      <c r="R2831" t="s">
        <v>8318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29.5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8317</v>
      </c>
      <c r="R2832" t="s">
        <v>8318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4.25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8317</v>
      </c>
      <c r="R2833" t="s">
        <v>8318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4.25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8317</v>
      </c>
      <c r="R2834" t="s">
        <v>8318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8317</v>
      </c>
      <c r="R2835" t="s">
        <v>8318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4.25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8317</v>
      </c>
      <c r="R2836" t="s">
        <v>8318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4.25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8317</v>
      </c>
      <c r="R2837" t="s">
        <v>8318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59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8317</v>
      </c>
      <c r="R2838" t="s">
        <v>8318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59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8317</v>
      </c>
      <c r="R2839" t="s">
        <v>8318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4.25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8317</v>
      </c>
      <c r="R2840" t="s">
        <v>8318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4.25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8317</v>
      </c>
      <c r="R2841" t="s">
        <v>8318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59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8317</v>
      </c>
      <c r="R2842" t="s">
        <v>8318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4.25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8317</v>
      </c>
      <c r="R2843" t="s">
        <v>8318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4.25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8317</v>
      </c>
      <c r="R2844" t="s">
        <v>8318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4.25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8317</v>
      </c>
      <c r="R2845" t="s">
        <v>8318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4.25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8317</v>
      </c>
      <c r="R2846" t="s">
        <v>8318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4.25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8317</v>
      </c>
      <c r="R2847" t="s">
        <v>8318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59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8317</v>
      </c>
      <c r="R2848" t="s">
        <v>8318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4.25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8317</v>
      </c>
      <c r="R2849" t="s">
        <v>8318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59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8317</v>
      </c>
      <c r="R2850" t="s">
        <v>8318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4.25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8317</v>
      </c>
      <c r="R2851" t="s">
        <v>8318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4.25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8317</v>
      </c>
      <c r="R2852" t="s">
        <v>8318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4.25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8317</v>
      </c>
      <c r="R2853" t="s">
        <v>8318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4.25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8317</v>
      </c>
      <c r="R2854" t="s">
        <v>8318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4.25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8317</v>
      </c>
      <c r="R2855" t="s">
        <v>8318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4.25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8317</v>
      </c>
      <c r="R2856" t="s">
        <v>8318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59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8317</v>
      </c>
      <c r="R2857" t="s">
        <v>8318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4.25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8317</v>
      </c>
      <c r="R2858" t="s">
        <v>8318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59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8317</v>
      </c>
      <c r="R2859" t="s">
        <v>8318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4.25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8317</v>
      </c>
      <c r="R2860" t="s">
        <v>8318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4.25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8317</v>
      </c>
      <c r="R2861" t="s">
        <v>8318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59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8317</v>
      </c>
      <c r="R2862" t="s">
        <v>8318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4.25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8317</v>
      </c>
      <c r="R2863" t="s">
        <v>8318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4.25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8317</v>
      </c>
      <c r="R2864" t="s">
        <v>8318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4.25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8317</v>
      </c>
      <c r="R2865" t="s">
        <v>8318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8317</v>
      </c>
      <c r="R2866" t="s">
        <v>8318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4.25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8317</v>
      </c>
      <c r="R2867" t="s">
        <v>8318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4.25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8317</v>
      </c>
      <c r="R2868" t="s">
        <v>8318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59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8317</v>
      </c>
      <c r="R2869" t="s">
        <v>8318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59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8317</v>
      </c>
      <c r="R2870" t="s">
        <v>8318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59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8317</v>
      </c>
      <c r="R2871" t="s">
        <v>8318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59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8317</v>
      </c>
      <c r="R2872" t="s">
        <v>8318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4.25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8317</v>
      </c>
      <c r="R2873" t="s">
        <v>8318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4.25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8317</v>
      </c>
      <c r="R2874" t="s">
        <v>8318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59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8317</v>
      </c>
      <c r="R2875" t="s">
        <v>8318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4.25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8317</v>
      </c>
      <c r="R2876" t="s">
        <v>8318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4.25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8317</v>
      </c>
      <c r="R2877" t="s">
        <v>8318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4.25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8317</v>
      </c>
      <c r="R2878" t="s">
        <v>8318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4.25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8317</v>
      </c>
      <c r="R2879" t="s">
        <v>8318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4.25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8317</v>
      </c>
      <c r="R2880" t="s">
        <v>8318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4.25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8317</v>
      </c>
      <c r="R2881" t="s">
        <v>8318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4.25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8317</v>
      </c>
      <c r="R2882" t="s">
        <v>8318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4.25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8317</v>
      </c>
      <c r="R2883" t="s">
        <v>8318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4.25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8317</v>
      </c>
      <c r="R2884" t="s">
        <v>8318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59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8317</v>
      </c>
      <c r="R2885" t="s">
        <v>8318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29.5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8317</v>
      </c>
      <c r="R2886" t="s">
        <v>8318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29.5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8317</v>
      </c>
      <c r="R2887" t="s">
        <v>8318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4.25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8317</v>
      </c>
      <c r="R2888" t="s">
        <v>8318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4.25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8317</v>
      </c>
      <c r="R2889" t="s">
        <v>8318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4.25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8317</v>
      </c>
      <c r="R2890" t="s">
        <v>8318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4.25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8317</v>
      </c>
      <c r="R2891" t="s">
        <v>8318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4.25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8317</v>
      </c>
      <c r="R2892" t="s">
        <v>8318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4.25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8317</v>
      </c>
      <c r="R2893" t="s">
        <v>8318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4.25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8317</v>
      </c>
      <c r="R2894" t="s">
        <v>8318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8317</v>
      </c>
      <c r="R2895" t="s">
        <v>8318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29.5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8317</v>
      </c>
      <c r="R2896" t="s">
        <v>8318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4.25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8317</v>
      </c>
      <c r="R2897" t="s">
        <v>8318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4.25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8317</v>
      </c>
      <c r="R2898" t="s">
        <v>8318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4.25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8317</v>
      </c>
      <c r="R2899" t="s">
        <v>8318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4.25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8317</v>
      </c>
      <c r="R2900" t="s">
        <v>8318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4.25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8317</v>
      </c>
      <c r="R2901" t="s">
        <v>8318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59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8317</v>
      </c>
      <c r="R2902" t="s">
        <v>8318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4.25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8317</v>
      </c>
      <c r="R2903" t="s">
        <v>8318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4.25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8317</v>
      </c>
      <c r="R2904" t="s">
        <v>8318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4.25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8317</v>
      </c>
      <c r="R2905" t="s">
        <v>8318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4.25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8317</v>
      </c>
      <c r="R2906" t="s">
        <v>8318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4.25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8317</v>
      </c>
      <c r="R2907" t="s">
        <v>8318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59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8317</v>
      </c>
      <c r="R2908" t="s">
        <v>8318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4.25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8317</v>
      </c>
      <c r="R2909" t="s">
        <v>8318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59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8317</v>
      </c>
      <c r="R2910" t="s">
        <v>8318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59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8317</v>
      </c>
      <c r="R2911" t="s">
        <v>8318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4.25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8317</v>
      </c>
      <c r="R2912" t="s">
        <v>8318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59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8317</v>
      </c>
      <c r="R2913" t="s">
        <v>8318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4.25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8317</v>
      </c>
      <c r="R2914" t="s">
        <v>8318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4.25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8317</v>
      </c>
      <c r="R2915" t="s">
        <v>8318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29.5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8317</v>
      </c>
      <c r="R2916" t="s">
        <v>8318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4.25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8317</v>
      </c>
      <c r="R2917" t="s">
        <v>8318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4.25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8317</v>
      </c>
      <c r="R2918" t="s">
        <v>8318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4.25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8317</v>
      </c>
      <c r="R2919" t="s">
        <v>8318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4.25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8317</v>
      </c>
      <c r="R2920" t="s">
        <v>8318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4.25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8317</v>
      </c>
      <c r="R2921" t="s">
        <v>8318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4.25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8317</v>
      </c>
      <c r="R2922" t="s">
        <v>8318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29.5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8317</v>
      </c>
      <c r="R2923" t="s">
        <v>8359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4.25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8317</v>
      </c>
      <c r="R2924" t="s">
        <v>8359</v>
      </c>
      <c r="S2924" s="10">
        <f t="shared" si="227"/>
        <v>42097.874155092592</v>
      </c>
      <c r="T2924" s="10">
        <f t="shared" si="228"/>
        <v>42142.874155092592</v>
      </c>
      <c r="U2924">
        <f>YEAR(S2924)</f>
        <v>2015</v>
      </c>
    </row>
    <row r="2925" spans="1:21" ht="44.25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8317</v>
      </c>
      <c r="R2925" t="s">
        <v>8359</v>
      </c>
      <c r="S2925" s="10">
        <f t="shared" si="227"/>
        <v>42013.15253472222</v>
      </c>
      <c r="T2925" s="10">
        <f t="shared" si="228"/>
        <v>42028.125</v>
      </c>
      <c r="U2925">
        <f t="shared" ref="U2925:U2988" si="230">YEAR(S2925)</f>
        <v>2015</v>
      </c>
    </row>
    <row r="2926" spans="1:21" ht="44.25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8317</v>
      </c>
      <c r="R2926" t="s">
        <v>8359</v>
      </c>
      <c r="S2926" s="10">
        <f t="shared" si="227"/>
        <v>42103.556828703702</v>
      </c>
      <c r="T2926" s="10">
        <f t="shared" si="228"/>
        <v>42133.165972222225</v>
      </c>
      <c r="U2926">
        <f t="shared" si="230"/>
        <v>2015</v>
      </c>
    </row>
    <row r="2927" spans="1:21" ht="44.25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8317</v>
      </c>
      <c r="R2927" t="s">
        <v>8359</v>
      </c>
      <c r="S2927" s="10">
        <f t="shared" si="227"/>
        <v>41863.584120370368</v>
      </c>
      <c r="T2927" s="10">
        <f t="shared" si="228"/>
        <v>41893.584120370368</v>
      </c>
      <c r="U2927">
        <f t="shared" si="230"/>
        <v>2014</v>
      </c>
    </row>
    <row r="2928" spans="1:21" ht="44.25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8317</v>
      </c>
      <c r="R2928" t="s">
        <v>8359</v>
      </c>
      <c r="S2928" s="10">
        <f t="shared" si="227"/>
        <v>42044.765960648147</v>
      </c>
      <c r="T2928" s="10">
        <f t="shared" si="228"/>
        <v>42058.765960648147</v>
      </c>
      <c r="U2928">
        <f t="shared" si="230"/>
        <v>2015</v>
      </c>
    </row>
    <row r="2929" spans="1:21" ht="44.25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8317</v>
      </c>
      <c r="R2929" t="s">
        <v>8359</v>
      </c>
      <c r="S2929" s="10">
        <f t="shared" si="227"/>
        <v>41806.669317129628</v>
      </c>
      <c r="T2929" s="10">
        <f t="shared" si="228"/>
        <v>41835.208333333336</v>
      </c>
      <c r="U2929">
        <f t="shared" si="230"/>
        <v>2014</v>
      </c>
    </row>
    <row r="2930" spans="1:21" ht="29.5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8317</v>
      </c>
      <c r="R2930" t="s">
        <v>8359</v>
      </c>
      <c r="S2930" s="10">
        <f t="shared" si="227"/>
        <v>42403.998217592598</v>
      </c>
      <c r="T2930" s="10">
        <f t="shared" si="228"/>
        <v>42433.998217592598</v>
      </c>
      <c r="U2930">
        <f t="shared" si="230"/>
        <v>2016</v>
      </c>
    </row>
    <row r="2931" spans="1:21" ht="44.25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8317</v>
      </c>
      <c r="R2931" t="s">
        <v>8359</v>
      </c>
      <c r="S2931" s="10">
        <f t="shared" si="227"/>
        <v>41754.564328703702</v>
      </c>
      <c r="T2931" s="10">
        <f t="shared" si="228"/>
        <v>41784.564328703702</v>
      </c>
      <c r="U2931">
        <f t="shared" si="230"/>
        <v>2014</v>
      </c>
    </row>
    <row r="2932" spans="1:21" ht="44.25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8317</v>
      </c>
      <c r="R2932" t="s">
        <v>8359</v>
      </c>
      <c r="S2932" s="10">
        <f t="shared" si="227"/>
        <v>42101.584074074075</v>
      </c>
      <c r="T2932" s="10">
        <f t="shared" si="228"/>
        <v>42131.584074074075</v>
      </c>
      <c r="U2932">
        <f t="shared" si="230"/>
        <v>2015</v>
      </c>
    </row>
    <row r="2933" spans="1:21" ht="59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8317</v>
      </c>
      <c r="R2933" t="s">
        <v>8359</v>
      </c>
      <c r="S2933" s="10">
        <f t="shared" si="227"/>
        <v>41872.291238425925</v>
      </c>
      <c r="T2933" s="10">
        <f t="shared" si="228"/>
        <v>41897.255555555559</v>
      </c>
      <c r="U2933">
        <f t="shared" si="230"/>
        <v>2014</v>
      </c>
    </row>
    <row r="2934" spans="1:21" ht="44.25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8317</v>
      </c>
      <c r="R2934" t="s">
        <v>8359</v>
      </c>
      <c r="S2934" s="10">
        <f t="shared" si="227"/>
        <v>42025.164780092593</v>
      </c>
      <c r="T2934" s="10">
        <f t="shared" si="228"/>
        <v>42056.458333333328</v>
      </c>
      <c r="U2934">
        <f t="shared" si="230"/>
        <v>2015</v>
      </c>
    </row>
    <row r="2935" spans="1:21" ht="44.25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8317</v>
      </c>
      <c r="R2935" t="s">
        <v>8359</v>
      </c>
      <c r="S2935" s="10">
        <f t="shared" si="227"/>
        <v>42495.956631944442</v>
      </c>
      <c r="T2935" s="10">
        <f t="shared" si="228"/>
        <v>42525.956631944442</v>
      </c>
      <c r="U2935">
        <f t="shared" si="230"/>
        <v>2016</v>
      </c>
    </row>
    <row r="2936" spans="1:21" ht="44.25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8317</v>
      </c>
      <c r="R2936" t="s">
        <v>8359</v>
      </c>
      <c r="S2936" s="10">
        <f t="shared" si="227"/>
        <v>41775.636157407411</v>
      </c>
      <c r="T2936" s="10">
        <f t="shared" si="228"/>
        <v>41805.636157407411</v>
      </c>
      <c r="U2936">
        <f t="shared" si="230"/>
        <v>2014</v>
      </c>
    </row>
    <row r="2937" spans="1:21" ht="44.25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8317</v>
      </c>
      <c r="R2937" t="s">
        <v>8359</v>
      </c>
      <c r="S2937" s="10">
        <f t="shared" si="227"/>
        <v>42553.583425925928</v>
      </c>
      <c r="T2937" s="10">
        <f t="shared" si="228"/>
        <v>42611.708333333328</v>
      </c>
      <c r="U2937">
        <f t="shared" si="230"/>
        <v>2016</v>
      </c>
    </row>
    <row r="2938" spans="1:21" ht="44.25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8317</v>
      </c>
      <c r="R2938" t="s">
        <v>8359</v>
      </c>
      <c r="S2938" s="10">
        <f t="shared" si="227"/>
        <v>41912.650729166664</v>
      </c>
      <c r="T2938" s="10">
        <f t="shared" si="228"/>
        <v>41925.207638888889</v>
      </c>
      <c r="U2938">
        <f t="shared" si="230"/>
        <v>2014</v>
      </c>
    </row>
    <row r="2939" spans="1:21" ht="29.5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8317</v>
      </c>
      <c r="R2939" t="s">
        <v>8359</v>
      </c>
      <c r="S2939" s="10">
        <f t="shared" si="227"/>
        <v>41803.457326388889</v>
      </c>
      <c r="T2939" s="10">
        <f t="shared" si="228"/>
        <v>41833.457326388889</v>
      </c>
      <c r="U2939">
        <f t="shared" si="230"/>
        <v>2014</v>
      </c>
    </row>
    <row r="2940" spans="1:21" ht="44.25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8317</v>
      </c>
      <c r="R2940" t="s">
        <v>8359</v>
      </c>
      <c r="S2940" s="10">
        <f t="shared" si="227"/>
        <v>42004.703865740739</v>
      </c>
      <c r="T2940" s="10">
        <f t="shared" si="228"/>
        <v>42034.703865740739</v>
      </c>
      <c r="U2940">
        <f t="shared" si="230"/>
        <v>2014</v>
      </c>
    </row>
    <row r="2941" spans="1:21" ht="44.25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8317</v>
      </c>
      <c r="R2941" t="s">
        <v>8359</v>
      </c>
      <c r="S2941" s="10">
        <f t="shared" si="227"/>
        <v>41845.809166666666</v>
      </c>
      <c r="T2941" s="10">
        <f t="shared" si="228"/>
        <v>41879.041666666664</v>
      </c>
      <c r="U2941">
        <f t="shared" si="230"/>
        <v>2014</v>
      </c>
    </row>
    <row r="2942" spans="1:21" ht="44.25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8317</v>
      </c>
      <c r="R2942" t="s">
        <v>8359</v>
      </c>
      <c r="S2942" s="10">
        <f t="shared" si="227"/>
        <v>41982.773356481484</v>
      </c>
      <c r="T2942" s="10">
        <f t="shared" si="228"/>
        <v>42022.773356481484</v>
      </c>
      <c r="U2942">
        <f t="shared" si="230"/>
        <v>2014</v>
      </c>
    </row>
    <row r="2943" spans="1:21" ht="44.25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8317</v>
      </c>
      <c r="R2943" t="s">
        <v>8357</v>
      </c>
      <c r="S2943" s="10">
        <f t="shared" si="227"/>
        <v>42034.960127314815</v>
      </c>
      <c r="T2943" s="10">
        <f t="shared" si="228"/>
        <v>42064.960127314815</v>
      </c>
      <c r="U2943">
        <f t="shared" si="230"/>
        <v>2015</v>
      </c>
    </row>
    <row r="2944" spans="1:21" ht="44.25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8317</v>
      </c>
      <c r="R2944" t="s">
        <v>8357</v>
      </c>
      <c r="S2944" s="10">
        <f t="shared" si="227"/>
        <v>42334.803923611107</v>
      </c>
      <c r="T2944" s="10">
        <f t="shared" si="228"/>
        <v>42354.845833333333</v>
      </c>
      <c r="U2944">
        <f t="shared" si="230"/>
        <v>2015</v>
      </c>
    </row>
    <row r="2945" spans="1:21" ht="44.25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8317</v>
      </c>
      <c r="R2945" t="s">
        <v>8357</v>
      </c>
      <c r="S2945" s="10">
        <f t="shared" si="227"/>
        <v>42077.129398148143</v>
      </c>
      <c r="T2945" s="10">
        <f t="shared" si="228"/>
        <v>42107.129398148143</v>
      </c>
      <c r="U2945">
        <f t="shared" si="230"/>
        <v>2015</v>
      </c>
    </row>
    <row r="2946" spans="1:21" ht="44.25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ref="P2946:P3009" si="232">IFERROR(ROUND(E2946/L2946,2),0)</f>
        <v>100</v>
      </c>
      <c r="Q2946" s="11" t="s">
        <v>8317</v>
      </c>
      <c r="R2946" t="s">
        <v>8357</v>
      </c>
      <c r="S2946" s="10">
        <f t="shared" si="227"/>
        <v>42132.9143287037</v>
      </c>
      <c r="T2946" s="10">
        <f t="shared" si="228"/>
        <v>42162.9143287037</v>
      </c>
      <c r="U2946">
        <f t="shared" si="230"/>
        <v>2015</v>
      </c>
    </row>
    <row r="2947" spans="1:21" ht="59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2"/>
        <v>0</v>
      </c>
      <c r="Q2947" s="11" t="s">
        <v>8317</v>
      </c>
      <c r="R2947" t="s">
        <v>8357</v>
      </c>
      <c r="S2947" s="10">
        <f t="shared" ref="S2947:S3010" si="233">(((J2947/60)/60)/24)+DATE(1970,1,1)</f>
        <v>42118.139583333337</v>
      </c>
      <c r="T2947" s="10">
        <f t="shared" ref="T2947:T3010" si="234">(((I2947/60)/60)/24)+DATE(1970,1,1)</f>
        <v>42148.139583333337</v>
      </c>
      <c r="U2947">
        <f t="shared" si="230"/>
        <v>2015</v>
      </c>
    </row>
    <row r="2948" spans="1:21" ht="44.25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8317</v>
      </c>
      <c r="R2948" t="s">
        <v>8357</v>
      </c>
      <c r="S2948" s="10">
        <f t="shared" si="233"/>
        <v>42567.531157407408</v>
      </c>
      <c r="T2948" s="10">
        <f t="shared" si="234"/>
        <v>42597.531157407408</v>
      </c>
      <c r="U2948">
        <f t="shared" si="230"/>
        <v>2016</v>
      </c>
    </row>
    <row r="2949" spans="1:21" ht="59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8317</v>
      </c>
      <c r="R2949" t="s">
        <v>8357</v>
      </c>
      <c r="S2949" s="10">
        <f t="shared" si="233"/>
        <v>42649.562118055561</v>
      </c>
      <c r="T2949" s="10">
        <f t="shared" si="234"/>
        <v>42698.715972222228</v>
      </c>
      <c r="U2949">
        <f t="shared" si="230"/>
        <v>2016</v>
      </c>
    </row>
    <row r="2950" spans="1:21" ht="59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8317</v>
      </c>
      <c r="R2950" t="s">
        <v>8357</v>
      </c>
      <c r="S2950" s="10">
        <f t="shared" si="233"/>
        <v>42097.649224537032</v>
      </c>
      <c r="T2950" s="10">
        <f t="shared" si="234"/>
        <v>42157.649224537032</v>
      </c>
      <c r="U2950">
        <f t="shared" si="230"/>
        <v>2015</v>
      </c>
    </row>
    <row r="2951" spans="1:21" ht="44.25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8317</v>
      </c>
      <c r="R2951" t="s">
        <v>8357</v>
      </c>
      <c r="S2951" s="10">
        <f t="shared" si="233"/>
        <v>42297.823113425926</v>
      </c>
      <c r="T2951" s="10">
        <f t="shared" si="234"/>
        <v>42327.864780092597</v>
      </c>
      <c r="U2951">
        <f t="shared" si="230"/>
        <v>2015</v>
      </c>
    </row>
    <row r="2952" spans="1:21" ht="44.25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8317</v>
      </c>
      <c r="R2952" t="s">
        <v>8357</v>
      </c>
      <c r="S2952" s="10">
        <f t="shared" si="233"/>
        <v>42362.36518518519</v>
      </c>
      <c r="T2952" s="10">
        <f t="shared" si="234"/>
        <v>42392.36518518519</v>
      </c>
      <c r="U2952">
        <f t="shared" si="230"/>
        <v>2015</v>
      </c>
    </row>
    <row r="2953" spans="1:21" ht="59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8317</v>
      </c>
      <c r="R2953" t="s">
        <v>8357</v>
      </c>
      <c r="S2953" s="10">
        <f t="shared" si="233"/>
        <v>41872.802928240737</v>
      </c>
      <c r="T2953" s="10">
        <f t="shared" si="234"/>
        <v>41917.802928240737</v>
      </c>
      <c r="U2953">
        <f t="shared" si="230"/>
        <v>2014</v>
      </c>
    </row>
    <row r="2954" spans="1:21" ht="44.25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8317</v>
      </c>
      <c r="R2954" t="s">
        <v>8357</v>
      </c>
      <c r="S2954" s="10">
        <f t="shared" si="233"/>
        <v>42628.690266203703</v>
      </c>
      <c r="T2954" s="10">
        <f t="shared" si="234"/>
        <v>42660.166666666672</v>
      </c>
      <c r="U2954">
        <f t="shared" si="230"/>
        <v>2016</v>
      </c>
    </row>
    <row r="2955" spans="1:21" ht="44.25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8317</v>
      </c>
      <c r="R2955" t="s">
        <v>8357</v>
      </c>
      <c r="S2955" s="10">
        <f t="shared" si="233"/>
        <v>42255.791909722218</v>
      </c>
      <c r="T2955" s="10">
        <f t="shared" si="234"/>
        <v>42285.791909722218</v>
      </c>
      <c r="U2955">
        <f t="shared" si="230"/>
        <v>2015</v>
      </c>
    </row>
    <row r="2956" spans="1:21" ht="44.25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8317</v>
      </c>
      <c r="R2956" t="s">
        <v>8357</v>
      </c>
      <c r="S2956" s="10">
        <f t="shared" si="233"/>
        <v>42790.583368055552</v>
      </c>
      <c r="T2956" s="10">
        <f t="shared" si="234"/>
        <v>42810.541701388895</v>
      </c>
      <c r="U2956">
        <f t="shared" si="230"/>
        <v>2017</v>
      </c>
    </row>
    <row r="2957" spans="1:21" ht="29.5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8317</v>
      </c>
      <c r="R2957" t="s">
        <v>8357</v>
      </c>
      <c r="S2957" s="10">
        <f t="shared" si="233"/>
        <v>42141.741307870368</v>
      </c>
      <c r="T2957" s="10">
        <f t="shared" si="234"/>
        <v>42171.741307870368</v>
      </c>
      <c r="U2957">
        <f t="shared" si="230"/>
        <v>2015</v>
      </c>
    </row>
    <row r="2958" spans="1:21" ht="44.25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8317</v>
      </c>
      <c r="R2958" t="s">
        <v>8357</v>
      </c>
      <c r="S2958" s="10">
        <f t="shared" si="233"/>
        <v>42464.958912037036</v>
      </c>
      <c r="T2958" s="10">
        <f t="shared" si="234"/>
        <v>42494.958912037036</v>
      </c>
      <c r="U2958">
        <f t="shared" si="230"/>
        <v>2016</v>
      </c>
    </row>
    <row r="2959" spans="1:21" ht="44.25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8317</v>
      </c>
      <c r="R2959" t="s">
        <v>8357</v>
      </c>
      <c r="S2959" s="10">
        <f t="shared" si="233"/>
        <v>42031.011249999996</v>
      </c>
      <c r="T2959" s="10">
        <f t="shared" si="234"/>
        <v>42090.969583333332</v>
      </c>
      <c r="U2959">
        <f t="shared" si="230"/>
        <v>2015</v>
      </c>
    </row>
    <row r="2960" spans="1:21" ht="44.25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8317</v>
      </c>
      <c r="R2960" t="s">
        <v>8357</v>
      </c>
      <c r="S2960" s="10">
        <f t="shared" si="233"/>
        <v>42438.779131944444</v>
      </c>
      <c r="T2960" s="10">
        <f t="shared" si="234"/>
        <v>42498.73746527778</v>
      </c>
      <c r="U2960">
        <f t="shared" si="230"/>
        <v>2016</v>
      </c>
    </row>
    <row r="2961" spans="1:21" ht="44.25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8317</v>
      </c>
      <c r="R2961" t="s">
        <v>8357</v>
      </c>
      <c r="S2961" s="10">
        <f t="shared" si="233"/>
        <v>42498.008391203708</v>
      </c>
      <c r="T2961" s="10">
        <f t="shared" si="234"/>
        <v>42528.008391203708</v>
      </c>
      <c r="U2961">
        <f t="shared" si="230"/>
        <v>2016</v>
      </c>
    </row>
    <row r="2962" spans="1:21" ht="44.25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8317</v>
      </c>
      <c r="R2962" t="s">
        <v>8357</v>
      </c>
      <c r="S2962" s="10">
        <f t="shared" si="233"/>
        <v>41863.757210648146</v>
      </c>
      <c r="T2962" s="10">
        <f t="shared" si="234"/>
        <v>41893.757210648146</v>
      </c>
      <c r="U2962">
        <f t="shared" si="230"/>
        <v>2014</v>
      </c>
    </row>
    <row r="2963" spans="1:21" ht="44.25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8317</v>
      </c>
      <c r="R2963" t="s">
        <v>8318</v>
      </c>
      <c r="S2963" s="10">
        <f t="shared" si="233"/>
        <v>42061.212488425925</v>
      </c>
      <c r="T2963" s="10">
        <f t="shared" si="234"/>
        <v>42089.166666666672</v>
      </c>
      <c r="U2963">
        <f t="shared" si="230"/>
        <v>2015</v>
      </c>
    </row>
    <row r="2964" spans="1:21" ht="44.25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8317</v>
      </c>
      <c r="R2964" t="s">
        <v>8318</v>
      </c>
      <c r="S2964" s="10">
        <f t="shared" si="233"/>
        <v>42036.24428240741</v>
      </c>
      <c r="T2964" s="10">
        <f t="shared" si="234"/>
        <v>42064.290972222225</v>
      </c>
      <c r="U2964">
        <f t="shared" si="230"/>
        <v>2015</v>
      </c>
    </row>
    <row r="2965" spans="1:21" ht="59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8317</v>
      </c>
      <c r="R2965" t="s">
        <v>8318</v>
      </c>
      <c r="S2965" s="10">
        <f t="shared" si="233"/>
        <v>42157.470185185186</v>
      </c>
      <c r="T2965" s="10">
        <f t="shared" si="234"/>
        <v>42187.470185185186</v>
      </c>
      <c r="U2965">
        <f t="shared" si="230"/>
        <v>2015</v>
      </c>
    </row>
    <row r="2966" spans="1:21" ht="44.25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8317</v>
      </c>
      <c r="R2966" t="s">
        <v>8318</v>
      </c>
      <c r="S2966" s="10">
        <f t="shared" si="233"/>
        <v>41827.909942129627</v>
      </c>
      <c r="T2966" s="10">
        <f t="shared" si="234"/>
        <v>41857.897222222222</v>
      </c>
      <c r="U2966">
        <f t="shared" si="230"/>
        <v>2014</v>
      </c>
    </row>
    <row r="2967" spans="1:21" ht="59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8317</v>
      </c>
      <c r="R2967" t="s">
        <v>8318</v>
      </c>
      <c r="S2967" s="10">
        <f t="shared" si="233"/>
        <v>42162.729548611111</v>
      </c>
      <c r="T2967" s="10">
        <f t="shared" si="234"/>
        <v>42192.729548611111</v>
      </c>
      <c r="U2967">
        <f t="shared" si="230"/>
        <v>2015</v>
      </c>
    </row>
    <row r="2968" spans="1:21" ht="44.25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8317</v>
      </c>
      <c r="R2968" t="s">
        <v>8318</v>
      </c>
      <c r="S2968" s="10">
        <f t="shared" si="233"/>
        <v>42233.738564814819</v>
      </c>
      <c r="T2968" s="10">
        <f t="shared" si="234"/>
        <v>42263.738564814819</v>
      </c>
      <c r="U2968">
        <f t="shared" si="230"/>
        <v>2015</v>
      </c>
    </row>
    <row r="2969" spans="1:21" ht="44.25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8317</v>
      </c>
      <c r="R2969" t="s">
        <v>8318</v>
      </c>
      <c r="S2969" s="10">
        <f t="shared" si="233"/>
        <v>42042.197824074072</v>
      </c>
      <c r="T2969" s="10">
        <f t="shared" si="234"/>
        <v>42072.156157407408</v>
      </c>
      <c r="U2969">
        <f t="shared" si="230"/>
        <v>2015</v>
      </c>
    </row>
    <row r="2970" spans="1:21" ht="29.5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8317</v>
      </c>
      <c r="R2970" t="s">
        <v>8318</v>
      </c>
      <c r="S2970" s="10">
        <f t="shared" si="233"/>
        <v>42585.523842592593</v>
      </c>
      <c r="T2970" s="10">
        <f t="shared" si="234"/>
        <v>42599.165972222225</v>
      </c>
      <c r="U2970">
        <f t="shared" si="230"/>
        <v>2016</v>
      </c>
    </row>
    <row r="2971" spans="1:21" ht="44.25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8317</v>
      </c>
      <c r="R2971" t="s">
        <v>8318</v>
      </c>
      <c r="S2971" s="10">
        <f t="shared" si="233"/>
        <v>42097.786493055552</v>
      </c>
      <c r="T2971" s="10">
        <f t="shared" si="234"/>
        <v>42127.952083333337</v>
      </c>
      <c r="U2971">
        <f t="shared" si="230"/>
        <v>2015</v>
      </c>
    </row>
    <row r="2972" spans="1:21" ht="44.25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8317</v>
      </c>
      <c r="R2972" t="s">
        <v>8318</v>
      </c>
      <c r="S2972" s="10">
        <f t="shared" si="233"/>
        <v>41808.669571759259</v>
      </c>
      <c r="T2972" s="10">
        <f t="shared" si="234"/>
        <v>41838.669571759259</v>
      </c>
      <c r="U2972">
        <f t="shared" si="230"/>
        <v>2014</v>
      </c>
    </row>
    <row r="2973" spans="1:21" ht="44.25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8317</v>
      </c>
      <c r="R2973" t="s">
        <v>8318</v>
      </c>
      <c r="S2973" s="10">
        <f t="shared" si="233"/>
        <v>41852.658310185187</v>
      </c>
      <c r="T2973" s="10">
        <f t="shared" si="234"/>
        <v>41882.658310185187</v>
      </c>
      <c r="U2973">
        <f t="shared" si="230"/>
        <v>2014</v>
      </c>
    </row>
    <row r="2974" spans="1:21" ht="29.5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8317</v>
      </c>
      <c r="R2974" t="s">
        <v>8318</v>
      </c>
      <c r="S2974" s="10">
        <f t="shared" si="233"/>
        <v>42694.110185185185</v>
      </c>
      <c r="T2974" s="10">
        <f t="shared" si="234"/>
        <v>42709.041666666672</v>
      </c>
      <c r="U2974">
        <f t="shared" si="230"/>
        <v>2016</v>
      </c>
    </row>
    <row r="2975" spans="1:21" ht="44.25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8317</v>
      </c>
      <c r="R2975" t="s">
        <v>8318</v>
      </c>
      <c r="S2975" s="10">
        <f t="shared" si="233"/>
        <v>42341.818379629629</v>
      </c>
      <c r="T2975" s="10">
        <f t="shared" si="234"/>
        <v>42370.166666666672</v>
      </c>
      <c r="U2975">
        <f t="shared" si="230"/>
        <v>2015</v>
      </c>
    </row>
    <row r="2976" spans="1:21" ht="59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8317</v>
      </c>
      <c r="R2976" t="s">
        <v>8318</v>
      </c>
      <c r="S2976" s="10">
        <f t="shared" si="233"/>
        <v>41880.061006944445</v>
      </c>
      <c r="T2976" s="10">
        <f t="shared" si="234"/>
        <v>41908.065972222219</v>
      </c>
      <c r="U2976">
        <f t="shared" si="230"/>
        <v>2014</v>
      </c>
    </row>
    <row r="2977" spans="1:21" ht="44.25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8317</v>
      </c>
      <c r="R2977" t="s">
        <v>8318</v>
      </c>
      <c r="S2977" s="10">
        <f t="shared" si="233"/>
        <v>41941.683865740742</v>
      </c>
      <c r="T2977" s="10">
        <f t="shared" si="234"/>
        <v>41970.125</v>
      </c>
      <c r="U2977">
        <f t="shared" si="230"/>
        <v>2014</v>
      </c>
    </row>
    <row r="2978" spans="1:21" ht="44.25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8317</v>
      </c>
      <c r="R2978" t="s">
        <v>8318</v>
      </c>
      <c r="S2978" s="10">
        <f t="shared" si="233"/>
        <v>42425.730671296296</v>
      </c>
      <c r="T2978" s="10">
        <f t="shared" si="234"/>
        <v>42442.5</v>
      </c>
      <c r="U2978">
        <f t="shared" si="230"/>
        <v>2016</v>
      </c>
    </row>
    <row r="2979" spans="1:21" ht="59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8317</v>
      </c>
      <c r="R2979" t="s">
        <v>8318</v>
      </c>
      <c r="S2979" s="10">
        <f t="shared" si="233"/>
        <v>42026.88118055556</v>
      </c>
      <c r="T2979" s="10">
        <f t="shared" si="234"/>
        <v>42086.093055555553</v>
      </c>
      <c r="U2979">
        <f t="shared" si="230"/>
        <v>2015</v>
      </c>
    </row>
    <row r="2980" spans="1:21" ht="59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8317</v>
      </c>
      <c r="R2980" t="s">
        <v>8318</v>
      </c>
      <c r="S2980" s="10">
        <f t="shared" si="233"/>
        <v>41922.640590277777</v>
      </c>
      <c r="T2980" s="10">
        <f t="shared" si="234"/>
        <v>41932.249305555553</v>
      </c>
      <c r="U2980">
        <f t="shared" si="230"/>
        <v>2014</v>
      </c>
    </row>
    <row r="2981" spans="1:21" ht="44.25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8317</v>
      </c>
      <c r="R2981" t="s">
        <v>8318</v>
      </c>
      <c r="S2981" s="10">
        <f t="shared" si="233"/>
        <v>41993.824340277773</v>
      </c>
      <c r="T2981" s="10">
        <f t="shared" si="234"/>
        <v>42010.25</v>
      </c>
      <c r="U2981">
        <f t="shared" si="230"/>
        <v>2014</v>
      </c>
    </row>
    <row r="2982" spans="1:21" ht="44.25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8317</v>
      </c>
      <c r="R2982" t="s">
        <v>8318</v>
      </c>
      <c r="S2982" s="10">
        <f t="shared" si="233"/>
        <v>42219.915856481486</v>
      </c>
      <c r="T2982" s="10">
        <f t="shared" si="234"/>
        <v>42240.083333333328</v>
      </c>
      <c r="U2982">
        <f t="shared" si="230"/>
        <v>2015</v>
      </c>
    </row>
    <row r="2983" spans="1:21" ht="59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8317</v>
      </c>
      <c r="R2983" t="s">
        <v>8357</v>
      </c>
      <c r="S2983" s="10">
        <f t="shared" si="233"/>
        <v>42225.559675925921</v>
      </c>
      <c r="T2983" s="10">
        <f t="shared" si="234"/>
        <v>42270.559675925921</v>
      </c>
      <c r="U2983">
        <f t="shared" si="230"/>
        <v>2015</v>
      </c>
    </row>
    <row r="2984" spans="1:21" ht="44.25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8317</v>
      </c>
      <c r="R2984" t="s">
        <v>8357</v>
      </c>
      <c r="S2984" s="10">
        <f t="shared" si="233"/>
        <v>42381.686840277776</v>
      </c>
      <c r="T2984" s="10">
        <f t="shared" si="234"/>
        <v>42411.686840277776</v>
      </c>
      <c r="U2984">
        <f t="shared" si="230"/>
        <v>2016</v>
      </c>
    </row>
    <row r="2985" spans="1:21" ht="44.25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8317</v>
      </c>
      <c r="R2985" t="s">
        <v>8357</v>
      </c>
      <c r="S2985" s="10">
        <f t="shared" si="233"/>
        <v>41894.632361111115</v>
      </c>
      <c r="T2985" s="10">
        <f t="shared" si="234"/>
        <v>41954.674027777779</v>
      </c>
      <c r="U2985">
        <f t="shared" si="230"/>
        <v>2014</v>
      </c>
    </row>
    <row r="2986" spans="1:21" ht="59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8317</v>
      </c>
      <c r="R2986" t="s">
        <v>8357</v>
      </c>
      <c r="S2986" s="10">
        <f t="shared" si="233"/>
        <v>42576.278715277775</v>
      </c>
      <c r="T2986" s="10">
        <f t="shared" si="234"/>
        <v>42606.278715277775</v>
      </c>
      <c r="U2986">
        <f t="shared" si="230"/>
        <v>2016</v>
      </c>
    </row>
    <row r="2987" spans="1:21" ht="59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8317</v>
      </c>
      <c r="R2987" t="s">
        <v>8357</v>
      </c>
      <c r="S2987" s="10">
        <f t="shared" si="233"/>
        <v>42654.973703703698</v>
      </c>
      <c r="T2987" s="10">
        <f t="shared" si="234"/>
        <v>42674.166666666672</v>
      </c>
      <c r="U2987">
        <f t="shared" si="230"/>
        <v>2016</v>
      </c>
    </row>
    <row r="2988" spans="1:21" ht="44.25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8317</v>
      </c>
      <c r="R2988" t="s">
        <v>8357</v>
      </c>
      <c r="S2988" s="10">
        <f t="shared" si="233"/>
        <v>42431.500069444446</v>
      </c>
      <c r="T2988" s="10">
        <f t="shared" si="234"/>
        <v>42491.458402777775</v>
      </c>
      <c r="U2988">
        <f t="shared" si="230"/>
        <v>2016</v>
      </c>
    </row>
    <row r="2989" spans="1:21" ht="59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8317</v>
      </c>
      <c r="R2989" t="s">
        <v>8357</v>
      </c>
      <c r="S2989" s="10">
        <f t="shared" si="233"/>
        <v>42627.307303240741</v>
      </c>
      <c r="T2989" s="10">
        <f t="shared" si="234"/>
        <v>42656</v>
      </c>
      <c r="U2989">
        <f t="shared" ref="U2989:U3052" si="235">YEAR(S2989)</f>
        <v>2016</v>
      </c>
    </row>
    <row r="2990" spans="1:21" ht="44.25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8317</v>
      </c>
      <c r="R2990" t="s">
        <v>8357</v>
      </c>
      <c r="S2990" s="10">
        <f t="shared" si="233"/>
        <v>42511.362048611118</v>
      </c>
      <c r="T2990" s="10">
        <f t="shared" si="234"/>
        <v>42541.362048611118</v>
      </c>
      <c r="U2990">
        <f t="shared" si="235"/>
        <v>2016</v>
      </c>
    </row>
    <row r="2991" spans="1:2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8317</v>
      </c>
      <c r="R2991" t="s">
        <v>8357</v>
      </c>
      <c r="S2991" s="10">
        <f t="shared" si="233"/>
        <v>42337.02039351852</v>
      </c>
      <c r="T2991" s="10">
        <f t="shared" si="234"/>
        <v>42359.207638888889</v>
      </c>
      <c r="U2991">
        <f t="shared" si="235"/>
        <v>2015</v>
      </c>
    </row>
    <row r="2992" spans="1:21" ht="44.25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8317</v>
      </c>
      <c r="R2992" t="s">
        <v>8357</v>
      </c>
      <c r="S2992" s="10">
        <f t="shared" si="233"/>
        <v>42341.57430555555</v>
      </c>
      <c r="T2992" s="10">
        <f t="shared" si="234"/>
        <v>42376.57430555555</v>
      </c>
      <c r="U2992">
        <f t="shared" si="235"/>
        <v>2015</v>
      </c>
    </row>
    <row r="2993" spans="1:21" ht="44.25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8317</v>
      </c>
      <c r="R2993" t="s">
        <v>8357</v>
      </c>
      <c r="S2993" s="10">
        <f t="shared" si="233"/>
        <v>42740.837152777778</v>
      </c>
      <c r="T2993" s="10">
        <f t="shared" si="234"/>
        <v>42762.837152777778</v>
      </c>
      <c r="U2993">
        <f t="shared" si="235"/>
        <v>2017</v>
      </c>
    </row>
    <row r="2994" spans="1:21" ht="44.25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8317</v>
      </c>
      <c r="R2994" t="s">
        <v>8357</v>
      </c>
      <c r="S2994" s="10">
        <f t="shared" si="233"/>
        <v>42622.767476851848</v>
      </c>
      <c r="T2994" s="10">
        <f t="shared" si="234"/>
        <v>42652.767476851848</v>
      </c>
      <c r="U2994">
        <f t="shared" si="235"/>
        <v>2016</v>
      </c>
    </row>
    <row r="2995" spans="1:2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8317</v>
      </c>
      <c r="R2995" t="s">
        <v>8357</v>
      </c>
      <c r="S2995" s="10">
        <f t="shared" si="233"/>
        <v>42390.838738425926</v>
      </c>
      <c r="T2995" s="10">
        <f t="shared" si="234"/>
        <v>42420.838738425926</v>
      </c>
      <c r="U2995">
        <f t="shared" si="235"/>
        <v>2016</v>
      </c>
    </row>
    <row r="2996" spans="1:21" ht="44.25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8317</v>
      </c>
      <c r="R2996" t="s">
        <v>8357</v>
      </c>
      <c r="S2996" s="10">
        <f t="shared" si="233"/>
        <v>41885.478842592594</v>
      </c>
      <c r="T2996" s="10">
        <f t="shared" si="234"/>
        <v>41915.478842592594</v>
      </c>
      <c r="U2996">
        <f t="shared" si="235"/>
        <v>2014</v>
      </c>
    </row>
    <row r="2997" spans="1:21" ht="44.25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8317</v>
      </c>
      <c r="R2997" t="s">
        <v>8357</v>
      </c>
      <c r="S2997" s="10">
        <f t="shared" si="233"/>
        <v>42724.665173611109</v>
      </c>
      <c r="T2997" s="10">
        <f t="shared" si="234"/>
        <v>42754.665173611109</v>
      </c>
      <c r="U2997">
        <f t="shared" si="235"/>
        <v>2016</v>
      </c>
    </row>
    <row r="2998" spans="1:21" ht="29.5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8317</v>
      </c>
      <c r="R2998" t="s">
        <v>8357</v>
      </c>
      <c r="S2998" s="10">
        <f t="shared" si="233"/>
        <v>42090.912500000006</v>
      </c>
      <c r="T2998" s="10">
        <f t="shared" si="234"/>
        <v>42150.912500000006</v>
      </c>
      <c r="U2998">
        <f t="shared" si="235"/>
        <v>2015</v>
      </c>
    </row>
    <row r="2999" spans="1:21" ht="44.25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8317</v>
      </c>
      <c r="R2999" t="s">
        <v>8357</v>
      </c>
      <c r="S2999" s="10">
        <f t="shared" si="233"/>
        <v>42775.733715277776</v>
      </c>
      <c r="T2999" s="10">
        <f t="shared" si="234"/>
        <v>42793.207638888889</v>
      </c>
      <c r="U2999">
        <f t="shared" si="235"/>
        <v>2017</v>
      </c>
    </row>
    <row r="3000" spans="1:21" ht="44.25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8317</v>
      </c>
      <c r="R3000" t="s">
        <v>8357</v>
      </c>
      <c r="S3000" s="10">
        <f t="shared" si="233"/>
        <v>41778.193622685183</v>
      </c>
      <c r="T3000" s="10">
        <f t="shared" si="234"/>
        <v>41806.184027777781</v>
      </c>
      <c r="U3000">
        <f t="shared" si="235"/>
        <v>2014</v>
      </c>
    </row>
    <row r="3001" spans="1:21" ht="44.25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8317</v>
      </c>
      <c r="R3001" t="s">
        <v>8357</v>
      </c>
      <c r="S3001" s="10">
        <f t="shared" si="233"/>
        <v>42780.740277777775</v>
      </c>
      <c r="T3001" s="10">
        <f t="shared" si="234"/>
        <v>42795.083333333328</v>
      </c>
      <c r="U3001">
        <f t="shared" si="235"/>
        <v>2017</v>
      </c>
    </row>
    <row r="3002" spans="1:21" ht="44.25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8317</v>
      </c>
      <c r="R3002" t="s">
        <v>8357</v>
      </c>
      <c r="S3002" s="10">
        <f t="shared" si="233"/>
        <v>42752.827199074076</v>
      </c>
      <c r="T3002" s="10">
        <f t="shared" si="234"/>
        <v>42766.75</v>
      </c>
      <c r="U3002">
        <f t="shared" si="235"/>
        <v>2017</v>
      </c>
    </row>
    <row r="3003" spans="1:21" ht="44.25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8317</v>
      </c>
      <c r="R3003" t="s">
        <v>8357</v>
      </c>
      <c r="S3003" s="10">
        <f t="shared" si="233"/>
        <v>42534.895625000005</v>
      </c>
      <c r="T3003" s="10">
        <f t="shared" si="234"/>
        <v>42564.895625000005</v>
      </c>
      <c r="U3003">
        <f t="shared" si="235"/>
        <v>2016</v>
      </c>
    </row>
    <row r="3004" spans="1:21" ht="29.5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8317</v>
      </c>
      <c r="R3004" t="s">
        <v>8357</v>
      </c>
      <c r="S3004" s="10">
        <f t="shared" si="233"/>
        <v>41239.83625</v>
      </c>
      <c r="T3004" s="10">
        <f t="shared" si="234"/>
        <v>41269.83625</v>
      </c>
      <c r="U3004">
        <f t="shared" si="235"/>
        <v>2012</v>
      </c>
    </row>
    <row r="3005" spans="1:21" ht="44.25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8317</v>
      </c>
      <c r="R3005" t="s">
        <v>8357</v>
      </c>
      <c r="S3005" s="10">
        <f t="shared" si="233"/>
        <v>42398.849259259259</v>
      </c>
      <c r="T3005" s="10">
        <f t="shared" si="234"/>
        <v>42430.249305555553</v>
      </c>
      <c r="U3005">
        <f t="shared" si="235"/>
        <v>2016</v>
      </c>
    </row>
    <row r="3006" spans="1:21" ht="59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8317</v>
      </c>
      <c r="R3006" t="s">
        <v>8357</v>
      </c>
      <c r="S3006" s="10">
        <f t="shared" si="233"/>
        <v>41928.881064814814</v>
      </c>
      <c r="T3006" s="10">
        <f t="shared" si="234"/>
        <v>41958.922731481478</v>
      </c>
      <c r="U3006">
        <f t="shared" si="235"/>
        <v>2014</v>
      </c>
    </row>
    <row r="3007" spans="1:21" ht="59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8317</v>
      </c>
      <c r="R3007" t="s">
        <v>8357</v>
      </c>
      <c r="S3007" s="10">
        <f t="shared" si="233"/>
        <v>41888.674826388888</v>
      </c>
      <c r="T3007" s="10">
        <f t="shared" si="234"/>
        <v>41918.674826388888</v>
      </c>
      <c r="U3007">
        <f t="shared" si="235"/>
        <v>2014</v>
      </c>
    </row>
    <row r="3008" spans="1:21" ht="29.5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8317</v>
      </c>
      <c r="R3008" t="s">
        <v>8357</v>
      </c>
      <c r="S3008" s="10">
        <f t="shared" si="233"/>
        <v>41957.756840277783</v>
      </c>
      <c r="T3008" s="10">
        <f t="shared" si="234"/>
        <v>41987.756840277783</v>
      </c>
      <c r="U3008">
        <f t="shared" si="235"/>
        <v>2014</v>
      </c>
    </row>
    <row r="3009" spans="1:21" ht="29.5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8317</v>
      </c>
      <c r="R3009" t="s">
        <v>8357</v>
      </c>
      <c r="S3009" s="10">
        <f t="shared" si="233"/>
        <v>42098.216238425928</v>
      </c>
      <c r="T3009" s="10">
        <f t="shared" si="234"/>
        <v>42119.216238425928</v>
      </c>
      <c r="U3009">
        <f t="shared" si="235"/>
        <v>2015</v>
      </c>
    </row>
    <row r="3010" spans="1:21" ht="44.25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ref="P3010:P3073" si="237">IFERROR(ROUND(E3010/L3010,2),0)</f>
        <v>116.73</v>
      </c>
      <c r="Q3010" s="11" t="s">
        <v>8317</v>
      </c>
      <c r="R3010" t="s">
        <v>8357</v>
      </c>
      <c r="S3010" s="10">
        <f t="shared" si="233"/>
        <v>42360.212025462963</v>
      </c>
      <c r="T3010" s="10">
        <f t="shared" si="234"/>
        <v>42390.212025462963</v>
      </c>
      <c r="U3010">
        <f t="shared" si="235"/>
        <v>2015</v>
      </c>
    </row>
    <row r="3011" spans="1:21" ht="44.25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7"/>
        <v>233.9</v>
      </c>
      <c r="Q3011" s="11" t="s">
        <v>8317</v>
      </c>
      <c r="R3011" t="s">
        <v>8357</v>
      </c>
      <c r="S3011" s="10">
        <f t="shared" ref="S3011:S3074" si="238">(((J3011/60)/60)/24)+DATE(1970,1,1)</f>
        <v>41939.569907407407</v>
      </c>
      <c r="T3011" s="10">
        <f t="shared" ref="T3011:T3074" si="239">(((I3011/60)/60)/24)+DATE(1970,1,1)</f>
        <v>41969.611574074079</v>
      </c>
      <c r="U3011">
        <f t="shared" si="235"/>
        <v>2014</v>
      </c>
    </row>
    <row r="3012" spans="1:21" ht="44.25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8317</v>
      </c>
      <c r="R3012" t="s">
        <v>8357</v>
      </c>
      <c r="S3012" s="10">
        <f t="shared" si="238"/>
        <v>41996.832395833335</v>
      </c>
      <c r="T3012" s="10">
        <f t="shared" si="239"/>
        <v>42056.832395833335</v>
      </c>
      <c r="U3012">
        <f t="shared" si="235"/>
        <v>2014</v>
      </c>
    </row>
    <row r="3013" spans="1:21" ht="44.25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8317</v>
      </c>
      <c r="R3013" t="s">
        <v>8357</v>
      </c>
      <c r="S3013" s="10">
        <f t="shared" si="238"/>
        <v>42334.468935185185</v>
      </c>
      <c r="T3013" s="10">
        <f t="shared" si="239"/>
        <v>42361.957638888889</v>
      </c>
      <c r="U3013">
        <f t="shared" si="235"/>
        <v>2015</v>
      </c>
    </row>
    <row r="3014" spans="1:21" ht="44.25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8317</v>
      </c>
      <c r="R3014" t="s">
        <v>8357</v>
      </c>
      <c r="S3014" s="10">
        <f t="shared" si="238"/>
        <v>42024.702893518523</v>
      </c>
      <c r="T3014" s="10">
        <f t="shared" si="239"/>
        <v>42045.702893518523</v>
      </c>
      <c r="U3014">
        <f t="shared" si="235"/>
        <v>2015</v>
      </c>
    </row>
    <row r="3015" spans="1:21" ht="44.25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8317</v>
      </c>
      <c r="R3015" t="s">
        <v>8357</v>
      </c>
      <c r="S3015" s="10">
        <f t="shared" si="238"/>
        <v>42146.836215277777</v>
      </c>
      <c r="T3015" s="10">
        <f t="shared" si="239"/>
        <v>42176.836215277777</v>
      </c>
      <c r="U3015">
        <f t="shared" si="235"/>
        <v>2015</v>
      </c>
    </row>
    <row r="3016" spans="1:21" ht="44.25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8317</v>
      </c>
      <c r="R3016" t="s">
        <v>8357</v>
      </c>
      <c r="S3016" s="10">
        <f t="shared" si="238"/>
        <v>41920.123611111114</v>
      </c>
      <c r="T3016" s="10">
        <f t="shared" si="239"/>
        <v>41948.208333333336</v>
      </c>
      <c r="U3016">
        <f t="shared" si="235"/>
        <v>2014</v>
      </c>
    </row>
    <row r="3017" spans="1:21" ht="44.25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8317</v>
      </c>
      <c r="R3017" t="s">
        <v>8357</v>
      </c>
      <c r="S3017" s="10">
        <f t="shared" si="238"/>
        <v>41785.72729166667</v>
      </c>
      <c r="T3017" s="10">
        <f t="shared" si="239"/>
        <v>41801.166666666664</v>
      </c>
      <c r="U3017">
        <f t="shared" si="235"/>
        <v>2014</v>
      </c>
    </row>
    <row r="3018" spans="1:21" ht="59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8317</v>
      </c>
      <c r="R3018" t="s">
        <v>8357</v>
      </c>
      <c r="S3018" s="10">
        <f t="shared" si="238"/>
        <v>41778.548055555555</v>
      </c>
      <c r="T3018" s="10">
        <f t="shared" si="239"/>
        <v>41838.548055555555</v>
      </c>
      <c r="U3018">
        <f t="shared" si="235"/>
        <v>2014</v>
      </c>
    </row>
    <row r="3019" spans="1:21" ht="44.25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8317</v>
      </c>
      <c r="R3019" t="s">
        <v>8357</v>
      </c>
      <c r="S3019" s="10">
        <f t="shared" si="238"/>
        <v>41841.850034722222</v>
      </c>
      <c r="T3019" s="10">
        <f t="shared" si="239"/>
        <v>41871.850034722222</v>
      </c>
      <c r="U3019">
        <f t="shared" si="235"/>
        <v>2014</v>
      </c>
    </row>
    <row r="3020" spans="1:21" ht="44.25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8317</v>
      </c>
      <c r="R3020" t="s">
        <v>8357</v>
      </c>
      <c r="S3020" s="10">
        <f t="shared" si="238"/>
        <v>42163.29833333334</v>
      </c>
      <c r="T3020" s="10">
        <f t="shared" si="239"/>
        <v>42205.916666666672</v>
      </c>
      <c r="U3020">
        <f t="shared" si="235"/>
        <v>2015</v>
      </c>
    </row>
    <row r="3021" spans="1:21" ht="44.25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8317</v>
      </c>
      <c r="R3021" t="s">
        <v>8357</v>
      </c>
      <c r="S3021" s="10">
        <f t="shared" si="238"/>
        <v>41758.833564814813</v>
      </c>
      <c r="T3021" s="10">
        <f t="shared" si="239"/>
        <v>41786.125</v>
      </c>
      <c r="U3021">
        <f t="shared" si="235"/>
        <v>2014</v>
      </c>
    </row>
    <row r="3022" spans="1:21" ht="59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8317</v>
      </c>
      <c r="R3022" t="s">
        <v>8357</v>
      </c>
      <c r="S3022" s="10">
        <f t="shared" si="238"/>
        <v>42170.846446759257</v>
      </c>
      <c r="T3022" s="10">
        <f t="shared" si="239"/>
        <v>42230.846446759257</v>
      </c>
      <c r="U3022">
        <f t="shared" si="235"/>
        <v>2015</v>
      </c>
    </row>
    <row r="3023" spans="1:21" ht="44.25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8317</v>
      </c>
      <c r="R3023" t="s">
        <v>8357</v>
      </c>
      <c r="S3023" s="10">
        <f t="shared" si="238"/>
        <v>42660.618854166663</v>
      </c>
      <c r="T3023" s="10">
        <f t="shared" si="239"/>
        <v>42696.249305555553</v>
      </c>
      <c r="U3023">
        <f t="shared" si="235"/>
        <v>2016</v>
      </c>
    </row>
    <row r="3024" spans="1:21" ht="44.25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8317</v>
      </c>
      <c r="R3024" t="s">
        <v>8357</v>
      </c>
      <c r="S3024" s="10">
        <f t="shared" si="238"/>
        <v>42564.95380787037</v>
      </c>
      <c r="T3024" s="10">
        <f t="shared" si="239"/>
        <v>42609.95380787037</v>
      </c>
      <c r="U3024">
        <f t="shared" si="235"/>
        <v>2016</v>
      </c>
    </row>
    <row r="3025" spans="1:21" ht="59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8317</v>
      </c>
      <c r="R3025" t="s">
        <v>8357</v>
      </c>
      <c r="S3025" s="10">
        <f t="shared" si="238"/>
        <v>42121.675763888896</v>
      </c>
      <c r="T3025" s="10">
        <f t="shared" si="239"/>
        <v>42166.675763888896</v>
      </c>
      <c r="U3025">
        <f t="shared" si="235"/>
        <v>2015</v>
      </c>
    </row>
    <row r="3026" spans="1:21" ht="44.25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8317</v>
      </c>
      <c r="R3026" t="s">
        <v>8357</v>
      </c>
      <c r="S3026" s="10">
        <f t="shared" si="238"/>
        <v>41158.993923611109</v>
      </c>
      <c r="T3026" s="10">
        <f t="shared" si="239"/>
        <v>41188.993923611109</v>
      </c>
      <c r="U3026">
        <f t="shared" si="235"/>
        <v>2012</v>
      </c>
    </row>
    <row r="3027" spans="1:21" ht="44.25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8317</v>
      </c>
      <c r="R3027" t="s">
        <v>8357</v>
      </c>
      <c r="S3027" s="10">
        <f t="shared" si="238"/>
        <v>41761.509409722225</v>
      </c>
      <c r="T3027" s="10">
        <f t="shared" si="239"/>
        <v>41789.666666666664</v>
      </c>
      <c r="U3027">
        <f t="shared" si="235"/>
        <v>2014</v>
      </c>
    </row>
    <row r="3028" spans="1:21" ht="59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8317</v>
      </c>
      <c r="R3028" t="s">
        <v>8357</v>
      </c>
      <c r="S3028" s="10">
        <f t="shared" si="238"/>
        <v>42783.459398148145</v>
      </c>
      <c r="T3028" s="10">
        <f t="shared" si="239"/>
        <v>42797.459398148145</v>
      </c>
      <c r="U3028">
        <f t="shared" si="235"/>
        <v>2017</v>
      </c>
    </row>
    <row r="3029" spans="1:21" ht="44.25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8317</v>
      </c>
      <c r="R3029" t="s">
        <v>8357</v>
      </c>
      <c r="S3029" s="10">
        <f t="shared" si="238"/>
        <v>42053.704293981486</v>
      </c>
      <c r="T3029" s="10">
        <f t="shared" si="239"/>
        <v>42083.662627314814</v>
      </c>
      <c r="U3029">
        <f t="shared" si="235"/>
        <v>2015</v>
      </c>
    </row>
    <row r="3030" spans="1:21" ht="29.5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8317</v>
      </c>
      <c r="R3030" t="s">
        <v>8357</v>
      </c>
      <c r="S3030" s="10">
        <f t="shared" si="238"/>
        <v>42567.264178240745</v>
      </c>
      <c r="T3030" s="10">
        <f t="shared" si="239"/>
        <v>42597.264178240745</v>
      </c>
      <c r="U3030">
        <f t="shared" si="235"/>
        <v>2016</v>
      </c>
    </row>
    <row r="3031" spans="1:21" ht="44.25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8317</v>
      </c>
      <c r="R3031" t="s">
        <v>8357</v>
      </c>
      <c r="S3031" s="10">
        <f t="shared" si="238"/>
        <v>41932.708877314813</v>
      </c>
      <c r="T3031" s="10">
        <f t="shared" si="239"/>
        <v>41961.190972222219</v>
      </c>
      <c r="U3031">
        <f t="shared" si="235"/>
        <v>2014</v>
      </c>
    </row>
    <row r="3032" spans="1:21" ht="44.25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8317</v>
      </c>
      <c r="R3032" t="s">
        <v>8357</v>
      </c>
      <c r="S3032" s="10">
        <f t="shared" si="238"/>
        <v>42233.747349537036</v>
      </c>
      <c r="T3032" s="10">
        <f t="shared" si="239"/>
        <v>42263.747349537036</v>
      </c>
      <c r="U3032">
        <f t="shared" si="235"/>
        <v>2015</v>
      </c>
    </row>
    <row r="3033" spans="1:21" ht="73.75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8317</v>
      </c>
      <c r="R3033" t="s">
        <v>8357</v>
      </c>
      <c r="S3033" s="10">
        <f t="shared" si="238"/>
        <v>42597.882488425923</v>
      </c>
      <c r="T3033" s="10">
        <f t="shared" si="239"/>
        <v>42657.882488425923</v>
      </c>
      <c r="U3033">
        <f t="shared" si="235"/>
        <v>2016</v>
      </c>
    </row>
    <row r="3034" spans="1:21" ht="44.25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8317</v>
      </c>
      <c r="R3034" t="s">
        <v>8357</v>
      </c>
      <c r="S3034" s="10">
        <f t="shared" si="238"/>
        <v>42228.044664351852</v>
      </c>
      <c r="T3034" s="10">
        <f t="shared" si="239"/>
        <v>42258.044664351852</v>
      </c>
      <c r="U3034">
        <f t="shared" si="235"/>
        <v>2015</v>
      </c>
    </row>
    <row r="3035" spans="1:21" ht="44.25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8317</v>
      </c>
      <c r="R3035" t="s">
        <v>8357</v>
      </c>
      <c r="S3035" s="10">
        <f t="shared" si="238"/>
        <v>42570.110243055555</v>
      </c>
      <c r="T3035" s="10">
        <f t="shared" si="239"/>
        <v>42600.110243055555</v>
      </c>
      <c r="U3035">
        <f t="shared" si="235"/>
        <v>2016</v>
      </c>
    </row>
    <row r="3036" spans="1:21" ht="73.75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8317</v>
      </c>
      <c r="R3036" t="s">
        <v>8357</v>
      </c>
      <c r="S3036" s="10">
        <f t="shared" si="238"/>
        <v>42644.535358796296</v>
      </c>
      <c r="T3036" s="10">
        <f t="shared" si="239"/>
        <v>42675.165972222225</v>
      </c>
      <c r="U3036">
        <f t="shared" si="235"/>
        <v>2016</v>
      </c>
    </row>
    <row r="3037" spans="1:21" ht="29.5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8317</v>
      </c>
      <c r="R3037" t="s">
        <v>8357</v>
      </c>
      <c r="S3037" s="10">
        <f t="shared" si="238"/>
        <v>41368.560289351852</v>
      </c>
      <c r="T3037" s="10">
        <f t="shared" si="239"/>
        <v>41398.560289351852</v>
      </c>
      <c r="U3037">
        <f t="shared" si="235"/>
        <v>2013</v>
      </c>
    </row>
    <row r="3038" spans="1:21" ht="44.25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8317</v>
      </c>
      <c r="R3038" t="s">
        <v>8357</v>
      </c>
      <c r="S3038" s="10">
        <f t="shared" si="238"/>
        <v>41466.785231481481</v>
      </c>
      <c r="T3038" s="10">
        <f t="shared" si="239"/>
        <v>41502.499305555553</v>
      </c>
      <c r="U3038">
        <f t="shared" si="235"/>
        <v>2013</v>
      </c>
    </row>
    <row r="3039" spans="1:21" ht="59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8317</v>
      </c>
      <c r="R3039" t="s">
        <v>8357</v>
      </c>
      <c r="S3039" s="10">
        <f t="shared" si="238"/>
        <v>40378.893206018518</v>
      </c>
      <c r="T3039" s="10">
        <f t="shared" si="239"/>
        <v>40453.207638888889</v>
      </c>
      <c r="U3039">
        <f t="shared" si="235"/>
        <v>2010</v>
      </c>
    </row>
    <row r="3040" spans="1:21" ht="44.25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8317</v>
      </c>
      <c r="R3040" t="s">
        <v>8357</v>
      </c>
      <c r="S3040" s="10">
        <f t="shared" si="238"/>
        <v>42373.252280092594</v>
      </c>
      <c r="T3040" s="10">
        <f t="shared" si="239"/>
        <v>42433.252280092594</v>
      </c>
      <c r="U3040">
        <f t="shared" si="235"/>
        <v>2016</v>
      </c>
    </row>
    <row r="3041" spans="1:21" ht="44.25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8317</v>
      </c>
      <c r="R3041" t="s">
        <v>8357</v>
      </c>
      <c r="S3041" s="10">
        <f t="shared" si="238"/>
        <v>41610.794421296298</v>
      </c>
      <c r="T3041" s="10">
        <f t="shared" si="239"/>
        <v>41637.332638888889</v>
      </c>
      <c r="U3041">
        <f t="shared" si="235"/>
        <v>2013</v>
      </c>
    </row>
    <row r="3042" spans="1:21" ht="44.25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8317</v>
      </c>
      <c r="R3042" t="s">
        <v>8357</v>
      </c>
      <c r="S3042" s="10">
        <f t="shared" si="238"/>
        <v>42177.791909722218</v>
      </c>
      <c r="T3042" s="10">
        <f t="shared" si="239"/>
        <v>42181.958333333328</v>
      </c>
      <c r="U3042">
        <f t="shared" si="235"/>
        <v>2015</v>
      </c>
    </row>
    <row r="3043" spans="1:21" ht="29.5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8317</v>
      </c>
      <c r="R3043" t="s">
        <v>8357</v>
      </c>
      <c r="S3043" s="10">
        <f t="shared" si="238"/>
        <v>42359.868611111116</v>
      </c>
      <c r="T3043" s="10">
        <f t="shared" si="239"/>
        <v>42389.868611111116</v>
      </c>
      <c r="U3043">
        <f t="shared" si="235"/>
        <v>2015</v>
      </c>
    </row>
    <row r="3044" spans="1:21" ht="59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8317</v>
      </c>
      <c r="R3044" t="s">
        <v>8357</v>
      </c>
      <c r="S3044" s="10">
        <f t="shared" si="238"/>
        <v>42253.688043981485</v>
      </c>
      <c r="T3044" s="10">
        <f t="shared" si="239"/>
        <v>42283.688043981485</v>
      </c>
      <c r="U3044">
        <f t="shared" si="235"/>
        <v>2015</v>
      </c>
    </row>
    <row r="3045" spans="1:21" ht="44.25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8317</v>
      </c>
      <c r="R3045" t="s">
        <v>8357</v>
      </c>
      <c r="S3045" s="10">
        <f t="shared" si="238"/>
        <v>42083.070590277777</v>
      </c>
      <c r="T3045" s="10">
        <f t="shared" si="239"/>
        <v>42110.118055555555</v>
      </c>
      <c r="U3045">
        <f t="shared" si="235"/>
        <v>2015</v>
      </c>
    </row>
    <row r="3046" spans="1:21" ht="44.25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8317</v>
      </c>
      <c r="R3046" t="s">
        <v>8357</v>
      </c>
      <c r="S3046" s="10">
        <f t="shared" si="238"/>
        <v>42387.7268287037</v>
      </c>
      <c r="T3046" s="10">
        <f t="shared" si="239"/>
        <v>42402.7268287037</v>
      </c>
      <c r="U3046">
        <f t="shared" si="235"/>
        <v>2016</v>
      </c>
    </row>
    <row r="3047" spans="1:21" ht="59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8317</v>
      </c>
      <c r="R3047" t="s">
        <v>8357</v>
      </c>
      <c r="S3047" s="10">
        <f t="shared" si="238"/>
        <v>41843.155729166669</v>
      </c>
      <c r="T3047" s="10">
        <f t="shared" si="239"/>
        <v>41873.155729166669</v>
      </c>
      <c r="U3047">
        <f t="shared" si="235"/>
        <v>2014</v>
      </c>
    </row>
    <row r="3048" spans="1:21" ht="59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8317</v>
      </c>
      <c r="R3048" t="s">
        <v>8357</v>
      </c>
      <c r="S3048" s="10">
        <f t="shared" si="238"/>
        <v>41862.803078703706</v>
      </c>
      <c r="T3048" s="10">
        <f t="shared" si="239"/>
        <v>41892.202777777777</v>
      </c>
      <c r="U3048">
        <f t="shared" si="235"/>
        <v>2014</v>
      </c>
    </row>
    <row r="3049" spans="1:21" ht="44.25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8317</v>
      </c>
      <c r="R3049" t="s">
        <v>8357</v>
      </c>
      <c r="S3049" s="10">
        <f t="shared" si="238"/>
        <v>42443.989050925928</v>
      </c>
      <c r="T3049" s="10">
        <f t="shared" si="239"/>
        <v>42487.552777777775</v>
      </c>
      <c r="U3049">
        <f t="shared" si="235"/>
        <v>2016</v>
      </c>
    </row>
    <row r="3050" spans="1:21" ht="59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8317</v>
      </c>
      <c r="R3050" t="s">
        <v>8357</v>
      </c>
      <c r="S3050" s="10">
        <f t="shared" si="238"/>
        <v>41975.901180555549</v>
      </c>
      <c r="T3050" s="10">
        <f t="shared" si="239"/>
        <v>42004.890277777777</v>
      </c>
      <c r="U3050">
        <f t="shared" si="235"/>
        <v>2014</v>
      </c>
    </row>
    <row r="3051" spans="1:21" ht="59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8317</v>
      </c>
      <c r="R3051" t="s">
        <v>8357</v>
      </c>
      <c r="S3051" s="10">
        <f t="shared" si="238"/>
        <v>42139.014525462961</v>
      </c>
      <c r="T3051" s="10">
        <f t="shared" si="239"/>
        <v>42169.014525462961</v>
      </c>
      <c r="U3051">
        <f t="shared" si="235"/>
        <v>2015</v>
      </c>
    </row>
    <row r="3052" spans="1:21" ht="29.5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8317</v>
      </c>
      <c r="R3052" t="s">
        <v>8357</v>
      </c>
      <c r="S3052" s="10">
        <f t="shared" si="238"/>
        <v>42465.16851851852</v>
      </c>
      <c r="T3052" s="10">
        <f t="shared" si="239"/>
        <v>42495.16851851852</v>
      </c>
      <c r="U3052">
        <f t="shared" si="235"/>
        <v>2016</v>
      </c>
    </row>
    <row r="3053" spans="1:21" ht="59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8317</v>
      </c>
      <c r="R3053" t="s">
        <v>8357</v>
      </c>
      <c r="S3053" s="10">
        <f t="shared" si="238"/>
        <v>42744.416030092587</v>
      </c>
      <c r="T3053" s="10">
        <f t="shared" si="239"/>
        <v>42774.416030092587</v>
      </c>
      <c r="U3053">
        <f t="shared" ref="U3053:U3116" si="240">YEAR(S3053)</f>
        <v>2017</v>
      </c>
    </row>
    <row r="3054" spans="1:21" ht="44.25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8317</v>
      </c>
      <c r="R3054" t="s">
        <v>8357</v>
      </c>
      <c r="S3054" s="10">
        <f t="shared" si="238"/>
        <v>42122.670069444444</v>
      </c>
      <c r="T3054" s="10">
        <f t="shared" si="239"/>
        <v>42152.665972222225</v>
      </c>
      <c r="U3054">
        <f t="shared" si="240"/>
        <v>2015</v>
      </c>
    </row>
    <row r="3055" spans="1:21" ht="59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8317</v>
      </c>
      <c r="R3055" t="s">
        <v>8357</v>
      </c>
      <c r="S3055" s="10">
        <f t="shared" si="238"/>
        <v>41862.761724537035</v>
      </c>
      <c r="T3055" s="10">
        <f t="shared" si="239"/>
        <v>41914.165972222225</v>
      </c>
      <c r="U3055">
        <f t="shared" si="240"/>
        <v>2014</v>
      </c>
    </row>
    <row r="3056" spans="1:21" ht="59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8317</v>
      </c>
      <c r="R3056" t="s">
        <v>8357</v>
      </c>
      <c r="S3056" s="10">
        <f t="shared" si="238"/>
        <v>42027.832800925928</v>
      </c>
      <c r="T3056" s="10">
        <f t="shared" si="239"/>
        <v>42065.044444444444</v>
      </c>
      <c r="U3056">
        <f t="shared" si="240"/>
        <v>2015</v>
      </c>
    </row>
    <row r="3057" spans="1:21" ht="44.25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8317</v>
      </c>
      <c r="R3057" t="s">
        <v>8357</v>
      </c>
      <c r="S3057" s="10">
        <f t="shared" si="238"/>
        <v>41953.95821759259</v>
      </c>
      <c r="T3057" s="10">
        <f t="shared" si="239"/>
        <v>42013.95821759259</v>
      </c>
      <c r="U3057">
        <f t="shared" si="240"/>
        <v>2014</v>
      </c>
    </row>
    <row r="3058" spans="1:21" ht="44.25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8317</v>
      </c>
      <c r="R3058" t="s">
        <v>8357</v>
      </c>
      <c r="S3058" s="10">
        <f t="shared" si="238"/>
        <v>41851.636388888888</v>
      </c>
      <c r="T3058" s="10">
        <f t="shared" si="239"/>
        <v>41911.636388888888</v>
      </c>
      <c r="U3058">
        <f t="shared" si="240"/>
        <v>2014</v>
      </c>
    </row>
    <row r="3059" spans="1:21" ht="44.25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8317</v>
      </c>
      <c r="R3059" t="s">
        <v>8357</v>
      </c>
      <c r="S3059" s="10">
        <f t="shared" si="238"/>
        <v>42433.650590277779</v>
      </c>
      <c r="T3059" s="10">
        <f t="shared" si="239"/>
        <v>42463.608923611115</v>
      </c>
      <c r="U3059">
        <f t="shared" si="240"/>
        <v>2016</v>
      </c>
    </row>
    <row r="3060" spans="1:21" ht="59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8317</v>
      </c>
      <c r="R3060" t="s">
        <v>8357</v>
      </c>
      <c r="S3060" s="10">
        <f t="shared" si="238"/>
        <v>42460.374305555553</v>
      </c>
      <c r="T3060" s="10">
        <f t="shared" si="239"/>
        <v>42510.374305555553</v>
      </c>
      <c r="U3060">
        <f t="shared" si="240"/>
        <v>2016</v>
      </c>
    </row>
    <row r="3061" spans="1:21" ht="44.25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8317</v>
      </c>
      <c r="R3061" t="s">
        <v>8357</v>
      </c>
      <c r="S3061" s="10">
        <f t="shared" si="238"/>
        <v>41829.935717592591</v>
      </c>
      <c r="T3061" s="10">
        <f t="shared" si="239"/>
        <v>41859.935717592591</v>
      </c>
      <c r="U3061">
        <f t="shared" si="240"/>
        <v>2014</v>
      </c>
    </row>
    <row r="3062" spans="1:21" ht="29.5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8317</v>
      </c>
      <c r="R3062" t="s">
        <v>8357</v>
      </c>
      <c r="S3062" s="10">
        <f t="shared" si="238"/>
        <v>42245.274699074071</v>
      </c>
      <c r="T3062" s="10">
        <f t="shared" si="239"/>
        <v>42275.274699074071</v>
      </c>
      <c r="U3062">
        <f t="shared" si="240"/>
        <v>2015</v>
      </c>
    </row>
    <row r="3063" spans="1:2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8317</v>
      </c>
      <c r="R3063" t="s">
        <v>8357</v>
      </c>
      <c r="S3063" s="10">
        <f t="shared" si="238"/>
        <v>41834.784120370372</v>
      </c>
      <c r="T3063" s="10">
        <f t="shared" si="239"/>
        <v>41864.784120370372</v>
      </c>
      <c r="U3063">
        <f t="shared" si="240"/>
        <v>2014</v>
      </c>
    </row>
    <row r="3064" spans="1:21" ht="44.25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8317</v>
      </c>
      <c r="R3064" t="s">
        <v>8357</v>
      </c>
      <c r="S3064" s="10">
        <f t="shared" si="238"/>
        <v>42248.535787037035</v>
      </c>
      <c r="T3064" s="10">
        <f t="shared" si="239"/>
        <v>42277.75</v>
      </c>
      <c r="U3064">
        <f t="shared" si="240"/>
        <v>2015</v>
      </c>
    </row>
    <row r="3065" spans="1:21" ht="44.25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8317</v>
      </c>
      <c r="R3065" t="s">
        <v>8357</v>
      </c>
      <c r="S3065" s="10">
        <f t="shared" si="238"/>
        <v>42630.922893518517</v>
      </c>
      <c r="T3065" s="10">
        <f t="shared" si="239"/>
        <v>42665.922893518517</v>
      </c>
      <c r="U3065">
        <f t="shared" si="240"/>
        <v>2016</v>
      </c>
    </row>
    <row r="3066" spans="1:21" ht="29.5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8317</v>
      </c>
      <c r="R3066" t="s">
        <v>8357</v>
      </c>
      <c r="S3066" s="10">
        <f t="shared" si="238"/>
        <v>42299.130162037036</v>
      </c>
      <c r="T3066" s="10">
        <f t="shared" si="239"/>
        <v>42330.290972222225</v>
      </c>
      <c r="U3066">
        <f t="shared" si="240"/>
        <v>2015</v>
      </c>
    </row>
    <row r="3067" spans="1:21" ht="44.25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8317</v>
      </c>
      <c r="R3067" t="s">
        <v>8357</v>
      </c>
      <c r="S3067" s="10">
        <f t="shared" si="238"/>
        <v>41825.055231481485</v>
      </c>
      <c r="T3067" s="10">
        <f t="shared" si="239"/>
        <v>41850.055231481485</v>
      </c>
      <c r="U3067">
        <f t="shared" si="240"/>
        <v>2014</v>
      </c>
    </row>
    <row r="3068" spans="1:21" ht="44.25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8317</v>
      </c>
      <c r="R3068" t="s">
        <v>8357</v>
      </c>
      <c r="S3068" s="10">
        <f t="shared" si="238"/>
        <v>42531.228437500002</v>
      </c>
      <c r="T3068" s="10">
        <f t="shared" si="239"/>
        <v>42561.228437500002</v>
      </c>
      <c r="U3068">
        <f t="shared" si="240"/>
        <v>2016</v>
      </c>
    </row>
    <row r="3069" spans="1:21" ht="44.25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8317</v>
      </c>
      <c r="R3069" t="s">
        <v>8357</v>
      </c>
      <c r="S3069" s="10">
        <f t="shared" si="238"/>
        <v>42226.938414351855</v>
      </c>
      <c r="T3069" s="10">
        <f t="shared" si="239"/>
        <v>42256.938414351855</v>
      </c>
      <c r="U3069">
        <f t="shared" si="240"/>
        <v>2015</v>
      </c>
    </row>
    <row r="3070" spans="1:21" ht="59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8317</v>
      </c>
      <c r="R3070" t="s">
        <v>8357</v>
      </c>
      <c r="S3070" s="10">
        <f t="shared" si="238"/>
        <v>42263.691574074073</v>
      </c>
      <c r="T3070" s="10">
        <f t="shared" si="239"/>
        <v>42293.691574074073</v>
      </c>
      <c r="U3070">
        <f t="shared" si="240"/>
        <v>2015</v>
      </c>
    </row>
    <row r="3071" spans="1:21" ht="44.25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8317</v>
      </c>
      <c r="R3071" t="s">
        <v>8357</v>
      </c>
      <c r="S3071" s="10">
        <f t="shared" si="238"/>
        <v>41957.833726851852</v>
      </c>
      <c r="T3071" s="10">
        <f t="shared" si="239"/>
        <v>41987.833726851852</v>
      </c>
      <c r="U3071">
        <f t="shared" si="240"/>
        <v>2014</v>
      </c>
    </row>
    <row r="3072" spans="1:21" ht="44.25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8317</v>
      </c>
      <c r="R3072" t="s">
        <v>8357</v>
      </c>
      <c r="S3072" s="10">
        <f t="shared" si="238"/>
        <v>42690.733437499999</v>
      </c>
      <c r="T3072" s="10">
        <f t="shared" si="239"/>
        <v>42711.733437499999</v>
      </c>
      <c r="U3072">
        <f t="shared" si="240"/>
        <v>2016</v>
      </c>
    </row>
    <row r="3073" spans="1:21" ht="44.25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8317</v>
      </c>
      <c r="R3073" t="s">
        <v>8357</v>
      </c>
      <c r="S3073" s="10">
        <f t="shared" si="238"/>
        <v>42097.732418981483</v>
      </c>
      <c r="T3073" s="10">
        <f t="shared" si="239"/>
        <v>42115.249305555553</v>
      </c>
      <c r="U3073">
        <f t="shared" si="240"/>
        <v>2015</v>
      </c>
    </row>
    <row r="3074" spans="1:21" ht="59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ref="P3074:P3137" si="242">IFERROR(ROUND(E3074/L3074,2),0)</f>
        <v>1</v>
      </c>
      <c r="Q3074" s="11" t="s">
        <v>8317</v>
      </c>
      <c r="R3074" t="s">
        <v>8357</v>
      </c>
      <c r="S3074" s="10">
        <f t="shared" si="238"/>
        <v>42658.690532407403</v>
      </c>
      <c r="T3074" s="10">
        <f t="shared" si="239"/>
        <v>42673.073611111111</v>
      </c>
      <c r="U3074">
        <f t="shared" si="240"/>
        <v>2016</v>
      </c>
    </row>
    <row r="3075" spans="1:21" ht="44.25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2"/>
        <v>92.14</v>
      </c>
      <c r="Q3075" s="11" t="s">
        <v>8317</v>
      </c>
      <c r="R3075" t="s">
        <v>8357</v>
      </c>
      <c r="S3075" s="10">
        <f t="shared" ref="S3075:S3138" si="243">(((J3075/60)/60)/24)+DATE(1970,1,1)</f>
        <v>42111.684027777781</v>
      </c>
      <c r="T3075" s="10">
        <f t="shared" ref="T3075:T3138" si="244">(((I3075/60)/60)/24)+DATE(1970,1,1)</f>
        <v>42169.804861111115</v>
      </c>
      <c r="U3075">
        <f t="shared" si="240"/>
        <v>2015</v>
      </c>
    </row>
    <row r="3076" spans="1:21" ht="59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8317</v>
      </c>
      <c r="R3076" t="s">
        <v>8357</v>
      </c>
      <c r="S3076" s="10">
        <f t="shared" si="243"/>
        <v>42409.571284722217</v>
      </c>
      <c r="T3076" s="10">
        <f t="shared" si="244"/>
        <v>42439.571284722217</v>
      </c>
      <c r="U3076">
        <f t="shared" si="240"/>
        <v>2016</v>
      </c>
    </row>
    <row r="3077" spans="1:21" ht="44.25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8317</v>
      </c>
      <c r="R3077" t="s">
        <v>8357</v>
      </c>
      <c r="S3077" s="10">
        <f t="shared" si="243"/>
        <v>42551.102314814809</v>
      </c>
      <c r="T3077" s="10">
        <f t="shared" si="244"/>
        <v>42601.102314814809</v>
      </c>
      <c r="U3077">
        <f t="shared" si="240"/>
        <v>2016</v>
      </c>
    </row>
    <row r="3078" spans="1:21" ht="29.5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8317</v>
      </c>
      <c r="R3078" t="s">
        <v>8357</v>
      </c>
      <c r="S3078" s="10">
        <f t="shared" si="243"/>
        <v>42226.651886574073</v>
      </c>
      <c r="T3078" s="10">
        <f t="shared" si="244"/>
        <v>42286.651886574073</v>
      </c>
      <c r="U3078">
        <f t="shared" si="240"/>
        <v>2015</v>
      </c>
    </row>
    <row r="3079" spans="1:21" ht="44.25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8317</v>
      </c>
      <c r="R3079" t="s">
        <v>8357</v>
      </c>
      <c r="S3079" s="10">
        <f t="shared" si="243"/>
        <v>42766.956921296296</v>
      </c>
      <c r="T3079" s="10">
        <f t="shared" si="244"/>
        <v>42796.956921296296</v>
      </c>
      <c r="U3079">
        <f t="shared" si="240"/>
        <v>2017</v>
      </c>
    </row>
    <row r="3080" spans="1:21" ht="44.25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8317</v>
      </c>
      <c r="R3080" t="s">
        <v>8357</v>
      </c>
      <c r="S3080" s="10">
        <f t="shared" si="243"/>
        <v>42031.138831018514</v>
      </c>
      <c r="T3080" s="10">
        <f t="shared" si="244"/>
        <v>42061.138831018514</v>
      </c>
      <c r="U3080">
        <f t="shared" si="240"/>
        <v>2015</v>
      </c>
    </row>
    <row r="3081" spans="1:21" ht="44.25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8317</v>
      </c>
      <c r="R3081" t="s">
        <v>8357</v>
      </c>
      <c r="S3081" s="10">
        <f t="shared" si="243"/>
        <v>42055.713368055556</v>
      </c>
      <c r="T3081" s="10">
        <f t="shared" si="244"/>
        <v>42085.671701388885</v>
      </c>
      <c r="U3081">
        <f t="shared" si="240"/>
        <v>2015</v>
      </c>
    </row>
    <row r="3082" spans="1:21" ht="44.25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8317</v>
      </c>
      <c r="R3082" t="s">
        <v>8357</v>
      </c>
      <c r="S3082" s="10">
        <f t="shared" si="243"/>
        <v>41940.028287037036</v>
      </c>
      <c r="T3082" s="10">
        <f t="shared" si="244"/>
        <v>42000.0699537037</v>
      </c>
      <c r="U3082">
        <f t="shared" si="240"/>
        <v>2014</v>
      </c>
    </row>
    <row r="3083" spans="1:21" ht="44.25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8317</v>
      </c>
      <c r="R3083" t="s">
        <v>8357</v>
      </c>
      <c r="S3083" s="10">
        <f t="shared" si="243"/>
        <v>42237.181608796294</v>
      </c>
      <c r="T3083" s="10">
        <f t="shared" si="244"/>
        <v>42267.181608796294</v>
      </c>
      <c r="U3083">
        <f t="shared" si="240"/>
        <v>2015</v>
      </c>
    </row>
    <row r="3084" spans="1:21" ht="44.25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8317</v>
      </c>
      <c r="R3084" t="s">
        <v>8357</v>
      </c>
      <c r="S3084" s="10">
        <f t="shared" si="243"/>
        <v>42293.922986111109</v>
      </c>
      <c r="T3084" s="10">
        <f t="shared" si="244"/>
        <v>42323.96465277778</v>
      </c>
      <c r="U3084">
        <f t="shared" si="240"/>
        <v>2015</v>
      </c>
    </row>
    <row r="3085" spans="1:21" ht="59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8317</v>
      </c>
      <c r="R3085" t="s">
        <v>8357</v>
      </c>
      <c r="S3085" s="10">
        <f t="shared" si="243"/>
        <v>41853.563402777778</v>
      </c>
      <c r="T3085" s="10">
        <f t="shared" si="244"/>
        <v>41883.208333333336</v>
      </c>
      <c r="U3085">
        <f t="shared" si="240"/>
        <v>2014</v>
      </c>
    </row>
    <row r="3086" spans="1:21" ht="59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8317</v>
      </c>
      <c r="R3086" t="s">
        <v>8357</v>
      </c>
      <c r="S3086" s="10">
        <f t="shared" si="243"/>
        <v>42100.723738425921</v>
      </c>
      <c r="T3086" s="10">
        <f t="shared" si="244"/>
        <v>42129.783333333333</v>
      </c>
      <c r="U3086">
        <f t="shared" si="240"/>
        <v>2015</v>
      </c>
    </row>
    <row r="3087" spans="1:21" ht="44.25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8317</v>
      </c>
      <c r="R3087" t="s">
        <v>8357</v>
      </c>
      <c r="S3087" s="10">
        <f t="shared" si="243"/>
        <v>42246.883784722217</v>
      </c>
      <c r="T3087" s="10">
        <f t="shared" si="244"/>
        <v>42276.883784722217</v>
      </c>
      <c r="U3087">
        <f t="shared" si="240"/>
        <v>2015</v>
      </c>
    </row>
    <row r="3088" spans="1:21" ht="59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8317</v>
      </c>
      <c r="R3088" t="s">
        <v>8357</v>
      </c>
      <c r="S3088" s="10">
        <f t="shared" si="243"/>
        <v>42173.67082175926</v>
      </c>
      <c r="T3088" s="10">
        <f t="shared" si="244"/>
        <v>42233.67082175926</v>
      </c>
      <c r="U3088">
        <f t="shared" si="240"/>
        <v>2015</v>
      </c>
    </row>
    <row r="3089" spans="1:21" ht="44.25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8317</v>
      </c>
      <c r="R3089" t="s">
        <v>8357</v>
      </c>
      <c r="S3089" s="10">
        <f t="shared" si="243"/>
        <v>42665.150347222225</v>
      </c>
      <c r="T3089" s="10">
        <f t="shared" si="244"/>
        <v>42725.192013888889</v>
      </c>
      <c r="U3089">
        <f t="shared" si="240"/>
        <v>2016</v>
      </c>
    </row>
    <row r="3090" spans="1:21" ht="44.25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8317</v>
      </c>
      <c r="R3090" t="s">
        <v>8357</v>
      </c>
      <c r="S3090" s="10">
        <f t="shared" si="243"/>
        <v>41981.57230324074</v>
      </c>
      <c r="T3090" s="10">
        <f t="shared" si="244"/>
        <v>42012.570138888885</v>
      </c>
      <c r="U3090">
        <f t="shared" si="240"/>
        <v>2014</v>
      </c>
    </row>
    <row r="3091" spans="1:21" ht="44.25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8317</v>
      </c>
      <c r="R3091" t="s">
        <v>8357</v>
      </c>
      <c r="S3091" s="10">
        <f t="shared" si="243"/>
        <v>42528.542627314819</v>
      </c>
      <c r="T3091" s="10">
        <f t="shared" si="244"/>
        <v>42560.082638888889</v>
      </c>
      <c r="U3091">
        <f t="shared" si="240"/>
        <v>2016</v>
      </c>
    </row>
    <row r="3092" spans="1:21" ht="44.25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8317</v>
      </c>
      <c r="R3092" t="s">
        <v>8357</v>
      </c>
      <c r="S3092" s="10">
        <f t="shared" si="243"/>
        <v>42065.818807870368</v>
      </c>
      <c r="T3092" s="10">
        <f t="shared" si="244"/>
        <v>42125.777141203704</v>
      </c>
      <c r="U3092">
        <f t="shared" si="240"/>
        <v>2015</v>
      </c>
    </row>
    <row r="3093" spans="1:21" ht="59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8317</v>
      </c>
      <c r="R3093" t="s">
        <v>8357</v>
      </c>
      <c r="S3093" s="10">
        <f t="shared" si="243"/>
        <v>42566.948414351849</v>
      </c>
      <c r="T3093" s="10">
        <f t="shared" si="244"/>
        <v>42596.948414351849</v>
      </c>
      <c r="U3093">
        <f t="shared" si="240"/>
        <v>2016</v>
      </c>
    </row>
    <row r="3094" spans="1:21" ht="44.25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8317</v>
      </c>
      <c r="R3094" t="s">
        <v>8357</v>
      </c>
      <c r="S3094" s="10">
        <f t="shared" si="243"/>
        <v>42255.619351851856</v>
      </c>
      <c r="T3094" s="10">
        <f t="shared" si="244"/>
        <v>42292.916666666672</v>
      </c>
      <c r="U3094">
        <f t="shared" si="240"/>
        <v>2015</v>
      </c>
    </row>
    <row r="3095" spans="1:21" ht="59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8317</v>
      </c>
      <c r="R3095" t="s">
        <v>8357</v>
      </c>
      <c r="S3095" s="10">
        <f t="shared" si="243"/>
        <v>41760.909039351849</v>
      </c>
      <c r="T3095" s="10">
        <f t="shared" si="244"/>
        <v>41791.165972222225</v>
      </c>
      <c r="U3095">
        <f t="shared" si="240"/>
        <v>2014</v>
      </c>
    </row>
    <row r="3096" spans="1:21" ht="44.25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8317</v>
      </c>
      <c r="R3096" t="s">
        <v>8357</v>
      </c>
      <c r="S3096" s="10">
        <f t="shared" si="243"/>
        <v>42207.795787037037</v>
      </c>
      <c r="T3096" s="10">
        <f t="shared" si="244"/>
        <v>42267.795787037037</v>
      </c>
      <c r="U3096">
        <f t="shared" si="240"/>
        <v>2015</v>
      </c>
    </row>
    <row r="3097" spans="1:21" ht="44.25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8317</v>
      </c>
      <c r="R3097" t="s">
        <v>8357</v>
      </c>
      <c r="S3097" s="10">
        <f t="shared" si="243"/>
        <v>42523.025231481486</v>
      </c>
      <c r="T3097" s="10">
        <f t="shared" si="244"/>
        <v>42583.025231481486</v>
      </c>
      <c r="U3097">
        <f t="shared" si="240"/>
        <v>2016</v>
      </c>
    </row>
    <row r="3098" spans="1:21" ht="44.25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8317</v>
      </c>
      <c r="R3098" t="s">
        <v>8357</v>
      </c>
      <c r="S3098" s="10">
        <f t="shared" si="243"/>
        <v>42114.825532407413</v>
      </c>
      <c r="T3098" s="10">
        <f t="shared" si="244"/>
        <v>42144.825532407413</v>
      </c>
      <c r="U3098">
        <f t="shared" si="240"/>
        <v>2015</v>
      </c>
    </row>
    <row r="3099" spans="1:21" ht="44.25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8317</v>
      </c>
      <c r="R3099" t="s">
        <v>8357</v>
      </c>
      <c r="S3099" s="10">
        <f t="shared" si="243"/>
        <v>42629.503483796296</v>
      </c>
      <c r="T3099" s="10">
        <f t="shared" si="244"/>
        <v>42650.583333333328</v>
      </c>
      <c r="U3099">
        <f t="shared" si="240"/>
        <v>2016</v>
      </c>
    </row>
    <row r="3100" spans="1:21" ht="59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8317</v>
      </c>
      <c r="R3100" t="s">
        <v>8357</v>
      </c>
      <c r="S3100" s="10">
        <f t="shared" si="243"/>
        <v>42359.792233796295</v>
      </c>
      <c r="T3100" s="10">
        <f t="shared" si="244"/>
        <v>42408.01180555555</v>
      </c>
      <c r="U3100">
        <f t="shared" si="240"/>
        <v>2015</v>
      </c>
    </row>
    <row r="3101" spans="1:21" ht="44.25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8317</v>
      </c>
      <c r="R3101" t="s">
        <v>8357</v>
      </c>
      <c r="S3101" s="10">
        <f t="shared" si="243"/>
        <v>42382.189710648148</v>
      </c>
      <c r="T3101" s="10">
        <f t="shared" si="244"/>
        <v>42412.189710648148</v>
      </c>
      <c r="U3101">
        <f t="shared" si="240"/>
        <v>2016</v>
      </c>
    </row>
    <row r="3102" spans="1:21" ht="44.25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8317</v>
      </c>
      <c r="R3102" t="s">
        <v>8357</v>
      </c>
      <c r="S3102" s="10">
        <f t="shared" si="243"/>
        <v>41902.622395833336</v>
      </c>
      <c r="T3102" s="10">
        <f t="shared" si="244"/>
        <v>41932.622395833336</v>
      </c>
      <c r="U3102">
        <f t="shared" si="240"/>
        <v>2014</v>
      </c>
    </row>
    <row r="3103" spans="1:21" ht="59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8317</v>
      </c>
      <c r="R3103" t="s">
        <v>8357</v>
      </c>
      <c r="S3103" s="10">
        <f t="shared" si="243"/>
        <v>42171.383530092593</v>
      </c>
      <c r="T3103" s="10">
        <f t="shared" si="244"/>
        <v>42201.330555555556</v>
      </c>
      <c r="U3103">
        <f t="shared" si="240"/>
        <v>2015</v>
      </c>
    </row>
    <row r="3104" spans="1:21" ht="59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8317</v>
      </c>
      <c r="R3104" t="s">
        <v>8357</v>
      </c>
      <c r="S3104" s="10">
        <f t="shared" si="243"/>
        <v>42555.340486111112</v>
      </c>
      <c r="T3104" s="10">
        <f t="shared" si="244"/>
        <v>42605.340486111112</v>
      </c>
      <c r="U3104">
        <f t="shared" si="240"/>
        <v>2016</v>
      </c>
    </row>
    <row r="3105" spans="1:21" ht="29.5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8317</v>
      </c>
      <c r="R3105" t="s">
        <v>8357</v>
      </c>
      <c r="S3105" s="10">
        <f t="shared" si="243"/>
        <v>42107.156319444446</v>
      </c>
      <c r="T3105" s="10">
        <f t="shared" si="244"/>
        <v>42167.156319444446</v>
      </c>
      <c r="U3105">
        <f t="shared" si="240"/>
        <v>2015</v>
      </c>
    </row>
    <row r="3106" spans="1:21" ht="44.25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8317</v>
      </c>
      <c r="R3106" t="s">
        <v>8357</v>
      </c>
      <c r="S3106" s="10">
        <f t="shared" si="243"/>
        <v>42006.908692129626</v>
      </c>
      <c r="T3106" s="10">
        <f t="shared" si="244"/>
        <v>42038.083333333328</v>
      </c>
      <c r="U3106">
        <f t="shared" si="240"/>
        <v>2015</v>
      </c>
    </row>
    <row r="3107" spans="1:21" ht="44.25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8317</v>
      </c>
      <c r="R3107" t="s">
        <v>8357</v>
      </c>
      <c r="S3107" s="10">
        <f t="shared" si="243"/>
        <v>41876.718935185185</v>
      </c>
      <c r="T3107" s="10">
        <f t="shared" si="244"/>
        <v>41931.208333333336</v>
      </c>
      <c r="U3107">
        <f t="shared" si="240"/>
        <v>2014</v>
      </c>
    </row>
    <row r="3108" spans="1:21" ht="59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8317</v>
      </c>
      <c r="R3108" t="s">
        <v>8357</v>
      </c>
      <c r="S3108" s="10">
        <f t="shared" si="243"/>
        <v>42241.429120370376</v>
      </c>
      <c r="T3108" s="10">
        <f t="shared" si="244"/>
        <v>42263.916666666672</v>
      </c>
      <c r="U3108">
        <f t="shared" si="240"/>
        <v>2015</v>
      </c>
    </row>
    <row r="3109" spans="1:21" ht="44.25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8317</v>
      </c>
      <c r="R3109" t="s">
        <v>8357</v>
      </c>
      <c r="S3109" s="10">
        <f t="shared" si="243"/>
        <v>42128.814247685179</v>
      </c>
      <c r="T3109" s="10">
        <f t="shared" si="244"/>
        <v>42135.814247685179</v>
      </c>
      <c r="U3109">
        <f t="shared" si="240"/>
        <v>2015</v>
      </c>
    </row>
    <row r="3110" spans="1:2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8317</v>
      </c>
      <c r="R3110" t="s">
        <v>8357</v>
      </c>
      <c r="S3110" s="10">
        <f t="shared" si="243"/>
        <v>42062.680486111116</v>
      </c>
      <c r="T3110" s="10">
        <f t="shared" si="244"/>
        <v>42122.638819444444</v>
      </c>
      <c r="U3110">
        <f t="shared" si="240"/>
        <v>2015</v>
      </c>
    </row>
    <row r="3111" spans="1:21" ht="44.25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8317</v>
      </c>
      <c r="R3111" t="s">
        <v>8357</v>
      </c>
      <c r="S3111" s="10">
        <f t="shared" si="243"/>
        <v>41844.125115740739</v>
      </c>
      <c r="T3111" s="10">
        <f t="shared" si="244"/>
        <v>41879.125115740739</v>
      </c>
      <c r="U3111">
        <f t="shared" si="240"/>
        <v>2014</v>
      </c>
    </row>
    <row r="3112" spans="1:21" ht="44.25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8317</v>
      </c>
      <c r="R3112" t="s">
        <v>8357</v>
      </c>
      <c r="S3112" s="10">
        <f t="shared" si="243"/>
        <v>42745.031469907408</v>
      </c>
      <c r="T3112" s="10">
        <f t="shared" si="244"/>
        <v>42785.031469907408</v>
      </c>
      <c r="U3112">
        <f t="shared" si="240"/>
        <v>2017</v>
      </c>
    </row>
    <row r="3113" spans="1:21" ht="44.25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8317</v>
      </c>
      <c r="R3113" t="s">
        <v>8357</v>
      </c>
      <c r="S3113" s="10">
        <f t="shared" si="243"/>
        <v>41885.595138888886</v>
      </c>
      <c r="T3113" s="10">
        <f t="shared" si="244"/>
        <v>41916.595138888886</v>
      </c>
      <c r="U3113">
        <f t="shared" si="240"/>
        <v>2014</v>
      </c>
    </row>
    <row r="3114" spans="1:21" ht="44.25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8317</v>
      </c>
      <c r="R3114" t="s">
        <v>8357</v>
      </c>
      <c r="S3114" s="10">
        <f t="shared" si="243"/>
        <v>42615.121921296297</v>
      </c>
      <c r="T3114" s="10">
        <f t="shared" si="244"/>
        <v>42675.121921296297</v>
      </c>
      <c r="U3114">
        <f t="shared" si="240"/>
        <v>2016</v>
      </c>
    </row>
    <row r="3115" spans="1:21" ht="44.25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8317</v>
      </c>
      <c r="R3115" t="s">
        <v>8357</v>
      </c>
      <c r="S3115" s="10">
        <f t="shared" si="243"/>
        <v>42081.731273148151</v>
      </c>
      <c r="T3115" s="10">
        <f t="shared" si="244"/>
        <v>42111.731273148151</v>
      </c>
      <c r="U3115">
        <f t="shared" si="240"/>
        <v>2015</v>
      </c>
    </row>
    <row r="3116" spans="1:21" ht="44.25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8317</v>
      </c>
      <c r="R3116" t="s">
        <v>8357</v>
      </c>
      <c r="S3116" s="10">
        <f t="shared" si="243"/>
        <v>41843.632523148146</v>
      </c>
      <c r="T3116" s="10">
        <f t="shared" si="244"/>
        <v>41903.632523148146</v>
      </c>
      <c r="U3116">
        <f t="shared" si="240"/>
        <v>2014</v>
      </c>
    </row>
    <row r="3117" spans="1:21" ht="44.25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8317</v>
      </c>
      <c r="R3117" t="s">
        <v>8357</v>
      </c>
      <c r="S3117" s="10">
        <f t="shared" si="243"/>
        <v>42496.447071759263</v>
      </c>
      <c r="T3117" s="10">
        <f t="shared" si="244"/>
        <v>42526.447071759263</v>
      </c>
      <c r="U3117">
        <f t="shared" ref="U3117:U3180" si="245">YEAR(S3117)</f>
        <v>2016</v>
      </c>
    </row>
    <row r="3118" spans="1:21" ht="44.25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8317</v>
      </c>
      <c r="R3118" t="s">
        <v>8357</v>
      </c>
      <c r="S3118" s="10">
        <f t="shared" si="243"/>
        <v>42081.515335648146</v>
      </c>
      <c r="T3118" s="10">
        <f t="shared" si="244"/>
        <v>42095.515335648146</v>
      </c>
      <c r="U3118">
        <f t="shared" si="245"/>
        <v>2015</v>
      </c>
    </row>
    <row r="3119" spans="1:21" ht="44.25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8317</v>
      </c>
      <c r="R3119" t="s">
        <v>8357</v>
      </c>
      <c r="S3119" s="10">
        <f t="shared" si="243"/>
        <v>42509.374537037031</v>
      </c>
      <c r="T3119" s="10">
        <f t="shared" si="244"/>
        <v>42517.55</v>
      </c>
      <c r="U3119">
        <f t="shared" si="245"/>
        <v>2016</v>
      </c>
    </row>
    <row r="3120" spans="1:21" ht="29.5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8317</v>
      </c>
      <c r="R3120" t="s">
        <v>8357</v>
      </c>
      <c r="S3120" s="10">
        <f t="shared" si="243"/>
        <v>42534.649571759262</v>
      </c>
      <c r="T3120" s="10">
        <f t="shared" si="244"/>
        <v>42553.649571759262</v>
      </c>
      <c r="U3120">
        <f t="shared" si="245"/>
        <v>2016</v>
      </c>
    </row>
    <row r="3121" spans="1:21" ht="59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8317</v>
      </c>
      <c r="R3121" t="s">
        <v>8357</v>
      </c>
      <c r="S3121" s="10">
        <f t="shared" si="243"/>
        <v>42060.04550925926</v>
      </c>
      <c r="T3121" s="10">
        <f t="shared" si="244"/>
        <v>42090.003842592589</v>
      </c>
      <c r="U3121">
        <f t="shared" si="245"/>
        <v>2015</v>
      </c>
    </row>
    <row r="3122" spans="1:21" ht="44.25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8317</v>
      </c>
      <c r="R3122" t="s">
        <v>8357</v>
      </c>
      <c r="S3122" s="10">
        <f t="shared" si="243"/>
        <v>42435.942083333335</v>
      </c>
      <c r="T3122" s="10">
        <f t="shared" si="244"/>
        <v>42495.900416666671</v>
      </c>
      <c r="U3122">
        <f t="shared" si="245"/>
        <v>2016</v>
      </c>
    </row>
    <row r="3123" spans="1:21" ht="29.5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8317</v>
      </c>
      <c r="R3123" t="s">
        <v>8357</v>
      </c>
      <c r="S3123" s="10">
        <f t="shared" si="243"/>
        <v>41848.679803240739</v>
      </c>
      <c r="T3123" s="10">
        <f t="shared" si="244"/>
        <v>41908.679803240739</v>
      </c>
      <c r="U3123">
        <f t="shared" si="245"/>
        <v>2014</v>
      </c>
    </row>
    <row r="3124" spans="1:2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8317</v>
      </c>
      <c r="R3124" t="s">
        <v>8357</v>
      </c>
      <c r="S3124" s="10">
        <f t="shared" si="243"/>
        <v>42678.932083333333</v>
      </c>
      <c r="T3124" s="10">
        <f t="shared" si="244"/>
        <v>42683.973750000005</v>
      </c>
      <c r="U3124">
        <f t="shared" si="245"/>
        <v>2016</v>
      </c>
    </row>
    <row r="3125" spans="1:21" ht="44.25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8317</v>
      </c>
      <c r="R3125" t="s">
        <v>8357</v>
      </c>
      <c r="S3125" s="10">
        <f t="shared" si="243"/>
        <v>42530.993032407408</v>
      </c>
      <c r="T3125" s="10">
        <f t="shared" si="244"/>
        <v>42560.993032407408</v>
      </c>
      <c r="U3125">
        <f t="shared" si="245"/>
        <v>2016</v>
      </c>
    </row>
    <row r="3126" spans="1:21" ht="44.25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8317</v>
      </c>
      <c r="R3126" t="s">
        <v>8357</v>
      </c>
      <c r="S3126" s="10">
        <f t="shared" si="243"/>
        <v>41977.780104166668</v>
      </c>
      <c r="T3126" s="10">
        <f t="shared" si="244"/>
        <v>42037.780104166668</v>
      </c>
      <c r="U3126">
        <f t="shared" si="245"/>
        <v>2014</v>
      </c>
    </row>
    <row r="3127" spans="1:2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8317</v>
      </c>
      <c r="R3127" t="s">
        <v>8357</v>
      </c>
      <c r="S3127" s="10">
        <f t="shared" si="243"/>
        <v>42346.20685185185</v>
      </c>
      <c r="T3127" s="10">
        <f t="shared" si="244"/>
        <v>42376.20685185185</v>
      </c>
      <c r="U3127">
        <f t="shared" si="245"/>
        <v>2015</v>
      </c>
    </row>
    <row r="3128" spans="1:21" ht="73.75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8317</v>
      </c>
      <c r="R3128" t="s">
        <v>8357</v>
      </c>
      <c r="S3128" s="10">
        <f t="shared" si="243"/>
        <v>42427.01807870371</v>
      </c>
      <c r="T3128" s="10">
        <f t="shared" si="244"/>
        <v>42456.976412037038</v>
      </c>
      <c r="U3128">
        <f t="shared" si="245"/>
        <v>2016</v>
      </c>
    </row>
    <row r="3129" spans="1:21" ht="44.25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8317</v>
      </c>
      <c r="R3129" t="s">
        <v>8357</v>
      </c>
      <c r="S3129" s="10">
        <f t="shared" si="243"/>
        <v>42034.856817129628</v>
      </c>
      <c r="T3129" s="10">
        <f t="shared" si="244"/>
        <v>42064.856817129628</v>
      </c>
      <c r="U3129">
        <f t="shared" si="245"/>
        <v>2015</v>
      </c>
    </row>
    <row r="3130" spans="1:21" ht="44.25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8317</v>
      </c>
      <c r="R3130" t="s">
        <v>8318</v>
      </c>
      <c r="S3130" s="10">
        <f t="shared" si="243"/>
        <v>42780.825706018513</v>
      </c>
      <c r="T3130" s="10">
        <f t="shared" si="244"/>
        <v>42810.784039351856</v>
      </c>
      <c r="U3130">
        <f t="shared" si="245"/>
        <v>2017</v>
      </c>
    </row>
    <row r="3131" spans="1:21" ht="59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8317</v>
      </c>
      <c r="R3131" t="s">
        <v>8318</v>
      </c>
      <c r="S3131" s="10">
        <f t="shared" si="243"/>
        <v>42803.842812499999</v>
      </c>
      <c r="T3131" s="10">
        <f t="shared" si="244"/>
        <v>42843.801145833335</v>
      </c>
      <c r="U3131">
        <f t="shared" si="245"/>
        <v>2017</v>
      </c>
    </row>
    <row r="3132" spans="1:21" ht="44.25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8317</v>
      </c>
      <c r="R3132" t="s">
        <v>8318</v>
      </c>
      <c r="S3132" s="10">
        <f t="shared" si="243"/>
        <v>42808.640231481477</v>
      </c>
      <c r="T3132" s="10">
        <f t="shared" si="244"/>
        <v>42839.207638888889</v>
      </c>
      <c r="U3132">
        <f t="shared" si="245"/>
        <v>2017</v>
      </c>
    </row>
    <row r="3133" spans="1:21" ht="29.5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8317</v>
      </c>
      <c r="R3133" t="s">
        <v>8318</v>
      </c>
      <c r="S3133" s="10">
        <f t="shared" si="243"/>
        <v>42803.579224537039</v>
      </c>
      <c r="T3133" s="10">
        <f t="shared" si="244"/>
        <v>42833.537557870368</v>
      </c>
      <c r="U3133">
        <f t="shared" si="245"/>
        <v>2017</v>
      </c>
    </row>
    <row r="3134" spans="1:21" ht="29.5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8317</v>
      </c>
      <c r="R3134" t="s">
        <v>8318</v>
      </c>
      <c r="S3134" s="10">
        <f t="shared" si="243"/>
        <v>42786.350231481483</v>
      </c>
      <c r="T3134" s="10">
        <f t="shared" si="244"/>
        <v>42846.308564814812</v>
      </c>
      <c r="U3134">
        <f t="shared" si="245"/>
        <v>2017</v>
      </c>
    </row>
    <row r="3135" spans="1:21" ht="44.25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8317</v>
      </c>
      <c r="R3135" t="s">
        <v>8318</v>
      </c>
      <c r="S3135" s="10">
        <f t="shared" si="243"/>
        <v>42788.565208333333</v>
      </c>
      <c r="T3135" s="10">
        <f t="shared" si="244"/>
        <v>42818.523541666669</v>
      </c>
      <c r="U3135">
        <f t="shared" si="245"/>
        <v>2017</v>
      </c>
    </row>
    <row r="3136" spans="1:21" ht="44.25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8317</v>
      </c>
      <c r="R3136" t="s">
        <v>8318</v>
      </c>
      <c r="S3136" s="10">
        <f t="shared" si="243"/>
        <v>42800.720127314817</v>
      </c>
      <c r="T3136" s="10">
        <f t="shared" si="244"/>
        <v>42821.678460648152</v>
      </c>
      <c r="U3136">
        <f t="shared" si="245"/>
        <v>2017</v>
      </c>
    </row>
    <row r="3137" spans="1:21" ht="44.25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8317</v>
      </c>
      <c r="R3137" t="s">
        <v>8318</v>
      </c>
      <c r="S3137" s="10">
        <f t="shared" si="243"/>
        <v>42807.151863425926</v>
      </c>
      <c r="T3137" s="10">
        <f t="shared" si="244"/>
        <v>42829.151863425926</v>
      </c>
      <c r="U3137">
        <f t="shared" si="245"/>
        <v>2017</v>
      </c>
    </row>
    <row r="3138" spans="1:21" ht="44.25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ref="P3138:P3201" si="247">IFERROR(ROUND(E3138/L3138,2),0)</f>
        <v>29.05</v>
      </c>
      <c r="Q3138" s="11" t="s">
        <v>8317</v>
      </c>
      <c r="R3138" t="s">
        <v>8318</v>
      </c>
      <c r="S3138" s="10">
        <f t="shared" si="243"/>
        <v>42789.462430555555</v>
      </c>
      <c r="T3138" s="10">
        <f t="shared" si="244"/>
        <v>42825.957638888889</v>
      </c>
      <c r="U3138">
        <f t="shared" si="245"/>
        <v>2017</v>
      </c>
    </row>
    <row r="3139" spans="1:21" ht="29.5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7"/>
        <v>50</v>
      </c>
      <c r="Q3139" s="11" t="s">
        <v>8317</v>
      </c>
      <c r="R3139" t="s">
        <v>8318</v>
      </c>
      <c r="S3139" s="10">
        <f t="shared" ref="S3139:S3202" si="248">(((J3139/60)/60)/24)+DATE(1970,1,1)</f>
        <v>42807.885057870371</v>
      </c>
      <c r="T3139" s="10">
        <f t="shared" ref="T3139:T3202" si="249">(((I3139/60)/60)/24)+DATE(1970,1,1)</f>
        <v>42858.8</v>
      </c>
      <c r="U3139">
        <f t="shared" si="245"/>
        <v>2017</v>
      </c>
    </row>
    <row r="3140" spans="1:21" ht="59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8317</v>
      </c>
      <c r="R3140" t="s">
        <v>8318</v>
      </c>
      <c r="S3140" s="10">
        <f t="shared" si="248"/>
        <v>42809.645914351851</v>
      </c>
      <c r="T3140" s="10">
        <f t="shared" si="249"/>
        <v>42828.645914351851</v>
      </c>
      <c r="U3140">
        <f t="shared" si="245"/>
        <v>2017</v>
      </c>
    </row>
    <row r="3141" spans="1:21" ht="44.25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8317</v>
      </c>
      <c r="R3141" t="s">
        <v>8318</v>
      </c>
      <c r="S3141" s="10">
        <f t="shared" si="248"/>
        <v>42785.270370370374</v>
      </c>
      <c r="T3141" s="10">
        <f t="shared" si="249"/>
        <v>42819.189583333333</v>
      </c>
      <c r="U3141">
        <f t="shared" si="245"/>
        <v>2017</v>
      </c>
    </row>
    <row r="3142" spans="1:21" ht="59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8317</v>
      </c>
      <c r="R3142" t="s">
        <v>8318</v>
      </c>
      <c r="S3142" s="10">
        <f t="shared" si="248"/>
        <v>42802.718784722223</v>
      </c>
      <c r="T3142" s="10">
        <f t="shared" si="249"/>
        <v>42832.677118055552</v>
      </c>
      <c r="U3142">
        <f t="shared" si="245"/>
        <v>2017</v>
      </c>
    </row>
    <row r="3143" spans="1:21" ht="59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8317</v>
      </c>
      <c r="R3143" t="s">
        <v>8318</v>
      </c>
      <c r="S3143" s="10">
        <f t="shared" si="248"/>
        <v>42800.753333333334</v>
      </c>
      <c r="T3143" s="10">
        <f t="shared" si="249"/>
        <v>42841.833333333328</v>
      </c>
      <c r="U3143">
        <f t="shared" si="245"/>
        <v>2017</v>
      </c>
    </row>
    <row r="3144" spans="1:21" ht="44.25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8317</v>
      </c>
      <c r="R3144" t="s">
        <v>8318</v>
      </c>
      <c r="S3144" s="10">
        <f t="shared" si="248"/>
        <v>42783.513182870374</v>
      </c>
      <c r="T3144" s="10">
        <f t="shared" si="249"/>
        <v>42813.471516203703</v>
      </c>
      <c r="U3144">
        <f t="shared" si="245"/>
        <v>2017</v>
      </c>
    </row>
    <row r="3145" spans="1:21" ht="59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8317</v>
      </c>
      <c r="R3145" t="s">
        <v>8318</v>
      </c>
      <c r="S3145" s="10">
        <f t="shared" si="248"/>
        <v>42808.358287037037</v>
      </c>
      <c r="T3145" s="10">
        <f t="shared" si="249"/>
        <v>42834.358287037037</v>
      </c>
      <c r="U3145">
        <f t="shared" si="245"/>
        <v>2017</v>
      </c>
    </row>
    <row r="3146" spans="1:21" ht="59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8317</v>
      </c>
      <c r="R3146" t="s">
        <v>8318</v>
      </c>
      <c r="S3146" s="10">
        <f t="shared" si="248"/>
        <v>42796.538275462968</v>
      </c>
      <c r="T3146" s="10">
        <f t="shared" si="249"/>
        <v>42813.25</v>
      </c>
      <c r="U3146">
        <f t="shared" si="245"/>
        <v>2017</v>
      </c>
    </row>
    <row r="3147" spans="1:21" ht="44.25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8317</v>
      </c>
      <c r="R3147" t="s">
        <v>8318</v>
      </c>
      <c r="S3147" s="10">
        <f t="shared" si="248"/>
        <v>42762.040902777779</v>
      </c>
      <c r="T3147" s="10">
        <f t="shared" si="249"/>
        <v>42821.999236111107</v>
      </c>
      <c r="U3147">
        <f t="shared" si="245"/>
        <v>2017</v>
      </c>
    </row>
    <row r="3148" spans="1:21" ht="44.25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8317</v>
      </c>
      <c r="R3148" t="s">
        <v>8318</v>
      </c>
      <c r="S3148" s="10">
        <f t="shared" si="248"/>
        <v>42796.682476851856</v>
      </c>
      <c r="T3148" s="10">
        <f t="shared" si="249"/>
        <v>42841.640810185185</v>
      </c>
      <c r="U3148">
        <f t="shared" si="245"/>
        <v>2017</v>
      </c>
    </row>
    <row r="3149" spans="1:21" ht="44.25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8317</v>
      </c>
      <c r="R3149" t="s">
        <v>8318</v>
      </c>
      <c r="S3149" s="10">
        <f t="shared" si="248"/>
        <v>41909.969386574077</v>
      </c>
      <c r="T3149" s="10">
        <f t="shared" si="249"/>
        <v>41950.011053240742</v>
      </c>
      <c r="U3149">
        <f t="shared" si="245"/>
        <v>2014</v>
      </c>
    </row>
    <row r="3150" spans="1:21" ht="29.5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8317</v>
      </c>
      <c r="R3150" t="s">
        <v>8318</v>
      </c>
      <c r="S3150" s="10">
        <f t="shared" si="248"/>
        <v>41891.665324074071</v>
      </c>
      <c r="T3150" s="10">
        <f t="shared" si="249"/>
        <v>41913.166666666664</v>
      </c>
      <c r="U3150">
        <f t="shared" si="245"/>
        <v>2014</v>
      </c>
    </row>
    <row r="3151" spans="1:21" ht="44.25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8317</v>
      </c>
      <c r="R3151" t="s">
        <v>8318</v>
      </c>
      <c r="S3151" s="10">
        <f t="shared" si="248"/>
        <v>41226.017361111109</v>
      </c>
      <c r="T3151" s="10">
        <f t="shared" si="249"/>
        <v>41250.083333333336</v>
      </c>
      <c r="U3151">
        <f t="shared" si="245"/>
        <v>2012</v>
      </c>
    </row>
    <row r="3152" spans="1:21" ht="59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8317</v>
      </c>
      <c r="R3152" t="s">
        <v>8318</v>
      </c>
      <c r="S3152" s="10">
        <f t="shared" si="248"/>
        <v>40478.263923611114</v>
      </c>
      <c r="T3152" s="10">
        <f t="shared" si="249"/>
        <v>40568.166666666664</v>
      </c>
      <c r="U3152">
        <f t="shared" si="245"/>
        <v>2010</v>
      </c>
    </row>
    <row r="3153" spans="1:21" ht="44.25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8317</v>
      </c>
      <c r="R3153" t="s">
        <v>8318</v>
      </c>
      <c r="S3153" s="10">
        <f t="shared" si="248"/>
        <v>41862.83997685185</v>
      </c>
      <c r="T3153" s="10">
        <f t="shared" si="249"/>
        <v>41892.83997685185</v>
      </c>
      <c r="U3153">
        <f t="shared" si="245"/>
        <v>2014</v>
      </c>
    </row>
    <row r="3154" spans="1:21" ht="44.25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8317</v>
      </c>
      <c r="R3154" t="s">
        <v>8318</v>
      </c>
      <c r="S3154" s="10">
        <f t="shared" si="248"/>
        <v>41550.867673611108</v>
      </c>
      <c r="T3154" s="10">
        <f t="shared" si="249"/>
        <v>41580.867673611108</v>
      </c>
      <c r="U3154">
        <f t="shared" si="245"/>
        <v>2013</v>
      </c>
    </row>
    <row r="3155" spans="1:21" ht="44.25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8317</v>
      </c>
      <c r="R3155" t="s">
        <v>8318</v>
      </c>
      <c r="S3155" s="10">
        <f t="shared" si="248"/>
        <v>40633.154363425929</v>
      </c>
      <c r="T3155" s="10">
        <f t="shared" si="249"/>
        <v>40664.207638888889</v>
      </c>
      <c r="U3155">
        <f t="shared" si="245"/>
        <v>2011</v>
      </c>
    </row>
    <row r="3156" spans="1:21" ht="44.25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8317</v>
      </c>
      <c r="R3156" t="s">
        <v>8318</v>
      </c>
      <c r="S3156" s="10">
        <f t="shared" si="248"/>
        <v>40970.875671296293</v>
      </c>
      <c r="T3156" s="10">
        <f t="shared" si="249"/>
        <v>41000.834004629629</v>
      </c>
      <c r="U3156">
        <f t="shared" si="245"/>
        <v>2012</v>
      </c>
    </row>
    <row r="3157" spans="1:21" ht="44.25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8317</v>
      </c>
      <c r="R3157" t="s">
        <v>8318</v>
      </c>
      <c r="S3157" s="10">
        <f t="shared" si="248"/>
        <v>41233.499131944445</v>
      </c>
      <c r="T3157" s="10">
        <f t="shared" si="249"/>
        <v>41263.499131944445</v>
      </c>
      <c r="U3157">
        <f t="shared" si="245"/>
        <v>2012</v>
      </c>
    </row>
    <row r="3158" spans="1:21" ht="44.25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8317</v>
      </c>
      <c r="R3158" t="s">
        <v>8318</v>
      </c>
      <c r="S3158" s="10">
        <f t="shared" si="248"/>
        <v>41026.953055555554</v>
      </c>
      <c r="T3158" s="10">
        <f t="shared" si="249"/>
        <v>41061.953055555554</v>
      </c>
      <c r="U3158">
        <f t="shared" si="245"/>
        <v>2012</v>
      </c>
    </row>
    <row r="3159" spans="1:21" ht="29.5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8317</v>
      </c>
      <c r="R3159" t="s">
        <v>8318</v>
      </c>
      <c r="S3159" s="10">
        <f t="shared" si="248"/>
        <v>41829.788252314815</v>
      </c>
      <c r="T3159" s="10">
        <f t="shared" si="249"/>
        <v>41839.208333333336</v>
      </c>
      <c r="U3159">
        <f t="shared" si="245"/>
        <v>2014</v>
      </c>
    </row>
    <row r="3160" spans="1:21" ht="29.5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8317</v>
      </c>
      <c r="R3160" t="s">
        <v>8318</v>
      </c>
      <c r="S3160" s="10">
        <f t="shared" si="248"/>
        <v>41447.839722222219</v>
      </c>
      <c r="T3160" s="10">
        <f t="shared" si="249"/>
        <v>41477.839722222219</v>
      </c>
      <c r="U3160">
        <f t="shared" si="245"/>
        <v>2013</v>
      </c>
    </row>
    <row r="3161" spans="1:21" ht="44.25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8317</v>
      </c>
      <c r="R3161" t="s">
        <v>8318</v>
      </c>
      <c r="S3161" s="10">
        <f t="shared" si="248"/>
        <v>40884.066678240742</v>
      </c>
      <c r="T3161" s="10">
        <f t="shared" si="249"/>
        <v>40926.958333333336</v>
      </c>
      <c r="U3161">
        <f t="shared" si="245"/>
        <v>2011</v>
      </c>
    </row>
    <row r="3162" spans="1:21" ht="44.25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8317</v>
      </c>
      <c r="R3162" t="s">
        <v>8318</v>
      </c>
      <c r="S3162" s="10">
        <f t="shared" si="248"/>
        <v>41841.26489583333</v>
      </c>
      <c r="T3162" s="10">
        <f t="shared" si="249"/>
        <v>41864.207638888889</v>
      </c>
      <c r="U3162">
        <f t="shared" si="245"/>
        <v>2014</v>
      </c>
    </row>
    <row r="3163" spans="1:21" ht="59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8317</v>
      </c>
      <c r="R3163" t="s">
        <v>8318</v>
      </c>
      <c r="S3163" s="10">
        <f t="shared" si="248"/>
        <v>41897.536134259259</v>
      </c>
      <c r="T3163" s="10">
        <f t="shared" si="249"/>
        <v>41927.536134259259</v>
      </c>
      <c r="U3163">
        <f t="shared" si="245"/>
        <v>2014</v>
      </c>
    </row>
    <row r="3164" spans="1:21" ht="59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8317</v>
      </c>
      <c r="R3164" t="s">
        <v>8318</v>
      </c>
      <c r="S3164" s="10">
        <f t="shared" si="248"/>
        <v>41799.685902777775</v>
      </c>
      <c r="T3164" s="10">
        <f t="shared" si="249"/>
        <v>41827.083333333336</v>
      </c>
      <c r="U3164">
        <f t="shared" si="245"/>
        <v>2014</v>
      </c>
    </row>
    <row r="3165" spans="1:21" ht="44.25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8317</v>
      </c>
      <c r="R3165" t="s">
        <v>8318</v>
      </c>
      <c r="S3165" s="10">
        <f t="shared" si="248"/>
        <v>41775.753761574073</v>
      </c>
      <c r="T3165" s="10">
        <f t="shared" si="249"/>
        <v>41805.753761574073</v>
      </c>
      <c r="U3165">
        <f t="shared" si="245"/>
        <v>2014</v>
      </c>
    </row>
    <row r="3166" spans="1:21" ht="59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8317</v>
      </c>
      <c r="R3166" t="s">
        <v>8318</v>
      </c>
      <c r="S3166" s="10">
        <f t="shared" si="248"/>
        <v>41766.80572916667</v>
      </c>
      <c r="T3166" s="10">
        <f t="shared" si="249"/>
        <v>41799.80572916667</v>
      </c>
      <c r="U3166">
        <f t="shared" si="245"/>
        <v>2014</v>
      </c>
    </row>
    <row r="3167" spans="1:21" ht="59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8317</v>
      </c>
      <c r="R3167" t="s">
        <v>8318</v>
      </c>
      <c r="S3167" s="10">
        <f t="shared" si="248"/>
        <v>40644.159259259257</v>
      </c>
      <c r="T3167" s="10">
        <f t="shared" si="249"/>
        <v>40666.165972222225</v>
      </c>
      <c r="U3167">
        <f t="shared" si="245"/>
        <v>2011</v>
      </c>
    </row>
    <row r="3168" spans="1:21" ht="44.25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8317</v>
      </c>
      <c r="R3168" t="s">
        <v>8318</v>
      </c>
      <c r="S3168" s="10">
        <f t="shared" si="248"/>
        <v>41940.69158564815</v>
      </c>
      <c r="T3168" s="10">
        <f t="shared" si="249"/>
        <v>41969.332638888889</v>
      </c>
      <c r="U3168">
        <f t="shared" si="245"/>
        <v>2014</v>
      </c>
    </row>
    <row r="3169" spans="1:21" ht="29.5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8317</v>
      </c>
      <c r="R3169" t="s">
        <v>8318</v>
      </c>
      <c r="S3169" s="10">
        <f t="shared" si="248"/>
        <v>41839.175706018519</v>
      </c>
      <c r="T3169" s="10">
        <f t="shared" si="249"/>
        <v>41853.175706018519</v>
      </c>
      <c r="U3169">
        <f t="shared" si="245"/>
        <v>2014</v>
      </c>
    </row>
    <row r="3170" spans="1:21" ht="44.25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8317</v>
      </c>
      <c r="R3170" t="s">
        <v>8318</v>
      </c>
      <c r="S3170" s="10">
        <f t="shared" si="248"/>
        <v>41772.105937500004</v>
      </c>
      <c r="T3170" s="10">
        <f t="shared" si="249"/>
        <v>41803.916666666664</v>
      </c>
      <c r="U3170">
        <f t="shared" si="245"/>
        <v>2014</v>
      </c>
    </row>
    <row r="3171" spans="1:21" ht="29.5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8317</v>
      </c>
      <c r="R3171" t="s">
        <v>8318</v>
      </c>
      <c r="S3171" s="10">
        <f t="shared" si="248"/>
        <v>41591.737974537034</v>
      </c>
      <c r="T3171" s="10">
        <f t="shared" si="249"/>
        <v>41621.207638888889</v>
      </c>
      <c r="U3171">
        <f t="shared" si="245"/>
        <v>2013</v>
      </c>
    </row>
    <row r="3172" spans="1:21" ht="44.25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8317</v>
      </c>
      <c r="R3172" t="s">
        <v>8318</v>
      </c>
      <c r="S3172" s="10">
        <f t="shared" si="248"/>
        <v>41789.080370370371</v>
      </c>
      <c r="T3172" s="10">
        <f t="shared" si="249"/>
        <v>41822.166666666664</v>
      </c>
      <c r="U3172">
        <f t="shared" si="245"/>
        <v>2014</v>
      </c>
    </row>
    <row r="3173" spans="1:21" ht="59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8317</v>
      </c>
      <c r="R3173" t="s">
        <v>8318</v>
      </c>
      <c r="S3173" s="10">
        <f t="shared" si="248"/>
        <v>42466.608310185184</v>
      </c>
      <c r="T3173" s="10">
        <f t="shared" si="249"/>
        <v>42496.608310185184</v>
      </c>
      <c r="U3173">
        <f t="shared" si="245"/>
        <v>2016</v>
      </c>
    </row>
    <row r="3174" spans="1:21" ht="44.25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8317</v>
      </c>
      <c r="R3174" t="s">
        <v>8318</v>
      </c>
      <c r="S3174" s="10">
        <f t="shared" si="248"/>
        <v>40923.729953703703</v>
      </c>
      <c r="T3174" s="10">
        <f t="shared" si="249"/>
        <v>40953.729953703703</v>
      </c>
      <c r="U3174">
        <f t="shared" si="245"/>
        <v>2012</v>
      </c>
    </row>
    <row r="3175" spans="1:21" ht="44.25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8317</v>
      </c>
      <c r="R3175" t="s">
        <v>8318</v>
      </c>
      <c r="S3175" s="10">
        <f t="shared" si="248"/>
        <v>41878.878379629627</v>
      </c>
      <c r="T3175" s="10">
        <f t="shared" si="249"/>
        <v>41908.878379629627</v>
      </c>
      <c r="U3175">
        <f t="shared" si="245"/>
        <v>2014</v>
      </c>
    </row>
    <row r="3176" spans="1:21" ht="59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8317</v>
      </c>
      <c r="R3176" t="s">
        <v>8318</v>
      </c>
      <c r="S3176" s="10">
        <f t="shared" si="248"/>
        <v>41862.864675925928</v>
      </c>
      <c r="T3176" s="10">
        <f t="shared" si="249"/>
        <v>41876.864675925928</v>
      </c>
      <c r="U3176">
        <f t="shared" si="245"/>
        <v>2014</v>
      </c>
    </row>
    <row r="3177" spans="1:21" ht="59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8317</v>
      </c>
      <c r="R3177" t="s">
        <v>8318</v>
      </c>
      <c r="S3177" s="10">
        <f t="shared" si="248"/>
        <v>40531.886886574073</v>
      </c>
      <c r="T3177" s="10">
        <f t="shared" si="249"/>
        <v>40591.886886574073</v>
      </c>
      <c r="U3177">
        <f t="shared" si="245"/>
        <v>2010</v>
      </c>
    </row>
    <row r="3178" spans="1:21" ht="59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8317</v>
      </c>
      <c r="R3178" t="s">
        <v>8318</v>
      </c>
      <c r="S3178" s="10">
        <f t="shared" si="248"/>
        <v>41477.930914351848</v>
      </c>
      <c r="T3178" s="10">
        <f t="shared" si="249"/>
        <v>41504.625</v>
      </c>
      <c r="U3178">
        <f t="shared" si="245"/>
        <v>2013</v>
      </c>
    </row>
    <row r="3179" spans="1:21" ht="44.25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8317</v>
      </c>
      <c r="R3179" t="s">
        <v>8318</v>
      </c>
      <c r="S3179" s="10">
        <f t="shared" si="248"/>
        <v>41781.666770833333</v>
      </c>
      <c r="T3179" s="10">
        <f t="shared" si="249"/>
        <v>41811.666770833333</v>
      </c>
      <c r="U3179">
        <f t="shared" si="245"/>
        <v>2014</v>
      </c>
    </row>
    <row r="3180" spans="1:21" ht="59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8317</v>
      </c>
      <c r="R3180" t="s">
        <v>8318</v>
      </c>
      <c r="S3180" s="10">
        <f t="shared" si="248"/>
        <v>41806.605034722219</v>
      </c>
      <c r="T3180" s="10">
        <f t="shared" si="249"/>
        <v>41836.605034722219</v>
      </c>
      <c r="U3180">
        <f t="shared" si="245"/>
        <v>2014</v>
      </c>
    </row>
    <row r="3181" spans="1:21" ht="44.25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8317</v>
      </c>
      <c r="R3181" t="s">
        <v>8318</v>
      </c>
      <c r="S3181" s="10">
        <f t="shared" si="248"/>
        <v>41375.702210648145</v>
      </c>
      <c r="T3181" s="10">
        <f t="shared" si="249"/>
        <v>41400.702210648145</v>
      </c>
      <c r="U3181">
        <f t="shared" ref="U3181:U3244" si="250">YEAR(S3181)</f>
        <v>2013</v>
      </c>
    </row>
    <row r="3182" spans="1:21" ht="44.25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8317</v>
      </c>
      <c r="R3182" t="s">
        <v>8318</v>
      </c>
      <c r="S3182" s="10">
        <f t="shared" si="248"/>
        <v>41780.412604166668</v>
      </c>
      <c r="T3182" s="10">
        <f t="shared" si="249"/>
        <v>41810.412604166668</v>
      </c>
      <c r="U3182">
        <f t="shared" si="250"/>
        <v>2014</v>
      </c>
    </row>
    <row r="3183" spans="1:21" ht="44.25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8317</v>
      </c>
      <c r="R3183" t="s">
        <v>8318</v>
      </c>
      <c r="S3183" s="10">
        <f t="shared" si="248"/>
        <v>41779.310034722221</v>
      </c>
      <c r="T3183" s="10">
        <f t="shared" si="249"/>
        <v>41805.666666666664</v>
      </c>
      <c r="U3183">
        <f t="shared" si="250"/>
        <v>2014</v>
      </c>
    </row>
    <row r="3184" spans="1:21" ht="59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8317</v>
      </c>
      <c r="R3184" t="s">
        <v>8318</v>
      </c>
      <c r="S3184" s="10">
        <f t="shared" si="248"/>
        <v>40883.949317129627</v>
      </c>
      <c r="T3184" s="10">
        <f t="shared" si="249"/>
        <v>40939.708333333336</v>
      </c>
      <c r="U3184">
        <f t="shared" si="250"/>
        <v>2011</v>
      </c>
    </row>
    <row r="3185" spans="1:21" ht="44.25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8317</v>
      </c>
      <c r="R3185" t="s">
        <v>8318</v>
      </c>
      <c r="S3185" s="10">
        <f t="shared" si="248"/>
        <v>41491.79478009259</v>
      </c>
      <c r="T3185" s="10">
        <f t="shared" si="249"/>
        <v>41509.79478009259</v>
      </c>
      <c r="U3185">
        <f t="shared" si="250"/>
        <v>2013</v>
      </c>
    </row>
    <row r="3186" spans="1:21" ht="44.25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8317</v>
      </c>
      <c r="R3186" t="s">
        <v>8318</v>
      </c>
      <c r="S3186" s="10">
        <f t="shared" si="248"/>
        <v>41791.993414351848</v>
      </c>
      <c r="T3186" s="10">
        <f t="shared" si="249"/>
        <v>41821.993414351848</v>
      </c>
      <c r="U3186">
        <f t="shared" si="250"/>
        <v>2014</v>
      </c>
    </row>
    <row r="3187" spans="1:21" ht="44.25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8317</v>
      </c>
      <c r="R3187" t="s">
        <v>8318</v>
      </c>
      <c r="S3187" s="10">
        <f t="shared" si="248"/>
        <v>41829.977326388893</v>
      </c>
      <c r="T3187" s="10">
        <f t="shared" si="249"/>
        <v>41836.977326388893</v>
      </c>
      <c r="U3187">
        <f t="shared" si="250"/>
        <v>2014</v>
      </c>
    </row>
    <row r="3188" spans="1:21" ht="44.25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8317</v>
      </c>
      <c r="R3188" t="s">
        <v>8318</v>
      </c>
      <c r="S3188" s="10">
        <f t="shared" si="248"/>
        <v>41868.924050925925</v>
      </c>
      <c r="T3188" s="10">
        <f t="shared" si="249"/>
        <v>41898.875</v>
      </c>
      <c r="U3188">
        <f t="shared" si="250"/>
        <v>2014</v>
      </c>
    </row>
    <row r="3189" spans="1:21" ht="59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8317</v>
      </c>
      <c r="R3189" t="s">
        <v>8318</v>
      </c>
      <c r="S3189" s="10">
        <f t="shared" si="248"/>
        <v>41835.666354166664</v>
      </c>
      <c r="T3189" s="10">
        <f t="shared" si="249"/>
        <v>41855.666354166664</v>
      </c>
      <c r="U3189">
        <f t="shared" si="250"/>
        <v>2014</v>
      </c>
    </row>
    <row r="3190" spans="1:21" ht="44.25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8317</v>
      </c>
      <c r="R3190" t="s">
        <v>8359</v>
      </c>
      <c r="S3190" s="10">
        <f t="shared" si="248"/>
        <v>42144.415532407409</v>
      </c>
      <c r="T3190" s="10">
        <f t="shared" si="249"/>
        <v>42165.415532407409</v>
      </c>
      <c r="U3190">
        <f t="shared" si="250"/>
        <v>2015</v>
      </c>
    </row>
    <row r="3191" spans="1:21" ht="59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8317</v>
      </c>
      <c r="R3191" t="s">
        <v>8359</v>
      </c>
      <c r="S3191" s="10">
        <f t="shared" si="248"/>
        <v>42118.346435185187</v>
      </c>
      <c r="T3191" s="10">
        <f t="shared" si="249"/>
        <v>42148.346435185187</v>
      </c>
      <c r="U3191">
        <f t="shared" si="250"/>
        <v>2015</v>
      </c>
    </row>
    <row r="3192" spans="1:21" ht="44.25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8317</v>
      </c>
      <c r="R3192" t="s">
        <v>8359</v>
      </c>
      <c r="S3192" s="10">
        <f t="shared" si="248"/>
        <v>42683.151331018518</v>
      </c>
      <c r="T3192" s="10">
        <f t="shared" si="249"/>
        <v>42713.192997685182</v>
      </c>
      <c r="U3192">
        <f t="shared" si="250"/>
        <v>2016</v>
      </c>
    </row>
    <row r="3193" spans="1:21" ht="44.25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8317</v>
      </c>
      <c r="R3193" t="s">
        <v>8359</v>
      </c>
      <c r="S3193" s="10">
        <f t="shared" si="248"/>
        <v>42538.755428240736</v>
      </c>
      <c r="T3193" s="10">
        <f t="shared" si="249"/>
        <v>42598.755428240736</v>
      </c>
      <c r="U3193">
        <f t="shared" si="250"/>
        <v>2016</v>
      </c>
    </row>
    <row r="3194" spans="1:21" ht="44.25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8317</v>
      </c>
      <c r="R3194" t="s">
        <v>8359</v>
      </c>
      <c r="S3194" s="10">
        <f t="shared" si="248"/>
        <v>42018.94049768518</v>
      </c>
      <c r="T3194" s="10">
        <f t="shared" si="249"/>
        <v>42063.916666666672</v>
      </c>
      <c r="U3194">
        <f t="shared" si="250"/>
        <v>2015</v>
      </c>
    </row>
    <row r="3195" spans="1:21" ht="44.25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8317</v>
      </c>
      <c r="R3195" t="s">
        <v>8359</v>
      </c>
      <c r="S3195" s="10">
        <f t="shared" si="248"/>
        <v>42010.968240740738</v>
      </c>
      <c r="T3195" s="10">
        <f t="shared" si="249"/>
        <v>42055.968240740738</v>
      </c>
      <c r="U3195">
        <f t="shared" si="250"/>
        <v>2015</v>
      </c>
    </row>
    <row r="3196" spans="1:21" ht="59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8317</v>
      </c>
      <c r="R3196" t="s">
        <v>8359</v>
      </c>
      <c r="S3196" s="10">
        <f t="shared" si="248"/>
        <v>42182.062476851846</v>
      </c>
      <c r="T3196" s="10">
        <f t="shared" si="249"/>
        <v>42212.062476851846</v>
      </c>
      <c r="U3196">
        <f t="shared" si="250"/>
        <v>2015</v>
      </c>
    </row>
    <row r="3197" spans="1:21" ht="44.25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8317</v>
      </c>
      <c r="R3197" t="s">
        <v>8359</v>
      </c>
      <c r="S3197" s="10">
        <f t="shared" si="248"/>
        <v>42017.594236111108</v>
      </c>
      <c r="T3197" s="10">
        <f t="shared" si="249"/>
        <v>42047.594236111108</v>
      </c>
      <c r="U3197">
        <f t="shared" si="250"/>
        <v>2015</v>
      </c>
    </row>
    <row r="3198" spans="1:21" ht="44.25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8317</v>
      </c>
      <c r="R3198" t="s">
        <v>8359</v>
      </c>
      <c r="S3198" s="10">
        <f t="shared" si="248"/>
        <v>42157.598090277781</v>
      </c>
      <c r="T3198" s="10">
        <f t="shared" si="249"/>
        <v>42217.583333333328</v>
      </c>
      <c r="U3198">
        <f t="shared" si="250"/>
        <v>2015</v>
      </c>
    </row>
    <row r="3199" spans="1:21" ht="29.5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8317</v>
      </c>
      <c r="R3199" t="s">
        <v>8359</v>
      </c>
      <c r="S3199" s="10">
        <f t="shared" si="248"/>
        <v>42009.493263888886</v>
      </c>
      <c r="T3199" s="10">
        <f t="shared" si="249"/>
        <v>42039.493263888886</v>
      </c>
      <c r="U3199">
        <f t="shared" si="250"/>
        <v>2015</v>
      </c>
    </row>
    <row r="3200" spans="1:21" ht="59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8317</v>
      </c>
      <c r="R3200" t="s">
        <v>8359</v>
      </c>
      <c r="S3200" s="10">
        <f t="shared" si="248"/>
        <v>42013.424502314811</v>
      </c>
      <c r="T3200" s="10">
        <f t="shared" si="249"/>
        <v>42051.424502314811</v>
      </c>
      <c r="U3200">
        <f t="shared" si="250"/>
        <v>2015</v>
      </c>
    </row>
    <row r="3201" spans="1:21" ht="44.25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8317</v>
      </c>
      <c r="R3201" t="s">
        <v>8359</v>
      </c>
      <c r="S3201" s="10">
        <f t="shared" si="248"/>
        <v>41858.761782407404</v>
      </c>
      <c r="T3201" s="10">
        <f t="shared" si="249"/>
        <v>41888.875</v>
      </c>
      <c r="U3201">
        <f t="shared" si="250"/>
        <v>2014</v>
      </c>
    </row>
    <row r="3202" spans="1:21" ht="59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ref="P3202:P3265" si="252">IFERROR(ROUND(E3202/L3202,2),0)</f>
        <v>1</v>
      </c>
      <c r="Q3202" s="11" t="s">
        <v>8317</v>
      </c>
      <c r="R3202" t="s">
        <v>8359</v>
      </c>
      <c r="S3202" s="10">
        <f t="shared" si="248"/>
        <v>42460.320613425924</v>
      </c>
      <c r="T3202" s="10">
        <f t="shared" si="249"/>
        <v>42490.231944444444</v>
      </c>
      <c r="U3202">
        <f t="shared" si="250"/>
        <v>2016</v>
      </c>
    </row>
    <row r="3203" spans="1:21" ht="44.25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2"/>
        <v>12.5</v>
      </c>
      <c r="Q3203" s="11" t="s">
        <v>8317</v>
      </c>
      <c r="R3203" t="s">
        <v>8359</v>
      </c>
      <c r="S3203" s="10">
        <f t="shared" ref="S3203:S3266" si="253">(((J3203/60)/60)/24)+DATE(1970,1,1)</f>
        <v>41861.767094907409</v>
      </c>
      <c r="T3203" s="10">
        <f t="shared" ref="T3203:T3266" si="254">(((I3203/60)/60)/24)+DATE(1970,1,1)</f>
        <v>41882.767094907409</v>
      </c>
      <c r="U3203">
        <f t="shared" si="250"/>
        <v>2014</v>
      </c>
    </row>
    <row r="3204" spans="1:21" ht="44.25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8317</v>
      </c>
      <c r="R3204" t="s">
        <v>8359</v>
      </c>
      <c r="S3204" s="10">
        <f t="shared" si="253"/>
        <v>42293.853541666671</v>
      </c>
      <c r="T3204" s="10">
        <f t="shared" si="254"/>
        <v>42352.249305555553</v>
      </c>
      <c r="U3204">
        <f t="shared" si="250"/>
        <v>2015</v>
      </c>
    </row>
    <row r="3205" spans="1:21" ht="44.25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8317</v>
      </c>
      <c r="R3205" t="s">
        <v>8359</v>
      </c>
      <c r="S3205" s="10">
        <f t="shared" si="253"/>
        <v>42242.988680555558</v>
      </c>
      <c r="T3205" s="10">
        <f t="shared" si="254"/>
        <v>42272.988680555558</v>
      </c>
      <c r="U3205">
        <f t="shared" si="250"/>
        <v>2015</v>
      </c>
    </row>
    <row r="3206" spans="1:21" ht="44.25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8317</v>
      </c>
      <c r="R3206" t="s">
        <v>8359</v>
      </c>
      <c r="S3206" s="10">
        <f t="shared" si="253"/>
        <v>42172.686099537037</v>
      </c>
      <c r="T3206" s="10">
        <f t="shared" si="254"/>
        <v>42202.676388888889</v>
      </c>
      <c r="U3206">
        <f t="shared" si="250"/>
        <v>2015</v>
      </c>
    </row>
    <row r="3207" spans="1:21" ht="44.25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8317</v>
      </c>
      <c r="R3207" t="s">
        <v>8359</v>
      </c>
      <c r="S3207" s="10">
        <f t="shared" si="253"/>
        <v>42095.374675925923</v>
      </c>
      <c r="T3207" s="10">
        <f t="shared" si="254"/>
        <v>42125.374675925923</v>
      </c>
      <c r="U3207">
        <f t="shared" si="250"/>
        <v>2015</v>
      </c>
    </row>
    <row r="3208" spans="1:21" ht="44.25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8317</v>
      </c>
      <c r="R3208" t="s">
        <v>8359</v>
      </c>
      <c r="S3208" s="10">
        <f t="shared" si="253"/>
        <v>42236.276053240741</v>
      </c>
      <c r="T3208" s="10">
        <f t="shared" si="254"/>
        <v>42266.276053240741</v>
      </c>
      <c r="U3208">
        <f t="shared" si="250"/>
        <v>2015</v>
      </c>
    </row>
    <row r="3209" spans="1:21" ht="44.25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8317</v>
      </c>
      <c r="R3209" t="s">
        <v>8359</v>
      </c>
      <c r="S3209" s="10">
        <f t="shared" si="253"/>
        <v>42057.277858796297</v>
      </c>
      <c r="T3209" s="10">
        <f t="shared" si="254"/>
        <v>42117.236192129625</v>
      </c>
      <c r="U3209">
        <f t="shared" si="250"/>
        <v>2015</v>
      </c>
    </row>
    <row r="3210" spans="1:21" ht="44.25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8317</v>
      </c>
      <c r="R3210" t="s">
        <v>8318</v>
      </c>
      <c r="S3210" s="10">
        <f t="shared" si="253"/>
        <v>41827.605057870373</v>
      </c>
      <c r="T3210" s="10">
        <f t="shared" si="254"/>
        <v>41848.605057870373</v>
      </c>
      <c r="U3210">
        <f t="shared" si="250"/>
        <v>2014</v>
      </c>
    </row>
    <row r="3211" spans="1:21" ht="44.25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8317</v>
      </c>
      <c r="R3211" t="s">
        <v>8318</v>
      </c>
      <c r="S3211" s="10">
        <f t="shared" si="253"/>
        <v>41778.637245370373</v>
      </c>
      <c r="T3211" s="10">
        <f t="shared" si="254"/>
        <v>41810.958333333336</v>
      </c>
      <c r="U3211">
        <f t="shared" si="250"/>
        <v>2014</v>
      </c>
    </row>
    <row r="3212" spans="1:21" ht="44.25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8317</v>
      </c>
      <c r="R3212" t="s">
        <v>8318</v>
      </c>
      <c r="S3212" s="10">
        <f t="shared" si="253"/>
        <v>41013.936562499999</v>
      </c>
      <c r="T3212" s="10">
        <f t="shared" si="254"/>
        <v>41061.165972222225</v>
      </c>
      <c r="U3212">
        <f t="shared" si="250"/>
        <v>2012</v>
      </c>
    </row>
    <row r="3213" spans="1:21" ht="59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8317</v>
      </c>
      <c r="R3213" t="s">
        <v>8318</v>
      </c>
      <c r="S3213" s="10">
        <f t="shared" si="253"/>
        <v>41834.586574074077</v>
      </c>
      <c r="T3213" s="10">
        <f t="shared" si="254"/>
        <v>41866.083333333336</v>
      </c>
      <c r="U3213">
        <f t="shared" si="250"/>
        <v>2014</v>
      </c>
    </row>
    <row r="3214" spans="1:21" ht="29.5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8317</v>
      </c>
      <c r="R3214" t="s">
        <v>8318</v>
      </c>
      <c r="S3214" s="10">
        <f t="shared" si="253"/>
        <v>41829.795729166668</v>
      </c>
      <c r="T3214" s="10">
        <f t="shared" si="254"/>
        <v>41859.795729166668</v>
      </c>
      <c r="U3214">
        <f t="shared" si="250"/>
        <v>2014</v>
      </c>
    </row>
    <row r="3215" spans="1:21" ht="44.25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8317</v>
      </c>
      <c r="R3215" t="s">
        <v>8318</v>
      </c>
      <c r="S3215" s="10">
        <f t="shared" si="253"/>
        <v>42171.763414351852</v>
      </c>
      <c r="T3215" s="10">
        <f t="shared" si="254"/>
        <v>42211.763414351852</v>
      </c>
      <c r="U3215">
        <f t="shared" si="250"/>
        <v>2015</v>
      </c>
    </row>
    <row r="3216" spans="1:21" ht="59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8317</v>
      </c>
      <c r="R3216" t="s">
        <v>8318</v>
      </c>
      <c r="S3216" s="10">
        <f t="shared" si="253"/>
        <v>42337.792511574073</v>
      </c>
      <c r="T3216" s="10">
        <f t="shared" si="254"/>
        <v>42374.996527777781</v>
      </c>
      <c r="U3216">
        <f t="shared" si="250"/>
        <v>2015</v>
      </c>
    </row>
    <row r="3217" spans="1:21" ht="59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8317</v>
      </c>
      <c r="R3217" t="s">
        <v>8318</v>
      </c>
      <c r="S3217" s="10">
        <f t="shared" si="253"/>
        <v>42219.665173611109</v>
      </c>
      <c r="T3217" s="10">
        <f t="shared" si="254"/>
        <v>42257.165972222225</v>
      </c>
      <c r="U3217">
        <f t="shared" si="250"/>
        <v>2015</v>
      </c>
    </row>
    <row r="3218" spans="1:21" ht="44.25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8317</v>
      </c>
      <c r="R3218" t="s">
        <v>8318</v>
      </c>
      <c r="S3218" s="10">
        <f t="shared" si="253"/>
        <v>42165.462627314817</v>
      </c>
      <c r="T3218" s="10">
        <f t="shared" si="254"/>
        <v>42196.604166666672</v>
      </c>
      <c r="U3218">
        <f t="shared" si="250"/>
        <v>2015</v>
      </c>
    </row>
    <row r="3219" spans="1:21" ht="29.5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8317</v>
      </c>
      <c r="R3219" t="s">
        <v>8318</v>
      </c>
      <c r="S3219" s="10">
        <f t="shared" si="253"/>
        <v>42648.546111111107</v>
      </c>
      <c r="T3219" s="10">
        <f t="shared" si="254"/>
        <v>42678.546111111107</v>
      </c>
      <c r="U3219">
        <f t="shared" si="250"/>
        <v>2016</v>
      </c>
    </row>
    <row r="3220" spans="1:21" ht="44.25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8317</v>
      </c>
      <c r="R3220" t="s">
        <v>8318</v>
      </c>
      <c r="S3220" s="10">
        <f t="shared" si="253"/>
        <v>41971.002152777779</v>
      </c>
      <c r="T3220" s="10">
        <f t="shared" si="254"/>
        <v>42004</v>
      </c>
      <c r="U3220">
        <f t="shared" si="250"/>
        <v>2014</v>
      </c>
    </row>
    <row r="3221" spans="1:21" ht="44.25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8317</v>
      </c>
      <c r="R3221" t="s">
        <v>8318</v>
      </c>
      <c r="S3221" s="10">
        <f t="shared" si="253"/>
        <v>42050.983182870375</v>
      </c>
      <c r="T3221" s="10">
        <f t="shared" si="254"/>
        <v>42085.941516203704</v>
      </c>
      <c r="U3221">
        <f t="shared" si="250"/>
        <v>2015</v>
      </c>
    </row>
    <row r="3222" spans="1:21" ht="29.5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8317</v>
      </c>
      <c r="R3222" t="s">
        <v>8318</v>
      </c>
      <c r="S3222" s="10">
        <f t="shared" si="253"/>
        <v>42772.833379629628</v>
      </c>
      <c r="T3222" s="10">
        <f t="shared" si="254"/>
        <v>42806.875</v>
      </c>
      <c r="U3222">
        <f t="shared" si="250"/>
        <v>2017</v>
      </c>
    </row>
    <row r="3223" spans="1:21" ht="59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8317</v>
      </c>
      <c r="R3223" t="s">
        <v>8318</v>
      </c>
      <c r="S3223" s="10">
        <f t="shared" si="253"/>
        <v>42155.696793981479</v>
      </c>
      <c r="T3223" s="10">
        <f t="shared" si="254"/>
        <v>42190.696793981479</v>
      </c>
      <c r="U3223">
        <f t="shared" si="250"/>
        <v>2015</v>
      </c>
    </row>
    <row r="3224" spans="1:21" ht="44.25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8317</v>
      </c>
      <c r="R3224" t="s">
        <v>8318</v>
      </c>
      <c r="S3224" s="10">
        <f t="shared" si="253"/>
        <v>42270.582141203704</v>
      </c>
      <c r="T3224" s="10">
        <f t="shared" si="254"/>
        <v>42301.895138888889</v>
      </c>
      <c r="U3224">
        <f t="shared" si="250"/>
        <v>2015</v>
      </c>
    </row>
    <row r="3225" spans="1:21" ht="29.5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8317</v>
      </c>
      <c r="R3225" t="s">
        <v>8318</v>
      </c>
      <c r="S3225" s="10">
        <f t="shared" si="253"/>
        <v>42206.835370370376</v>
      </c>
      <c r="T3225" s="10">
        <f t="shared" si="254"/>
        <v>42236.835370370376</v>
      </c>
      <c r="U3225">
        <f t="shared" si="250"/>
        <v>2015</v>
      </c>
    </row>
    <row r="3226" spans="1:21" ht="59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8317</v>
      </c>
      <c r="R3226" t="s">
        <v>8318</v>
      </c>
      <c r="S3226" s="10">
        <f t="shared" si="253"/>
        <v>42697.850844907407</v>
      </c>
      <c r="T3226" s="10">
        <f t="shared" si="254"/>
        <v>42745.208333333328</v>
      </c>
      <c r="U3226">
        <f t="shared" si="250"/>
        <v>2016</v>
      </c>
    </row>
    <row r="3227" spans="1:21" ht="44.25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8317</v>
      </c>
      <c r="R3227" t="s">
        <v>8318</v>
      </c>
      <c r="S3227" s="10">
        <f t="shared" si="253"/>
        <v>42503.559467592597</v>
      </c>
      <c r="T3227" s="10">
        <f t="shared" si="254"/>
        <v>42524.875</v>
      </c>
      <c r="U3227">
        <f t="shared" si="250"/>
        <v>2016</v>
      </c>
    </row>
    <row r="3228" spans="1:21" ht="44.25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8317</v>
      </c>
      <c r="R3228" t="s">
        <v>8318</v>
      </c>
      <c r="S3228" s="10">
        <f t="shared" si="253"/>
        <v>42277.583472222221</v>
      </c>
      <c r="T3228" s="10">
        <f t="shared" si="254"/>
        <v>42307.583472222221</v>
      </c>
      <c r="U3228">
        <f t="shared" si="250"/>
        <v>2015</v>
      </c>
    </row>
    <row r="3229" spans="1:21" ht="44.25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8317</v>
      </c>
      <c r="R3229" t="s">
        <v>8318</v>
      </c>
      <c r="S3229" s="10">
        <f t="shared" si="253"/>
        <v>42722.882361111115</v>
      </c>
      <c r="T3229" s="10">
        <f t="shared" si="254"/>
        <v>42752.882361111115</v>
      </c>
      <c r="U3229">
        <f t="shared" si="250"/>
        <v>2016</v>
      </c>
    </row>
    <row r="3230" spans="1:21" ht="29.5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8317</v>
      </c>
      <c r="R3230" t="s">
        <v>8318</v>
      </c>
      <c r="S3230" s="10">
        <f t="shared" si="253"/>
        <v>42323.70930555556</v>
      </c>
      <c r="T3230" s="10">
        <f t="shared" si="254"/>
        <v>42355.207638888889</v>
      </c>
      <c r="U3230">
        <f t="shared" si="250"/>
        <v>2015</v>
      </c>
    </row>
    <row r="3231" spans="1:21" ht="44.25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8317</v>
      </c>
      <c r="R3231" t="s">
        <v>8318</v>
      </c>
      <c r="S3231" s="10">
        <f t="shared" si="253"/>
        <v>41933.291643518518</v>
      </c>
      <c r="T3231" s="10">
        <f t="shared" si="254"/>
        <v>41963.333310185189</v>
      </c>
      <c r="U3231">
        <f t="shared" si="250"/>
        <v>2014</v>
      </c>
    </row>
    <row r="3232" spans="1:21" ht="44.25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8317</v>
      </c>
      <c r="R3232" t="s">
        <v>8318</v>
      </c>
      <c r="S3232" s="10">
        <f t="shared" si="253"/>
        <v>41898.168125000004</v>
      </c>
      <c r="T3232" s="10">
        <f t="shared" si="254"/>
        <v>41913.165972222225</v>
      </c>
      <c r="U3232">
        <f t="shared" si="250"/>
        <v>2014</v>
      </c>
    </row>
    <row r="3233" spans="1:21" ht="44.25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8317</v>
      </c>
      <c r="R3233" t="s">
        <v>8318</v>
      </c>
      <c r="S3233" s="10">
        <f t="shared" si="253"/>
        <v>42446.943831018521</v>
      </c>
      <c r="T3233" s="10">
        <f t="shared" si="254"/>
        <v>42476.943831018521</v>
      </c>
      <c r="U3233">
        <f t="shared" si="250"/>
        <v>2016</v>
      </c>
    </row>
    <row r="3234" spans="1:21" ht="44.25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8317</v>
      </c>
      <c r="R3234" t="s">
        <v>8318</v>
      </c>
      <c r="S3234" s="10">
        <f t="shared" si="253"/>
        <v>42463.81385416667</v>
      </c>
      <c r="T3234" s="10">
        <f t="shared" si="254"/>
        <v>42494.165972222225</v>
      </c>
      <c r="U3234">
        <f t="shared" si="250"/>
        <v>2016</v>
      </c>
    </row>
    <row r="3235" spans="1:21" ht="44.25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8317</v>
      </c>
      <c r="R3235" t="s">
        <v>8318</v>
      </c>
      <c r="S3235" s="10">
        <f t="shared" si="253"/>
        <v>42766.805034722223</v>
      </c>
      <c r="T3235" s="10">
        <f t="shared" si="254"/>
        <v>42796.805034722223</v>
      </c>
      <c r="U3235">
        <f t="shared" si="250"/>
        <v>2017</v>
      </c>
    </row>
    <row r="3236" spans="1:21" ht="44.25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8317</v>
      </c>
      <c r="R3236" t="s">
        <v>8318</v>
      </c>
      <c r="S3236" s="10">
        <f t="shared" si="253"/>
        <v>42734.789444444439</v>
      </c>
      <c r="T3236" s="10">
        <f t="shared" si="254"/>
        <v>42767.979861111111</v>
      </c>
      <c r="U3236">
        <f t="shared" si="250"/>
        <v>2016</v>
      </c>
    </row>
    <row r="3237" spans="1:21" ht="44.25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8317</v>
      </c>
      <c r="R3237" t="s">
        <v>8318</v>
      </c>
      <c r="S3237" s="10">
        <f t="shared" si="253"/>
        <v>42522.347812499997</v>
      </c>
      <c r="T3237" s="10">
        <f t="shared" si="254"/>
        <v>42552.347812499997</v>
      </c>
      <c r="U3237">
        <f t="shared" si="250"/>
        <v>2016</v>
      </c>
    </row>
    <row r="3238" spans="1:21" ht="44.25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8317</v>
      </c>
      <c r="R3238" t="s">
        <v>8318</v>
      </c>
      <c r="S3238" s="10">
        <f t="shared" si="253"/>
        <v>42702.917048611111</v>
      </c>
      <c r="T3238" s="10">
        <f t="shared" si="254"/>
        <v>42732.917048611111</v>
      </c>
      <c r="U3238">
        <f t="shared" si="250"/>
        <v>2016</v>
      </c>
    </row>
    <row r="3239" spans="1:21" ht="29.5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8317</v>
      </c>
      <c r="R3239" t="s">
        <v>8318</v>
      </c>
      <c r="S3239" s="10">
        <f t="shared" si="253"/>
        <v>42252.474351851852</v>
      </c>
      <c r="T3239" s="10">
        <f t="shared" si="254"/>
        <v>42276.165972222225</v>
      </c>
      <c r="U3239">
        <f t="shared" si="250"/>
        <v>2015</v>
      </c>
    </row>
    <row r="3240" spans="1:21" ht="44.25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8317</v>
      </c>
      <c r="R3240" t="s">
        <v>8318</v>
      </c>
      <c r="S3240" s="10">
        <f t="shared" si="253"/>
        <v>42156.510393518518</v>
      </c>
      <c r="T3240" s="10">
        <f t="shared" si="254"/>
        <v>42186.510393518518</v>
      </c>
      <c r="U3240">
        <f t="shared" si="250"/>
        <v>2015</v>
      </c>
    </row>
    <row r="3241" spans="1:21" ht="59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8317</v>
      </c>
      <c r="R3241" t="s">
        <v>8318</v>
      </c>
      <c r="S3241" s="10">
        <f t="shared" si="253"/>
        <v>42278.089039351849</v>
      </c>
      <c r="T3241" s="10">
        <f t="shared" si="254"/>
        <v>42302.999305555553</v>
      </c>
      <c r="U3241">
        <f t="shared" si="250"/>
        <v>2015</v>
      </c>
    </row>
    <row r="3242" spans="1:21" ht="44.25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8317</v>
      </c>
      <c r="R3242" t="s">
        <v>8318</v>
      </c>
      <c r="S3242" s="10">
        <f t="shared" si="253"/>
        <v>42754.693842592591</v>
      </c>
      <c r="T3242" s="10">
        <f t="shared" si="254"/>
        <v>42782.958333333328</v>
      </c>
      <c r="U3242">
        <f t="shared" si="250"/>
        <v>2017</v>
      </c>
    </row>
    <row r="3243" spans="1:21" ht="59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8317</v>
      </c>
      <c r="R3243" t="s">
        <v>8318</v>
      </c>
      <c r="S3243" s="10">
        <f t="shared" si="253"/>
        <v>41893.324884259258</v>
      </c>
      <c r="T3243" s="10">
        <f t="shared" si="254"/>
        <v>41926.290972222225</v>
      </c>
      <c r="U3243">
        <f t="shared" si="250"/>
        <v>2014</v>
      </c>
    </row>
    <row r="3244" spans="1:21" ht="29.5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8317</v>
      </c>
      <c r="R3244" t="s">
        <v>8318</v>
      </c>
      <c r="S3244" s="10">
        <f t="shared" si="253"/>
        <v>41871.755694444444</v>
      </c>
      <c r="T3244" s="10">
        <f t="shared" si="254"/>
        <v>41901.755694444444</v>
      </c>
      <c r="U3244">
        <f t="shared" si="250"/>
        <v>2014</v>
      </c>
    </row>
    <row r="3245" spans="1:21" ht="44.25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8317</v>
      </c>
      <c r="R3245" t="s">
        <v>8318</v>
      </c>
      <c r="S3245" s="10">
        <f t="shared" si="253"/>
        <v>42262.096782407403</v>
      </c>
      <c r="T3245" s="10">
        <f t="shared" si="254"/>
        <v>42286</v>
      </c>
      <c r="U3245">
        <f t="shared" ref="U3245:U3308" si="255">YEAR(S3245)</f>
        <v>2015</v>
      </c>
    </row>
    <row r="3246" spans="1:21" ht="44.25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8317</v>
      </c>
      <c r="R3246" t="s">
        <v>8318</v>
      </c>
      <c r="S3246" s="10">
        <f t="shared" si="253"/>
        <v>42675.694236111114</v>
      </c>
      <c r="T3246" s="10">
        <f t="shared" si="254"/>
        <v>42705.735902777778</v>
      </c>
      <c r="U3246">
        <f t="shared" si="255"/>
        <v>2016</v>
      </c>
    </row>
    <row r="3247" spans="1:21" ht="44.25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8317</v>
      </c>
      <c r="R3247" t="s">
        <v>8318</v>
      </c>
      <c r="S3247" s="10">
        <f t="shared" si="253"/>
        <v>42135.60020833333</v>
      </c>
      <c r="T3247" s="10">
        <f t="shared" si="254"/>
        <v>42167.083333333328</v>
      </c>
      <c r="U3247">
        <f t="shared" si="255"/>
        <v>2015</v>
      </c>
    </row>
    <row r="3248" spans="1:21" ht="44.25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8317</v>
      </c>
      <c r="R3248" t="s">
        <v>8318</v>
      </c>
      <c r="S3248" s="10">
        <f t="shared" si="253"/>
        <v>42230.472222222219</v>
      </c>
      <c r="T3248" s="10">
        <f t="shared" si="254"/>
        <v>42259.165972222225</v>
      </c>
      <c r="U3248">
        <f t="shared" si="255"/>
        <v>2015</v>
      </c>
    </row>
    <row r="3249" spans="1:21" ht="44.25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8317</v>
      </c>
      <c r="R3249" t="s">
        <v>8318</v>
      </c>
      <c r="S3249" s="10">
        <f t="shared" si="253"/>
        <v>42167.434166666666</v>
      </c>
      <c r="T3249" s="10">
        <f t="shared" si="254"/>
        <v>42197.434166666666</v>
      </c>
      <c r="U3249">
        <f t="shared" si="255"/>
        <v>2015</v>
      </c>
    </row>
    <row r="3250" spans="1:21" ht="29.5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8317</v>
      </c>
      <c r="R3250" t="s">
        <v>8318</v>
      </c>
      <c r="S3250" s="10">
        <f t="shared" si="253"/>
        <v>42068.888391203705</v>
      </c>
      <c r="T3250" s="10">
        <f t="shared" si="254"/>
        <v>42098.846724537041</v>
      </c>
      <c r="U3250">
        <f t="shared" si="255"/>
        <v>2015</v>
      </c>
    </row>
    <row r="3251" spans="1:21" ht="44.25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8317</v>
      </c>
      <c r="R3251" t="s">
        <v>8318</v>
      </c>
      <c r="S3251" s="10">
        <f t="shared" si="253"/>
        <v>42145.746689814812</v>
      </c>
      <c r="T3251" s="10">
        <f t="shared" si="254"/>
        <v>42175.746689814812</v>
      </c>
      <c r="U3251">
        <f t="shared" si="255"/>
        <v>2015</v>
      </c>
    </row>
    <row r="3252" spans="1:21" ht="59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8317</v>
      </c>
      <c r="R3252" t="s">
        <v>8318</v>
      </c>
      <c r="S3252" s="10">
        <f t="shared" si="253"/>
        <v>41918.742175925923</v>
      </c>
      <c r="T3252" s="10">
        <f t="shared" si="254"/>
        <v>41948.783842592595</v>
      </c>
      <c r="U3252">
        <f t="shared" si="255"/>
        <v>2014</v>
      </c>
    </row>
    <row r="3253" spans="1:21" ht="44.25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8317</v>
      </c>
      <c r="R3253" t="s">
        <v>8318</v>
      </c>
      <c r="S3253" s="10">
        <f t="shared" si="253"/>
        <v>42146.731087962966</v>
      </c>
      <c r="T3253" s="10">
        <f t="shared" si="254"/>
        <v>42176.731087962966</v>
      </c>
      <c r="U3253">
        <f t="shared" si="255"/>
        <v>2015</v>
      </c>
    </row>
    <row r="3254" spans="1:21" ht="44.25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8317</v>
      </c>
      <c r="R3254" t="s">
        <v>8318</v>
      </c>
      <c r="S3254" s="10">
        <f t="shared" si="253"/>
        <v>42590.472685185188</v>
      </c>
      <c r="T3254" s="10">
        <f t="shared" si="254"/>
        <v>42620.472685185188</v>
      </c>
      <c r="U3254">
        <f t="shared" si="255"/>
        <v>2016</v>
      </c>
    </row>
    <row r="3255" spans="1:21" ht="44.25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8317</v>
      </c>
      <c r="R3255" t="s">
        <v>8318</v>
      </c>
      <c r="S3255" s="10">
        <f t="shared" si="253"/>
        <v>42602.576712962968</v>
      </c>
      <c r="T3255" s="10">
        <f t="shared" si="254"/>
        <v>42621.15625</v>
      </c>
      <c r="U3255">
        <f t="shared" si="255"/>
        <v>2016</v>
      </c>
    </row>
    <row r="3256" spans="1:21" ht="44.25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8317</v>
      </c>
      <c r="R3256" t="s">
        <v>8318</v>
      </c>
      <c r="S3256" s="10">
        <f t="shared" si="253"/>
        <v>42059.085752314815</v>
      </c>
      <c r="T3256" s="10">
        <f t="shared" si="254"/>
        <v>42089.044085648144</v>
      </c>
      <c r="U3256">
        <f t="shared" si="255"/>
        <v>2015</v>
      </c>
    </row>
    <row r="3257" spans="1:21" ht="59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8317</v>
      </c>
      <c r="R3257" t="s">
        <v>8318</v>
      </c>
      <c r="S3257" s="10">
        <f t="shared" si="253"/>
        <v>41889.768229166664</v>
      </c>
      <c r="T3257" s="10">
        <f t="shared" si="254"/>
        <v>41919.768229166664</v>
      </c>
      <c r="U3257">
        <f t="shared" si="255"/>
        <v>2014</v>
      </c>
    </row>
    <row r="3258" spans="1:21" ht="44.25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8317</v>
      </c>
      <c r="R3258" t="s">
        <v>8318</v>
      </c>
      <c r="S3258" s="10">
        <f t="shared" si="253"/>
        <v>42144.573807870373</v>
      </c>
      <c r="T3258" s="10">
        <f t="shared" si="254"/>
        <v>42166.165972222225</v>
      </c>
      <c r="U3258">
        <f t="shared" si="255"/>
        <v>2015</v>
      </c>
    </row>
    <row r="3259" spans="1:21" ht="44.25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8317</v>
      </c>
      <c r="R3259" t="s">
        <v>8318</v>
      </c>
      <c r="S3259" s="10">
        <f t="shared" si="253"/>
        <v>42758.559629629628</v>
      </c>
      <c r="T3259" s="10">
        <f t="shared" si="254"/>
        <v>42788.559629629628</v>
      </c>
      <c r="U3259">
        <f t="shared" si="255"/>
        <v>2017</v>
      </c>
    </row>
    <row r="3260" spans="1:21" ht="44.25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8317</v>
      </c>
      <c r="R3260" t="s">
        <v>8318</v>
      </c>
      <c r="S3260" s="10">
        <f t="shared" si="253"/>
        <v>41982.887280092589</v>
      </c>
      <c r="T3260" s="10">
        <f t="shared" si="254"/>
        <v>42012.887280092589</v>
      </c>
      <c r="U3260">
        <f t="shared" si="255"/>
        <v>2014</v>
      </c>
    </row>
    <row r="3261" spans="1:21" ht="44.25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8317</v>
      </c>
      <c r="R3261" t="s">
        <v>8318</v>
      </c>
      <c r="S3261" s="10">
        <f t="shared" si="253"/>
        <v>42614.760937500003</v>
      </c>
      <c r="T3261" s="10">
        <f t="shared" si="254"/>
        <v>42644.165972222225</v>
      </c>
      <c r="U3261">
        <f t="shared" si="255"/>
        <v>2016</v>
      </c>
    </row>
    <row r="3262" spans="1:21" ht="44.25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8317</v>
      </c>
      <c r="R3262" t="s">
        <v>8318</v>
      </c>
      <c r="S3262" s="10">
        <f t="shared" si="253"/>
        <v>42303.672662037032</v>
      </c>
      <c r="T3262" s="10">
        <f t="shared" si="254"/>
        <v>42338.714328703703</v>
      </c>
      <c r="U3262">
        <f t="shared" si="255"/>
        <v>2015</v>
      </c>
    </row>
    <row r="3263" spans="1:21" ht="44.25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8317</v>
      </c>
      <c r="R3263" t="s">
        <v>8318</v>
      </c>
      <c r="S3263" s="10">
        <f t="shared" si="253"/>
        <v>42171.725416666668</v>
      </c>
      <c r="T3263" s="10">
        <f t="shared" si="254"/>
        <v>42201.725416666668</v>
      </c>
      <c r="U3263">
        <f t="shared" si="255"/>
        <v>2015</v>
      </c>
    </row>
    <row r="3264" spans="1:21" ht="29.5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8317</v>
      </c>
      <c r="R3264" t="s">
        <v>8318</v>
      </c>
      <c r="S3264" s="10">
        <f t="shared" si="253"/>
        <v>41964.315532407403</v>
      </c>
      <c r="T3264" s="10">
        <f t="shared" si="254"/>
        <v>41995.166666666672</v>
      </c>
      <c r="U3264">
        <f t="shared" si="255"/>
        <v>2014</v>
      </c>
    </row>
    <row r="3265" spans="1:21" ht="29.5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8317</v>
      </c>
      <c r="R3265" t="s">
        <v>8318</v>
      </c>
      <c r="S3265" s="10">
        <f t="shared" si="253"/>
        <v>42284.516064814816</v>
      </c>
      <c r="T3265" s="10">
        <f t="shared" si="254"/>
        <v>42307.875</v>
      </c>
      <c r="U3265">
        <f t="shared" si="255"/>
        <v>2015</v>
      </c>
    </row>
    <row r="3266" spans="1:21" ht="29.5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ref="P3266:P3329" si="257">IFERROR(ROUND(E3266/L3266,2),0)</f>
        <v>52.55</v>
      </c>
      <c r="Q3266" s="11" t="s">
        <v>8317</v>
      </c>
      <c r="R3266" t="s">
        <v>8318</v>
      </c>
      <c r="S3266" s="10">
        <f t="shared" si="253"/>
        <v>42016.800208333334</v>
      </c>
      <c r="T3266" s="10">
        <f t="shared" si="254"/>
        <v>42032.916666666672</v>
      </c>
      <c r="U3266">
        <f t="shared" si="255"/>
        <v>2015</v>
      </c>
    </row>
    <row r="3267" spans="1:21" ht="44.25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7"/>
        <v>70.290000000000006</v>
      </c>
      <c r="Q3267" s="11" t="s">
        <v>8317</v>
      </c>
      <c r="R3267" t="s">
        <v>8318</v>
      </c>
      <c r="S3267" s="10">
        <f t="shared" ref="S3267:S3330" si="258">(((J3267/60)/60)/24)+DATE(1970,1,1)</f>
        <v>42311.711979166663</v>
      </c>
      <c r="T3267" s="10">
        <f t="shared" ref="T3267:T3330" si="259">(((I3267/60)/60)/24)+DATE(1970,1,1)</f>
        <v>42341.708333333328</v>
      </c>
      <c r="U3267">
        <f t="shared" si="255"/>
        <v>2015</v>
      </c>
    </row>
    <row r="3268" spans="1:21" ht="44.25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8317</v>
      </c>
      <c r="R3268" t="s">
        <v>8318</v>
      </c>
      <c r="S3268" s="10">
        <f t="shared" si="258"/>
        <v>42136.536134259266</v>
      </c>
      <c r="T3268" s="10">
        <f t="shared" si="259"/>
        <v>42167.875</v>
      </c>
      <c r="U3268">
        <f t="shared" si="255"/>
        <v>2015</v>
      </c>
    </row>
    <row r="3269" spans="1:21" ht="44.25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8317</v>
      </c>
      <c r="R3269" t="s">
        <v>8318</v>
      </c>
      <c r="S3269" s="10">
        <f t="shared" si="258"/>
        <v>42172.757638888885</v>
      </c>
      <c r="T3269" s="10">
        <f t="shared" si="259"/>
        <v>42202.757638888885</v>
      </c>
      <c r="U3269">
        <f t="shared" si="255"/>
        <v>2015</v>
      </c>
    </row>
    <row r="3270" spans="1:21" ht="44.25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8317</v>
      </c>
      <c r="R3270" t="s">
        <v>8318</v>
      </c>
      <c r="S3270" s="10">
        <f t="shared" si="258"/>
        <v>42590.90425925926</v>
      </c>
      <c r="T3270" s="10">
        <f t="shared" si="259"/>
        <v>42606.90425925926</v>
      </c>
      <c r="U3270">
        <f t="shared" si="255"/>
        <v>2016</v>
      </c>
    </row>
    <row r="3271" spans="1:21" ht="44.25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8317</v>
      </c>
      <c r="R3271" t="s">
        <v>8318</v>
      </c>
      <c r="S3271" s="10">
        <f t="shared" si="258"/>
        <v>42137.395798611105</v>
      </c>
      <c r="T3271" s="10">
        <f t="shared" si="259"/>
        <v>42171.458333333328</v>
      </c>
      <c r="U3271">
        <f t="shared" si="255"/>
        <v>2015</v>
      </c>
    </row>
    <row r="3272" spans="1:21" ht="59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8317</v>
      </c>
      <c r="R3272" t="s">
        <v>8318</v>
      </c>
      <c r="S3272" s="10">
        <f t="shared" si="258"/>
        <v>42167.533159722225</v>
      </c>
      <c r="T3272" s="10">
        <f t="shared" si="259"/>
        <v>42197.533159722225</v>
      </c>
      <c r="U3272">
        <f t="shared" si="255"/>
        <v>2015</v>
      </c>
    </row>
    <row r="3273" spans="1:21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8317</v>
      </c>
      <c r="R3273" t="s">
        <v>8318</v>
      </c>
      <c r="S3273" s="10">
        <f t="shared" si="258"/>
        <v>41915.437210648146</v>
      </c>
      <c r="T3273" s="10">
        <f t="shared" si="259"/>
        <v>41945.478877314818</v>
      </c>
      <c r="U3273">
        <f t="shared" si="255"/>
        <v>2014</v>
      </c>
    </row>
    <row r="3274" spans="1:21" ht="44.25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8317</v>
      </c>
      <c r="R3274" t="s">
        <v>8318</v>
      </c>
      <c r="S3274" s="10">
        <f t="shared" si="258"/>
        <v>42284.500104166669</v>
      </c>
      <c r="T3274" s="10">
        <f t="shared" si="259"/>
        <v>42314.541770833333</v>
      </c>
      <c r="U3274">
        <f t="shared" si="255"/>
        <v>2015</v>
      </c>
    </row>
    <row r="3275" spans="1:21" ht="59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8317</v>
      </c>
      <c r="R3275" t="s">
        <v>8318</v>
      </c>
      <c r="S3275" s="10">
        <f t="shared" si="258"/>
        <v>42611.801412037035</v>
      </c>
      <c r="T3275" s="10">
        <f t="shared" si="259"/>
        <v>42627.791666666672</v>
      </c>
      <c r="U3275">
        <f t="shared" si="255"/>
        <v>2016</v>
      </c>
    </row>
    <row r="3276" spans="1:21" ht="44.25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8317</v>
      </c>
      <c r="R3276" t="s">
        <v>8318</v>
      </c>
      <c r="S3276" s="10">
        <f t="shared" si="258"/>
        <v>42400.704537037032</v>
      </c>
      <c r="T3276" s="10">
        <f t="shared" si="259"/>
        <v>42444.875</v>
      </c>
      <c r="U3276">
        <f t="shared" si="255"/>
        <v>2016</v>
      </c>
    </row>
    <row r="3277" spans="1:21" ht="44.25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8317</v>
      </c>
      <c r="R3277" t="s">
        <v>8318</v>
      </c>
      <c r="S3277" s="10">
        <f t="shared" si="258"/>
        <v>42017.88045138889</v>
      </c>
      <c r="T3277" s="10">
        <f t="shared" si="259"/>
        <v>42044.1875</v>
      </c>
      <c r="U3277">
        <f t="shared" si="255"/>
        <v>2015</v>
      </c>
    </row>
    <row r="3278" spans="1:21" ht="44.25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8317</v>
      </c>
      <c r="R3278" t="s">
        <v>8318</v>
      </c>
      <c r="S3278" s="10">
        <f t="shared" si="258"/>
        <v>42426.949988425928</v>
      </c>
      <c r="T3278" s="10">
        <f t="shared" si="259"/>
        <v>42461.165972222225</v>
      </c>
      <c r="U3278">
        <f t="shared" si="255"/>
        <v>2016</v>
      </c>
    </row>
    <row r="3279" spans="1:21" ht="59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8317</v>
      </c>
      <c r="R3279" t="s">
        <v>8318</v>
      </c>
      <c r="S3279" s="10">
        <f t="shared" si="258"/>
        <v>41931.682939814818</v>
      </c>
      <c r="T3279" s="10">
        <f t="shared" si="259"/>
        <v>41961.724606481483</v>
      </c>
      <c r="U3279">
        <f t="shared" si="255"/>
        <v>2014</v>
      </c>
    </row>
    <row r="3280" spans="1:21" ht="44.25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8317</v>
      </c>
      <c r="R3280" t="s">
        <v>8318</v>
      </c>
      <c r="S3280" s="10">
        <f t="shared" si="258"/>
        <v>42124.848414351851</v>
      </c>
      <c r="T3280" s="10">
        <f t="shared" si="259"/>
        <v>42154.848414351851</v>
      </c>
      <c r="U3280">
        <f t="shared" si="255"/>
        <v>2015</v>
      </c>
    </row>
    <row r="3281" spans="1:21" ht="59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8317</v>
      </c>
      <c r="R3281" t="s">
        <v>8318</v>
      </c>
      <c r="S3281" s="10">
        <f t="shared" si="258"/>
        <v>42431.102534722217</v>
      </c>
      <c r="T3281" s="10">
        <f t="shared" si="259"/>
        <v>42461.06086805556</v>
      </c>
      <c r="U3281">
        <f t="shared" si="255"/>
        <v>2016</v>
      </c>
    </row>
    <row r="3282" spans="1:21" ht="59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8317</v>
      </c>
      <c r="R3282" t="s">
        <v>8318</v>
      </c>
      <c r="S3282" s="10">
        <f t="shared" si="258"/>
        <v>42121.756921296299</v>
      </c>
      <c r="T3282" s="10">
        <f t="shared" si="259"/>
        <v>42156.208333333328</v>
      </c>
      <c r="U3282">
        <f t="shared" si="255"/>
        <v>2015</v>
      </c>
    </row>
    <row r="3283" spans="1:21" ht="29.5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8317</v>
      </c>
      <c r="R3283" t="s">
        <v>8318</v>
      </c>
      <c r="S3283" s="10">
        <f t="shared" si="258"/>
        <v>42219.019733796296</v>
      </c>
      <c r="T3283" s="10">
        <f t="shared" si="259"/>
        <v>42249.019733796296</v>
      </c>
      <c r="U3283">
        <f t="shared" si="255"/>
        <v>2015</v>
      </c>
    </row>
    <row r="3284" spans="1:21" ht="44.25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8317</v>
      </c>
      <c r="R3284" t="s">
        <v>8318</v>
      </c>
      <c r="S3284" s="10">
        <f t="shared" si="258"/>
        <v>42445.19430555556</v>
      </c>
      <c r="T3284" s="10">
        <f t="shared" si="259"/>
        <v>42489.19430555556</v>
      </c>
      <c r="U3284">
        <f t="shared" si="255"/>
        <v>2016</v>
      </c>
    </row>
    <row r="3285" spans="1:21" ht="59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8317</v>
      </c>
      <c r="R3285" t="s">
        <v>8318</v>
      </c>
      <c r="S3285" s="10">
        <f t="shared" si="258"/>
        <v>42379.74418981481</v>
      </c>
      <c r="T3285" s="10">
        <f t="shared" si="259"/>
        <v>42410.875</v>
      </c>
      <c r="U3285">
        <f t="shared" si="255"/>
        <v>2016</v>
      </c>
    </row>
    <row r="3286" spans="1:21" ht="44.25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8317</v>
      </c>
      <c r="R3286" t="s">
        <v>8318</v>
      </c>
      <c r="S3286" s="10">
        <f t="shared" si="258"/>
        <v>42380.884872685187</v>
      </c>
      <c r="T3286" s="10">
        <f t="shared" si="259"/>
        <v>42398.249305555553</v>
      </c>
      <c r="U3286">
        <f t="shared" si="255"/>
        <v>2016</v>
      </c>
    </row>
    <row r="3287" spans="1:21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8317</v>
      </c>
      <c r="R3287" t="s">
        <v>8318</v>
      </c>
      <c r="S3287" s="10">
        <f t="shared" si="258"/>
        <v>42762.942430555559</v>
      </c>
      <c r="T3287" s="10">
        <f t="shared" si="259"/>
        <v>42794.208333333328</v>
      </c>
      <c r="U3287">
        <f t="shared" si="255"/>
        <v>2017</v>
      </c>
    </row>
    <row r="3288" spans="1:21" ht="59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8317</v>
      </c>
      <c r="R3288" t="s">
        <v>8318</v>
      </c>
      <c r="S3288" s="10">
        <f t="shared" si="258"/>
        <v>42567.840069444443</v>
      </c>
      <c r="T3288" s="10">
        <f t="shared" si="259"/>
        <v>42597.840069444443</v>
      </c>
      <c r="U3288">
        <f t="shared" si="255"/>
        <v>2016</v>
      </c>
    </row>
    <row r="3289" spans="1:21" ht="29.5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8317</v>
      </c>
      <c r="R3289" t="s">
        <v>8318</v>
      </c>
      <c r="S3289" s="10">
        <f t="shared" si="258"/>
        <v>42311.750324074077</v>
      </c>
      <c r="T3289" s="10">
        <f t="shared" si="259"/>
        <v>42336.750324074077</v>
      </c>
      <c r="U3289">
        <f t="shared" si="255"/>
        <v>2015</v>
      </c>
    </row>
    <row r="3290" spans="1:21" ht="44.25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8317</v>
      </c>
      <c r="R3290" t="s">
        <v>8318</v>
      </c>
      <c r="S3290" s="10">
        <f t="shared" si="258"/>
        <v>42505.774479166663</v>
      </c>
      <c r="T3290" s="10">
        <f t="shared" si="259"/>
        <v>42541.958333333328</v>
      </c>
      <c r="U3290">
        <f t="shared" si="255"/>
        <v>2016</v>
      </c>
    </row>
    <row r="3291" spans="1:21" ht="59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8317</v>
      </c>
      <c r="R3291" t="s">
        <v>8318</v>
      </c>
      <c r="S3291" s="10">
        <f t="shared" si="258"/>
        <v>42758.368078703701</v>
      </c>
      <c r="T3291" s="10">
        <f t="shared" si="259"/>
        <v>42786.368078703701</v>
      </c>
      <c r="U3291">
        <f t="shared" si="255"/>
        <v>2017</v>
      </c>
    </row>
    <row r="3292" spans="1:21" ht="73.75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8317</v>
      </c>
      <c r="R3292" t="s">
        <v>8318</v>
      </c>
      <c r="S3292" s="10">
        <f t="shared" si="258"/>
        <v>42775.51494212963</v>
      </c>
      <c r="T3292" s="10">
        <f t="shared" si="259"/>
        <v>42805.51494212963</v>
      </c>
      <c r="U3292">
        <f t="shared" si="255"/>
        <v>2017</v>
      </c>
    </row>
    <row r="3293" spans="1:21" ht="59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8317</v>
      </c>
      <c r="R3293" t="s">
        <v>8318</v>
      </c>
      <c r="S3293" s="10">
        <f t="shared" si="258"/>
        <v>42232.702546296292</v>
      </c>
      <c r="T3293" s="10">
        <f t="shared" si="259"/>
        <v>42264.165972222225</v>
      </c>
      <c r="U3293">
        <f t="shared" si="255"/>
        <v>2015</v>
      </c>
    </row>
    <row r="3294" spans="1:21" ht="44.25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8317</v>
      </c>
      <c r="R3294" t="s">
        <v>8318</v>
      </c>
      <c r="S3294" s="10">
        <f t="shared" si="258"/>
        <v>42282.770231481481</v>
      </c>
      <c r="T3294" s="10">
        <f t="shared" si="259"/>
        <v>42342.811898148153</v>
      </c>
      <c r="U3294">
        <f t="shared" si="255"/>
        <v>2015</v>
      </c>
    </row>
    <row r="3295" spans="1:21" ht="59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8317</v>
      </c>
      <c r="R3295" t="s">
        <v>8318</v>
      </c>
      <c r="S3295" s="10">
        <f t="shared" si="258"/>
        <v>42768.425370370373</v>
      </c>
      <c r="T3295" s="10">
        <f t="shared" si="259"/>
        <v>42798.425370370373</v>
      </c>
      <c r="U3295">
        <f t="shared" si="255"/>
        <v>2017</v>
      </c>
    </row>
    <row r="3296" spans="1:21" ht="44.25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8317</v>
      </c>
      <c r="R3296" t="s">
        <v>8318</v>
      </c>
      <c r="S3296" s="10">
        <f t="shared" si="258"/>
        <v>42141.541134259256</v>
      </c>
      <c r="T3296" s="10">
        <f t="shared" si="259"/>
        <v>42171.541134259256</v>
      </c>
      <c r="U3296">
        <f t="shared" si="255"/>
        <v>2015</v>
      </c>
    </row>
    <row r="3297" spans="1:21" ht="44.25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8317</v>
      </c>
      <c r="R3297" t="s">
        <v>8318</v>
      </c>
      <c r="S3297" s="10">
        <f t="shared" si="258"/>
        <v>42609.442465277782</v>
      </c>
      <c r="T3297" s="10">
        <f t="shared" si="259"/>
        <v>42639.442465277782</v>
      </c>
      <c r="U3297">
        <f t="shared" si="255"/>
        <v>2016</v>
      </c>
    </row>
    <row r="3298" spans="1:21" ht="44.25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8317</v>
      </c>
      <c r="R3298" t="s">
        <v>8318</v>
      </c>
      <c r="S3298" s="10">
        <f t="shared" si="258"/>
        <v>42309.756620370375</v>
      </c>
      <c r="T3298" s="10">
        <f t="shared" si="259"/>
        <v>42330.916666666672</v>
      </c>
      <c r="U3298">
        <f t="shared" si="255"/>
        <v>2015</v>
      </c>
    </row>
    <row r="3299" spans="1:21" ht="44.25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8317</v>
      </c>
      <c r="R3299" t="s">
        <v>8318</v>
      </c>
      <c r="S3299" s="10">
        <f t="shared" si="258"/>
        <v>42193.771481481483</v>
      </c>
      <c r="T3299" s="10">
        <f t="shared" si="259"/>
        <v>42212.957638888889</v>
      </c>
      <c r="U3299">
        <f t="shared" si="255"/>
        <v>2015</v>
      </c>
    </row>
    <row r="3300" spans="1:21" ht="44.25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8317</v>
      </c>
      <c r="R3300" t="s">
        <v>8318</v>
      </c>
      <c r="S3300" s="10">
        <f t="shared" si="258"/>
        <v>42239.957962962959</v>
      </c>
      <c r="T3300" s="10">
        <f t="shared" si="259"/>
        <v>42260</v>
      </c>
      <c r="U3300">
        <f t="shared" si="255"/>
        <v>2015</v>
      </c>
    </row>
    <row r="3301" spans="1:21" ht="44.25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8317</v>
      </c>
      <c r="R3301" t="s">
        <v>8318</v>
      </c>
      <c r="S3301" s="10">
        <f t="shared" si="258"/>
        <v>42261.917395833334</v>
      </c>
      <c r="T3301" s="10">
        <f t="shared" si="259"/>
        <v>42291.917395833334</v>
      </c>
      <c r="U3301">
        <f t="shared" si="255"/>
        <v>2015</v>
      </c>
    </row>
    <row r="3302" spans="1:21" ht="44.25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8317</v>
      </c>
      <c r="R3302" t="s">
        <v>8318</v>
      </c>
      <c r="S3302" s="10">
        <f t="shared" si="258"/>
        <v>42102.743773148148</v>
      </c>
      <c r="T3302" s="10">
        <f t="shared" si="259"/>
        <v>42123.743773148148</v>
      </c>
      <c r="U3302">
        <f t="shared" si="255"/>
        <v>2015</v>
      </c>
    </row>
    <row r="3303" spans="1:21" ht="44.25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8317</v>
      </c>
      <c r="R3303" t="s">
        <v>8318</v>
      </c>
      <c r="S3303" s="10">
        <f t="shared" si="258"/>
        <v>42538.73583333334</v>
      </c>
      <c r="T3303" s="10">
        <f t="shared" si="259"/>
        <v>42583.290972222225</v>
      </c>
      <c r="U3303">
        <f t="shared" si="255"/>
        <v>2016</v>
      </c>
    </row>
    <row r="3304" spans="1:21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8317</v>
      </c>
      <c r="R3304" t="s">
        <v>8318</v>
      </c>
      <c r="S3304" s="10">
        <f t="shared" si="258"/>
        <v>42681.35157407407</v>
      </c>
      <c r="T3304" s="10">
        <f t="shared" si="259"/>
        <v>42711.35157407407</v>
      </c>
      <c r="U3304">
        <f t="shared" si="255"/>
        <v>2016</v>
      </c>
    </row>
    <row r="3305" spans="1:21" ht="44.25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8317</v>
      </c>
      <c r="R3305" t="s">
        <v>8318</v>
      </c>
      <c r="S3305" s="10">
        <f t="shared" si="258"/>
        <v>42056.65143518518</v>
      </c>
      <c r="T3305" s="10">
        <f t="shared" si="259"/>
        <v>42091.609768518523</v>
      </c>
      <c r="U3305">
        <f t="shared" si="255"/>
        <v>2015</v>
      </c>
    </row>
    <row r="3306" spans="1:21" ht="44.25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8317</v>
      </c>
      <c r="R3306" t="s">
        <v>8318</v>
      </c>
      <c r="S3306" s="10">
        <f t="shared" si="258"/>
        <v>42696.624444444446</v>
      </c>
      <c r="T3306" s="10">
        <f t="shared" si="259"/>
        <v>42726.624444444446</v>
      </c>
      <c r="U3306">
        <f t="shared" si="255"/>
        <v>2016</v>
      </c>
    </row>
    <row r="3307" spans="1:21" ht="44.25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8317</v>
      </c>
      <c r="R3307" t="s">
        <v>8318</v>
      </c>
      <c r="S3307" s="10">
        <f t="shared" si="258"/>
        <v>42186.855879629627</v>
      </c>
      <c r="T3307" s="10">
        <f t="shared" si="259"/>
        <v>42216.855879629627</v>
      </c>
      <c r="U3307">
        <f t="shared" si="255"/>
        <v>2015</v>
      </c>
    </row>
    <row r="3308" spans="1:21" ht="59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8317</v>
      </c>
      <c r="R3308" t="s">
        <v>8318</v>
      </c>
      <c r="S3308" s="10">
        <f t="shared" si="258"/>
        <v>42493.219236111108</v>
      </c>
      <c r="T3308" s="10">
        <f t="shared" si="259"/>
        <v>42531.125</v>
      </c>
      <c r="U3308">
        <f t="shared" si="255"/>
        <v>2016</v>
      </c>
    </row>
    <row r="3309" spans="1:21" ht="44.25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8317</v>
      </c>
      <c r="R3309" t="s">
        <v>8318</v>
      </c>
      <c r="S3309" s="10">
        <f t="shared" si="258"/>
        <v>42475.057164351849</v>
      </c>
      <c r="T3309" s="10">
        <f t="shared" si="259"/>
        <v>42505.057164351849</v>
      </c>
      <c r="U3309">
        <f t="shared" ref="U3309:U3372" si="260">YEAR(S3309)</f>
        <v>2016</v>
      </c>
    </row>
    <row r="3310" spans="1:21" ht="44.25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8317</v>
      </c>
      <c r="R3310" t="s">
        <v>8318</v>
      </c>
      <c r="S3310" s="10">
        <f t="shared" si="258"/>
        <v>42452.876909722225</v>
      </c>
      <c r="T3310" s="10">
        <f t="shared" si="259"/>
        <v>42473.876909722225</v>
      </c>
      <c r="U3310">
        <f t="shared" si="260"/>
        <v>2016</v>
      </c>
    </row>
    <row r="3311" spans="1:21" ht="29.5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8317</v>
      </c>
      <c r="R3311" t="s">
        <v>8318</v>
      </c>
      <c r="S3311" s="10">
        <f t="shared" si="258"/>
        <v>42628.650208333333</v>
      </c>
      <c r="T3311" s="10">
        <f t="shared" si="259"/>
        <v>42659.650208333333</v>
      </c>
      <c r="U3311">
        <f t="shared" si="260"/>
        <v>2016</v>
      </c>
    </row>
    <row r="3312" spans="1:21" ht="29.5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8317</v>
      </c>
      <c r="R3312" t="s">
        <v>8318</v>
      </c>
      <c r="S3312" s="10">
        <f t="shared" si="258"/>
        <v>42253.928530092591</v>
      </c>
      <c r="T3312" s="10">
        <f t="shared" si="259"/>
        <v>42283.928530092591</v>
      </c>
      <c r="U3312">
        <f t="shared" si="260"/>
        <v>2015</v>
      </c>
    </row>
    <row r="3313" spans="1:21" ht="44.25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8317</v>
      </c>
      <c r="R3313" t="s">
        <v>8318</v>
      </c>
      <c r="S3313" s="10">
        <f t="shared" si="258"/>
        <v>42264.29178240741</v>
      </c>
      <c r="T3313" s="10">
        <f t="shared" si="259"/>
        <v>42294.29178240741</v>
      </c>
      <c r="U3313">
        <f t="shared" si="260"/>
        <v>2015</v>
      </c>
    </row>
    <row r="3314" spans="1:21" ht="44.25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8317</v>
      </c>
      <c r="R3314" t="s">
        <v>8318</v>
      </c>
      <c r="S3314" s="10">
        <f t="shared" si="258"/>
        <v>42664.809560185182</v>
      </c>
      <c r="T3314" s="10">
        <f t="shared" si="259"/>
        <v>42685.916666666672</v>
      </c>
      <c r="U3314">
        <f t="shared" si="260"/>
        <v>2016</v>
      </c>
    </row>
    <row r="3315" spans="1:21" ht="44.25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8317</v>
      </c>
      <c r="R3315" t="s">
        <v>8318</v>
      </c>
      <c r="S3315" s="10">
        <f t="shared" si="258"/>
        <v>42382.244409722218</v>
      </c>
      <c r="T3315" s="10">
        <f t="shared" si="259"/>
        <v>42396.041666666672</v>
      </c>
      <c r="U3315">
        <f t="shared" si="260"/>
        <v>2016</v>
      </c>
    </row>
    <row r="3316" spans="1:21" ht="44.25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8317</v>
      </c>
      <c r="R3316" t="s">
        <v>8318</v>
      </c>
      <c r="S3316" s="10">
        <f t="shared" si="258"/>
        <v>42105.267488425925</v>
      </c>
      <c r="T3316" s="10">
        <f t="shared" si="259"/>
        <v>42132.836805555555</v>
      </c>
      <c r="U3316">
        <f t="shared" si="260"/>
        <v>2015</v>
      </c>
    </row>
    <row r="3317" spans="1:21" ht="44.25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8317</v>
      </c>
      <c r="R3317" t="s">
        <v>8318</v>
      </c>
      <c r="S3317" s="10">
        <f t="shared" si="258"/>
        <v>42466.303715277783</v>
      </c>
      <c r="T3317" s="10">
        <f t="shared" si="259"/>
        <v>42496.303715277783</v>
      </c>
      <c r="U3317">
        <f t="shared" si="260"/>
        <v>2016</v>
      </c>
    </row>
    <row r="3318" spans="1:21" ht="73.75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8317</v>
      </c>
      <c r="R3318" t="s">
        <v>8318</v>
      </c>
      <c r="S3318" s="10">
        <f t="shared" si="258"/>
        <v>41826.871238425927</v>
      </c>
      <c r="T3318" s="10">
        <f t="shared" si="259"/>
        <v>41859.57916666667</v>
      </c>
      <c r="U3318">
        <f t="shared" si="260"/>
        <v>2014</v>
      </c>
    </row>
    <row r="3319" spans="1:21" ht="44.25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8317</v>
      </c>
      <c r="R3319" t="s">
        <v>8318</v>
      </c>
      <c r="S3319" s="10">
        <f t="shared" si="258"/>
        <v>42499.039629629624</v>
      </c>
      <c r="T3319" s="10">
        <f t="shared" si="259"/>
        <v>42529.039629629624</v>
      </c>
      <c r="U3319">
        <f t="shared" si="260"/>
        <v>2016</v>
      </c>
    </row>
    <row r="3320" spans="1:21" ht="29.5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8317</v>
      </c>
      <c r="R3320" t="s">
        <v>8318</v>
      </c>
      <c r="S3320" s="10">
        <f t="shared" si="258"/>
        <v>42431.302002314813</v>
      </c>
      <c r="T3320" s="10">
        <f t="shared" si="259"/>
        <v>42471.104166666672</v>
      </c>
      <c r="U3320">
        <f t="shared" si="260"/>
        <v>2016</v>
      </c>
    </row>
    <row r="3321" spans="1:21" ht="59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8317</v>
      </c>
      <c r="R3321" t="s">
        <v>8318</v>
      </c>
      <c r="S3321" s="10">
        <f t="shared" si="258"/>
        <v>41990.585486111115</v>
      </c>
      <c r="T3321" s="10">
        <f t="shared" si="259"/>
        <v>42035.585486111115</v>
      </c>
      <c r="U3321">
        <f t="shared" si="260"/>
        <v>2014</v>
      </c>
    </row>
    <row r="3322" spans="1:21" ht="44.25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8317</v>
      </c>
      <c r="R3322" t="s">
        <v>8318</v>
      </c>
      <c r="S3322" s="10">
        <f t="shared" si="258"/>
        <v>42513.045798611114</v>
      </c>
      <c r="T3322" s="10">
        <f t="shared" si="259"/>
        <v>42543.045798611114</v>
      </c>
      <c r="U3322">
        <f t="shared" si="260"/>
        <v>2016</v>
      </c>
    </row>
    <row r="3323" spans="1:21" ht="59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8317</v>
      </c>
      <c r="R3323" t="s">
        <v>8318</v>
      </c>
      <c r="S3323" s="10">
        <f t="shared" si="258"/>
        <v>41914.100289351853</v>
      </c>
      <c r="T3323" s="10">
        <f t="shared" si="259"/>
        <v>41928.165972222225</v>
      </c>
      <c r="U3323">
        <f t="shared" si="260"/>
        <v>2014</v>
      </c>
    </row>
    <row r="3324" spans="1:21" ht="44.25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8317</v>
      </c>
      <c r="R3324" t="s">
        <v>8318</v>
      </c>
      <c r="S3324" s="10">
        <f t="shared" si="258"/>
        <v>42521.010370370372</v>
      </c>
      <c r="T3324" s="10">
        <f t="shared" si="259"/>
        <v>42543.163194444445</v>
      </c>
      <c r="U3324">
        <f t="shared" si="260"/>
        <v>2016</v>
      </c>
    </row>
    <row r="3325" spans="1:21" ht="44.25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8317</v>
      </c>
      <c r="R3325" t="s">
        <v>8318</v>
      </c>
      <c r="S3325" s="10">
        <f t="shared" si="258"/>
        <v>42608.36583333333</v>
      </c>
      <c r="T3325" s="10">
        <f t="shared" si="259"/>
        <v>42638.36583333333</v>
      </c>
      <c r="U3325">
        <f t="shared" si="260"/>
        <v>2016</v>
      </c>
    </row>
    <row r="3326" spans="1:21" ht="44.25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8317</v>
      </c>
      <c r="R3326" t="s">
        <v>8318</v>
      </c>
      <c r="S3326" s="10">
        <f t="shared" si="258"/>
        <v>42512.58321759259</v>
      </c>
      <c r="T3326" s="10">
        <f t="shared" si="259"/>
        <v>42526.58321759259</v>
      </c>
      <c r="U3326">
        <f t="shared" si="260"/>
        <v>2016</v>
      </c>
    </row>
    <row r="3327" spans="1:21" ht="44.25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8317</v>
      </c>
      <c r="R3327" t="s">
        <v>8318</v>
      </c>
      <c r="S3327" s="10">
        <f t="shared" si="258"/>
        <v>42064.785613425927</v>
      </c>
      <c r="T3327" s="10">
        <f t="shared" si="259"/>
        <v>42099.743946759263</v>
      </c>
      <c r="U3327">
        <f t="shared" si="260"/>
        <v>2015</v>
      </c>
    </row>
    <row r="3328" spans="1:21" ht="44.25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8317</v>
      </c>
      <c r="R3328" t="s">
        <v>8318</v>
      </c>
      <c r="S3328" s="10">
        <f t="shared" si="258"/>
        <v>42041.714178240742</v>
      </c>
      <c r="T3328" s="10">
        <f t="shared" si="259"/>
        <v>42071.67251157407</v>
      </c>
      <c r="U3328">
        <f t="shared" si="260"/>
        <v>2015</v>
      </c>
    </row>
    <row r="3329" spans="1:21" ht="44.25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8317</v>
      </c>
      <c r="R3329" t="s">
        <v>8318</v>
      </c>
      <c r="S3329" s="10">
        <f t="shared" si="258"/>
        <v>42468.374606481477</v>
      </c>
      <c r="T3329" s="10">
        <f t="shared" si="259"/>
        <v>42498.374606481477</v>
      </c>
      <c r="U3329">
        <f t="shared" si="260"/>
        <v>2016</v>
      </c>
    </row>
    <row r="3330" spans="1:21" ht="44.25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ref="P3330:P3393" si="262">IFERROR(ROUND(E3330/L3330,2),0)</f>
        <v>292.77999999999997</v>
      </c>
      <c r="Q3330" s="11" t="s">
        <v>8317</v>
      </c>
      <c r="R3330" t="s">
        <v>8318</v>
      </c>
      <c r="S3330" s="10">
        <f t="shared" si="258"/>
        <v>41822.57503472222</v>
      </c>
      <c r="T3330" s="10">
        <f t="shared" si="259"/>
        <v>41825.041666666664</v>
      </c>
      <c r="U3330">
        <f t="shared" si="260"/>
        <v>2014</v>
      </c>
    </row>
    <row r="3331" spans="1:21" ht="44.25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2"/>
        <v>44.92</v>
      </c>
      <c r="Q3331" s="11" t="s">
        <v>8317</v>
      </c>
      <c r="R3331" t="s">
        <v>8318</v>
      </c>
      <c r="S3331" s="10">
        <f t="shared" ref="S3331:S3394" si="263">(((J3331/60)/60)/24)+DATE(1970,1,1)</f>
        <v>41837.323009259257</v>
      </c>
      <c r="T3331" s="10">
        <f t="shared" ref="T3331:T3394" si="264">(((I3331/60)/60)/24)+DATE(1970,1,1)</f>
        <v>41847.958333333336</v>
      </c>
      <c r="U3331">
        <f t="shared" si="260"/>
        <v>2014</v>
      </c>
    </row>
    <row r="3332" spans="1:21" ht="44.25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8317</v>
      </c>
      <c r="R3332" t="s">
        <v>8318</v>
      </c>
      <c r="S3332" s="10">
        <f t="shared" si="263"/>
        <v>42065.887361111112</v>
      </c>
      <c r="T3332" s="10">
        <f t="shared" si="264"/>
        <v>42095.845694444448</v>
      </c>
      <c r="U3332">
        <f t="shared" si="260"/>
        <v>2015</v>
      </c>
    </row>
    <row r="3333" spans="1:21" ht="44.25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8317</v>
      </c>
      <c r="R3333" t="s">
        <v>8318</v>
      </c>
      <c r="S3333" s="10">
        <f t="shared" si="263"/>
        <v>42248.697754629626</v>
      </c>
      <c r="T3333" s="10">
        <f t="shared" si="264"/>
        <v>42283.697754629626</v>
      </c>
      <c r="U3333">
        <f t="shared" si="260"/>
        <v>2015</v>
      </c>
    </row>
    <row r="3334" spans="1:21" ht="44.25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8317</v>
      </c>
      <c r="R3334" t="s">
        <v>8318</v>
      </c>
      <c r="S3334" s="10">
        <f t="shared" si="263"/>
        <v>41809.860300925924</v>
      </c>
      <c r="T3334" s="10">
        <f t="shared" si="264"/>
        <v>41839.860300925924</v>
      </c>
      <c r="U3334">
        <f t="shared" si="260"/>
        <v>2014</v>
      </c>
    </row>
    <row r="3335" spans="1:21" ht="44.25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8317</v>
      </c>
      <c r="R3335" t="s">
        <v>8318</v>
      </c>
      <c r="S3335" s="10">
        <f t="shared" si="263"/>
        <v>42148.676851851851</v>
      </c>
      <c r="T3335" s="10">
        <f t="shared" si="264"/>
        <v>42170.676851851851</v>
      </c>
      <c r="U3335">
        <f t="shared" si="260"/>
        <v>2015</v>
      </c>
    </row>
    <row r="3336" spans="1:21" ht="29.5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8317</v>
      </c>
      <c r="R3336" t="s">
        <v>8318</v>
      </c>
      <c r="S3336" s="10">
        <f t="shared" si="263"/>
        <v>42185.521087962959</v>
      </c>
      <c r="T3336" s="10">
        <f t="shared" si="264"/>
        <v>42215.521087962959</v>
      </c>
      <c r="U3336">
        <f t="shared" si="260"/>
        <v>2015</v>
      </c>
    </row>
    <row r="3337" spans="1:21" ht="44.25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8317</v>
      </c>
      <c r="R3337" t="s">
        <v>8318</v>
      </c>
      <c r="S3337" s="10">
        <f t="shared" si="263"/>
        <v>41827.674143518518</v>
      </c>
      <c r="T3337" s="10">
        <f t="shared" si="264"/>
        <v>41854.958333333336</v>
      </c>
      <c r="U3337">
        <f t="shared" si="260"/>
        <v>2014</v>
      </c>
    </row>
    <row r="3338" spans="1:21" ht="44.25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8317</v>
      </c>
      <c r="R3338" t="s">
        <v>8318</v>
      </c>
      <c r="S3338" s="10">
        <f t="shared" si="263"/>
        <v>42437.398680555561</v>
      </c>
      <c r="T3338" s="10">
        <f t="shared" si="264"/>
        <v>42465.35701388889</v>
      </c>
      <c r="U3338">
        <f t="shared" si="260"/>
        <v>2016</v>
      </c>
    </row>
    <row r="3339" spans="1:21" ht="44.25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8317</v>
      </c>
      <c r="R3339" t="s">
        <v>8318</v>
      </c>
      <c r="S3339" s="10">
        <f t="shared" si="263"/>
        <v>41901.282025462962</v>
      </c>
      <c r="T3339" s="10">
        <f t="shared" si="264"/>
        <v>41922.875</v>
      </c>
      <c r="U3339">
        <f t="shared" si="260"/>
        <v>2014</v>
      </c>
    </row>
    <row r="3340" spans="1:21" ht="29.5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8317</v>
      </c>
      <c r="R3340" t="s">
        <v>8318</v>
      </c>
      <c r="S3340" s="10">
        <f t="shared" si="263"/>
        <v>42769.574999999997</v>
      </c>
      <c r="T3340" s="10">
        <f t="shared" si="264"/>
        <v>42790.574999999997</v>
      </c>
      <c r="U3340">
        <f t="shared" si="260"/>
        <v>2017</v>
      </c>
    </row>
    <row r="3341" spans="1:21" ht="44.25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8317</v>
      </c>
      <c r="R3341" t="s">
        <v>8318</v>
      </c>
      <c r="S3341" s="10">
        <f t="shared" si="263"/>
        <v>42549.665717592594</v>
      </c>
      <c r="T3341" s="10">
        <f t="shared" si="264"/>
        <v>42579.665717592594</v>
      </c>
      <c r="U3341">
        <f t="shared" si="260"/>
        <v>2016</v>
      </c>
    </row>
    <row r="3342" spans="1:21" ht="44.25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8317</v>
      </c>
      <c r="R3342" t="s">
        <v>8318</v>
      </c>
      <c r="S3342" s="10">
        <f t="shared" si="263"/>
        <v>42685.974004629628</v>
      </c>
      <c r="T3342" s="10">
        <f t="shared" si="264"/>
        <v>42710.974004629628</v>
      </c>
      <c r="U3342">
        <f t="shared" si="260"/>
        <v>2016</v>
      </c>
    </row>
    <row r="3343" spans="1:21" ht="44.25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8317</v>
      </c>
      <c r="R3343" t="s">
        <v>8318</v>
      </c>
      <c r="S3343" s="10">
        <f t="shared" si="263"/>
        <v>42510.798854166671</v>
      </c>
      <c r="T3343" s="10">
        <f t="shared" si="264"/>
        <v>42533.708333333328</v>
      </c>
      <c r="U3343">
        <f t="shared" si="260"/>
        <v>2016</v>
      </c>
    </row>
    <row r="3344" spans="1:21" ht="44.25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8317</v>
      </c>
      <c r="R3344" t="s">
        <v>8318</v>
      </c>
      <c r="S3344" s="10">
        <f t="shared" si="263"/>
        <v>42062.296412037031</v>
      </c>
      <c r="T3344" s="10">
        <f t="shared" si="264"/>
        <v>42095.207638888889</v>
      </c>
      <c r="U3344">
        <f t="shared" si="260"/>
        <v>2015</v>
      </c>
    </row>
    <row r="3345" spans="1:21" ht="44.25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8317</v>
      </c>
      <c r="R3345" t="s">
        <v>8318</v>
      </c>
      <c r="S3345" s="10">
        <f t="shared" si="263"/>
        <v>42452.916481481487</v>
      </c>
      <c r="T3345" s="10">
        <f t="shared" si="264"/>
        <v>42473.554166666669</v>
      </c>
      <c r="U3345">
        <f t="shared" si="260"/>
        <v>2016</v>
      </c>
    </row>
    <row r="3346" spans="1:21" ht="44.25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8317</v>
      </c>
      <c r="R3346" t="s">
        <v>8318</v>
      </c>
      <c r="S3346" s="10">
        <f t="shared" si="263"/>
        <v>41851.200150462959</v>
      </c>
      <c r="T3346" s="10">
        <f t="shared" si="264"/>
        <v>41881.200150462959</v>
      </c>
      <c r="U3346">
        <f t="shared" si="260"/>
        <v>2014</v>
      </c>
    </row>
    <row r="3347" spans="1:21" ht="44.25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8317</v>
      </c>
      <c r="R3347" t="s">
        <v>8318</v>
      </c>
      <c r="S3347" s="10">
        <f t="shared" si="263"/>
        <v>42053.106111111112</v>
      </c>
      <c r="T3347" s="10">
        <f t="shared" si="264"/>
        <v>42112.025694444441</v>
      </c>
      <c r="U3347">
        <f t="shared" si="260"/>
        <v>2015</v>
      </c>
    </row>
    <row r="3348" spans="1:21" ht="44.25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8317</v>
      </c>
      <c r="R3348" t="s">
        <v>8318</v>
      </c>
      <c r="S3348" s="10">
        <f t="shared" si="263"/>
        <v>42054.024421296301</v>
      </c>
      <c r="T3348" s="10">
        <f t="shared" si="264"/>
        <v>42061.024421296301</v>
      </c>
      <c r="U3348">
        <f t="shared" si="260"/>
        <v>2015</v>
      </c>
    </row>
    <row r="3349" spans="1:21" ht="59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8317</v>
      </c>
      <c r="R3349" t="s">
        <v>8318</v>
      </c>
      <c r="S3349" s="10">
        <f t="shared" si="263"/>
        <v>42484.551550925928</v>
      </c>
      <c r="T3349" s="10">
        <f t="shared" si="264"/>
        <v>42498.875</v>
      </c>
      <c r="U3349">
        <f t="shared" si="260"/>
        <v>2016</v>
      </c>
    </row>
    <row r="3350" spans="1:21" ht="44.25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8317</v>
      </c>
      <c r="R3350" t="s">
        <v>8318</v>
      </c>
      <c r="S3350" s="10">
        <f t="shared" si="263"/>
        <v>42466.558796296296</v>
      </c>
      <c r="T3350" s="10">
        <f t="shared" si="264"/>
        <v>42490.165972222225</v>
      </c>
      <c r="U3350">
        <f t="shared" si="260"/>
        <v>2016</v>
      </c>
    </row>
    <row r="3351" spans="1:21" ht="44.25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8317</v>
      </c>
      <c r="R3351" t="s">
        <v>8318</v>
      </c>
      <c r="S3351" s="10">
        <f t="shared" si="263"/>
        <v>42513.110787037032</v>
      </c>
      <c r="T3351" s="10">
        <f t="shared" si="264"/>
        <v>42534.708333333328</v>
      </c>
      <c r="U3351">
        <f t="shared" si="260"/>
        <v>2016</v>
      </c>
    </row>
    <row r="3352" spans="1:21" ht="59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8317</v>
      </c>
      <c r="R3352" t="s">
        <v>8318</v>
      </c>
      <c r="S3352" s="10">
        <f t="shared" si="263"/>
        <v>42302.701516203699</v>
      </c>
      <c r="T3352" s="10">
        <f t="shared" si="264"/>
        <v>42337.958333333328</v>
      </c>
      <c r="U3352">
        <f t="shared" si="260"/>
        <v>2015</v>
      </c>
    </row>
    <row r="3353" spans="1:21" ht="44.25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8317</v>
      </c>
      <c r="R3353" t="s">
        <v>8318</v>
      </c>
      <c r="S3353" s="10">
        <f t="shared" si="263"/>
        <v>41806.395428240743</v>
      </c>
      <c r="T3353" s="10">
        <f t="shared" si="264"/>
        <v>41843.458333333336</v>
      </c>
      <c r="U3353">
        <f t="shared" si="260"/>
        <v>2014</v>
      </c>
    </row>
    <row r="3354" spans="1:21" ht="59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8317</v>
      </c>
      <c r="R3354" t="s">
        <v>8318</v>
      </c>
      <c r="S3354" s="10">
        <f t="shared" si="263"/>
        <v>42495.992800925931</v>
      </c>
      <c r="T3354" s="10">
        <f t="shared" si="264"/>
        <v>42552.958333333328</v>
      </c>
      <c r="U3354">
        <f t="shared" si="260"/>
        <v>2016</v>
      </c>
    </row>
    <row r="3355" spans="1:21" ht="44.25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8317</v>
      </c>
      <c r="R3355" t="s">
        <v>8318</v>
      </c>
      <c r="S3355" s="10">
        <f t="shared" si="263"/>
        <v>42479.432291666672</v>
      </c>
      <c r="T3355" s="10">
        <f t="shared" si="264"/>
        <v>42492.958333333328</v>
      </c>
      <c r="U3355">
        <f t="shared" si="260"/>
        <v>2016</v>
      </c>
    </row>
    <row r="3356" spans="1:21" ht="44.25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8317</v>
      </c>
      <c r="R3356" t="s">
        <v>8318</v>
      </c>
      <c r="S3356" s="10">
        <f t="shared" si="263"/>
        <v>42270.7269212963</v>
      </c>
      <c r="T3356" s="10">
        <f t="shared" si="264"/>
        <v>42306.167361111111</v>
      </c>
      <c r="U3356">
        <f t="shared" si="260"/>
        <v>2015</v>
      </c>
    </row>
    <row r="3357" spans="1:21" ht="44.25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8317</v>
      </c>
      <c r="R3357" t="s">
        <v>8318</v>
      </c>
      <c r="S3357" s="10">
        <f t="shared" si="263"/>
        <v>42489.619525462964</v>
      </c>
      <c r="T3357" s="10">
        <f t="shared" si="264"/>
        <v>42500.470138888893</v>
      </c>
      <c r="U3357">
        <f t="shared" si="260"/>
        <v>2016</v>
      </c>
    </row>
    <row r="3358" spans="1:21" ht="44.25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8317</v>
      </c>
      <c r="R3358" t="s">
        <v>8318</v>
      </c>
      <c r="S3358" s="10">
        <f t="shared" si="263"/>
        <v>42536.815648148149</v>
      </c>
      <c r="T3358" s="10">
        <f t="shared" si="264"/>
        <v>42566.815648148149</v>
      </c>
      <c r="U3358">
        <f t="shared" si="260"/>
        <v>2016</v>
      </c>
    </row>
    <row r="3359" spans="1:21" ht="44.25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8317</v>
      </c>
      <c r="R3359" t="s">
        <v>8318</v>
      </c>
      <c r="S3359" s="10">
        <f t="shared" si="263"/>
        <v>41822.417939814812</v>
      </c>
      <c r="T3359" s="10">
        <f t="shared" si="264"/>
        <v>41852.417939814812</v>
      </c>
      <c r="U3359">
        <f t="shared" si="260"/>
        <v>2014</v>
      </c>
    </row>
    <row r="3360" spans="1:21" ht="44.25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8317</v>
      </c>
      <c r="R3360" t="s">
        <v>8318</v>
      </c>
      <c r="S3360" s="10">
        <f t="shared" si="263"/>
        <v>41932.311099537037</v>
      </c>
      <c r="T3360" s="10">
        <f t="shared" si="264"/>
        <v>41962.352766203709</v>
      </c>
      <c r="U3360">
        <f t="shared" si="260"/>
        <v>2014</v>
      </c>
    </row>
    <row r="3361" spans="1:21" ht="44.25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8317</v>
      </c>
      <c r="R3361" t="s">
        <v>8318</v>
      </c>
      <c r="S3361" s="10">
        <f t="shared" si="263"/>
        <v>42746.057106481487</v>
      </c>
      <c r="T3361" s="10">
        <f t="shared" si="264"/>
        <v>42791.057106481487</v>
      </c>
      <c r="U3361">
        <f t="shared" si="260"/>
        <v>2017</v>
      </c>
    </row>
    <row r="3362" spans="1:21" ht="29.5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8317</v>
      </c>
      <c r="R3362" t="s">
        <v>8318</v>
      </c>
      <c r="S3362" s="10">
        <f t="shared" si="263"/>
        <v>42697.082673611112</v>
      </c>
      <c r="T3362" s="10">
        <f t="shared" si="264"/>
        <v>42718.665972222225</v>
      </c>
      <c r="U3362">
        <f t="shared" si="260"/>
        <v>2016</v>
      </c>
    </row>
    <row r="3363" spans="1:21" ht="59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8317</v>
      </c>
      <c r="R3363" t="s">
        <v>8318</v>
      </c>
      <c r="S3363" s="10">
        <f t="shared" si="263"/>
        <v>41866.025347222225</v>
      </c>
      <c r="T3363" s="10">
        <f t="shared" si="264"/>
        <v>41883.665972222225</v>
      </c>
      <c r="U3363">
        <f t="shared" si="260"/>
        <v>2014</v>
      </c>
    </row>
    <row r="3364" spans="1:21" ht="44.25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8317</v>
      </c>
      <c r="R3364" t="s">
        <v>8318</v>
      </c>
      <c r="S3364" s="10">
        <f t="shared" si="263"/>
        <v>42056.091631944444</v>
      </c>
      <c r="T3364" s="10">
        <f t="shared" si="264"/>
        <v>42070.204861111109</v>
      </c>
      <c r="U3364">
        <f t="shared" si="260"/>
        <v>2015</v>
      </c>
    </row>
    <row r="3365" spans="1:21" ht="44.25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8317</v>
      </c>
      <c r="R3365" t="s">
        <v>8318</v>
      </c>
      <c r="S3365" s="10">
        <f t="shared" si="263"/>
        <v>41851.771354166667</v>
      </c>
      <c r="T3365" s="10">
        <f t="shared" si="264"/>
        <v>41870.666666666664</v>
      </c>
      <c r="U3365">
        <f t="shared" si="260"/>
        <v>2014</v>
      </c>
    </row>
    <row r="3366" spans="1:21" ht="44.25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8317</v>
      </c>
      <c r="R3366" t="s">
        <v>8318</v>
      </c>
      <c r="S3366" s="10">
        <f t="shared" si="263"/>
        <v>42422.977418981478</v>
      </c>
      <c r="T3366" s="10">
        <f t="shared" si="264"/>
        <v>42444.875</v>
      </c>
      <c r="U3366">
        <f t="shared" si="260"/>
        <v>2016</v>
      </c>
    </row>
    <row r="3367" spans="1:21" ht="44.25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8317</v>
      </c>
      <c r="R3367" t="s">
        <v>8318</v>
      </c>
      <c r="S3367" s="10">
        <f t="shared" si="263"/>
        <v>42321.101759259262</v>
      </c>
      <c r="T3367" s="10">
        <f t="shared" si="264"/>
        <v>42351.101759259262</v>
      </c>
      <c r="U3367">
        <f t="shared" si="260"/>
        <v>2015</v>
      </c>
    </row>
    <row r="3368" spans="1:21" ht="44.25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8317</v>
      </c>
      <c r="R3368" t="s">
        <v>8318</v>
      </c>
      <c r="S3368" s="10">
        <f t="shared" si="263"/>
        <v>42107.067557870367</v>
      </c>
      <c r="T3368" s="10">
        <f t="shared" si="264"/>
        <v>42137.067557870367</v>
      </c>
      <c r="U3368">
        <f t="shared" si="260"/>
        <v>2015</v>
      </c>
    </row>
    <row r="3369" spans="1:21" ht="44.25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8317</v>
      </c>
      <c r="R3369" t="s">
        <v>8318</v>
      </c>
      <c r="S3369" s="10">
        <f t="shared" si="263"/>
        <v>42192.933958333335</v>
      </c>
      <c r="T3369" s="10">
        <f t="shared" si="264"/>
        <v>42217.933958333335</v>
      </c>
      <c r="U3369">
        <f t="shared" si="260"/>
        <v>2015</v>
      </c>
    </row>
    <row r="3370" spans="1:21" ht="44.25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8317</v>
      </c>
      <c r="R3370" t="s">
        <v>8318</v>
      </c>
      <c r="S3370" s="10">
        <f t="shared" si="263"/>
        <v>41969.199756944443</v>
      </c>
      <c r="T3370" s="10">
        <f t="shared" si="264"/>
        <v>42005.208333333328</v>
      </c>
      <c r="U3370">
        <f t="shared" si="260"/>
        <v>2014</v>
      </c>
    </row>
    <row r="3371" spans="1:21" ht="44.25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8317</v>
      </c>
      <c r="R3371" t="s">
        <v>8318</v>
      </c>
      <c r="S3371" s="10">
        <f t="shared" si="263"/>
        <v>42690.041435185187</v>
      </c>
      <c r="T3371" s="10">
        <f t="shared" si="264"/>
        <v>42750.041435185187</v>
      </c>
      <c r="U3371">
        <f t="shared" si="260"/>
        <v>2016</v>
      </c>
    </row>
    <row r="3372" spans="1:21" ht="29.5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8317</v>
      </c>
      <c r="R3372" t="s">
        <v>8318</v>
      </c>
      <c r="S3372" s="10">
        <f t="shared" si="263"/>
        <v>42690.334317129629</v>
      </c>
      <c r="T3372" s="10">
        <f t="shared" si="264"/>
        <v>42721.333333333328</v>
      </c>
      <c r="U3372">
        <f t="shared" si="260"/>
        <v>2016</v>
      </c>
    </row>
    <row r="3373" spans="1:21" ht="29.5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8317</v>
      </c>
      <c r="R3373" t="s">
        <v>8318</v>
      </c>
      <c r="S3373" s="10">
        <f t="shared" si="263"/>
        <v>42312.874594907407</v>
      </c>
      <c r="T3373" s="10">
        <f t="shared" si="264"/>
        <v>42340.874594907407</v>
      </c>
      <c r="U3373">
        <f t="shared" ref="U3373:U3436" si="265">YEAR(S3373)</f>
        <v>2015</v>
      </c>
    </row>
    <row r="3374" spans="1:21" ht="44.25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8317</v>
      </c>
      <c r="R3374" t="s">
        <v>8318</v>
      </c>
      <c r="S3374" s="10">
        <f t="shared" si="263"/>
        <v>41855.548101851848</v>
      </c>
      <c r="T3374" s="10">
        <f t="shared" si="264"/>
        <v>41876.207638888889</v>
      </c>
      <c r="U3374">
        <f t="shared" si="265"/>
        <v>2014</v>
      </c>
    </row>
    <row r="3375" spans="1:21" ht="44.25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8317</v>
      </c>
      <c r="R3375" t="s">
        <v>8318</v>
      </c>
      <c r="S3375" s="10">
        <f t="shared" si="263"/>
        <v>42179.854629629626</v>
      </c>
      <c r="T3375" s="10">
        <f t="shared" si="264"/>
        <v>42203.666666666672</v>
      </c>
      <c r="U3375">
        <f t="shared" si="265"/>
        <v>2015</v>
      </c>
    </row>
    <row r="3376" spans="1:21" ht="44.25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8317</v>
      </c>
      <c r="R3376" t="s">
        <v>8318</v>
      </c>
      <c r="S3376" s="10">
        <f t="shared" si="263"/>
        <v>42275.731666666667</v>
      </c>
      <c r="T3376" s="10">
        <f t="shared" si="264"/>
        <v>42305.731666666667</v>
      </c>
      <c r="U3376">
        <f t="shared" si="265"/>
        <v>2015</v>
      </c>
    </row>
    <row r="3377" spans="1:21" ht="44.25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8317</v>
      </c>
      <c r="R3377" t="s">
        <v>8318</v>
      </c>
      <c r="S3377" s="10">
        <f t="shared" si="263"/>
        <v>41765.610798611109</v>
      </c>
      <c r="T3377" s="10">
        <f t="shared" si="264"/>
        <v>41777.610798611109</v>
      </c>
      <c r="U3377">
        <f t="shared" si="265"/>
        <v>2014</v>
      </c>
    </row>
    <row r="3378" spans="1:21" ht="44.25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8317</v>
      </c>
      <c r="R3378" t="s">
        <v>8318</v>
      </c>
      <c r="S3378" s="10">
        <f t="shared" si="263"/>
        <v>42059.701319444444</v>
      </c>
      <c r="T3378" s="10">
        <f t="shared" si="264"/>
        <v>42119.659652777773</v>
      </c>
      <c r="U3378">
        <f t="shared" si="265"/>
        <v>2015</v>
      </c>
    </row>
    <row r="3379" spans="1:21" ht="44.25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8317</v>
      </c>
      <c r="R3379" t="s">
        <v>8318</v>
      </c>
      <c r="S3379" s="10">
        <f t="shared" si="263"/>
        <v>42053.732627314821</v>
      </c>
      <c r="T3379" s="10">
        <f t="shared" si="264"/>
        <v>42083.705555555556</v>
      </c>
      <c r="U3379">
        <f t="shared" si="265"/>
        <v>2015</v>
      </c>
    </row>
    <row r="3380" spans="1:21" ht="44.25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8317</v>
      </c>
      <c r="R3380" t="s">
        <v>8318</v>
      </c>
      <c r="S3380" s="10">
        <f t="shared" si="263"/>
        <v>41858.355393518519</v>
      </c>
      <c r="T3380" s="10">
        <f t="shared" si="264"/>
        <v>41882.547222222223</v>
      </c>
      <c r="U3380">
        <f t="shared" si="265"/>
        <v>2014</v>
      </c>
    </row>
    <row r="3381" spans="1:21" ht="59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8317</v>
      </c>
      <c r="R3381" t="s">
        <v>8318</v>
      </c>
      <c r="S3381" s="10">
        <f t="shared" si="263"/>
        <v>42225.513888888891</v>
      </c>
      <c r="T3381" s="10">
        <f t="shared" si="264"/>
        <v>42242.958333333328</v>
      </c>
      <c r="U3381">
        <f t="shared" si="265"/>
        <v>2015</v>
      </c>
    </row>
    <row r="3382" spans="1:21" ht="59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8317</v>
      </c>
      <c r="R3382" t="s">
        <v>8318</v>
      </c>
      <c r="S3382" s="10">
        <f t="shared" si="263"/>
        <v>41937.95344907407</v>
      </c>
      <c r="T3382" s="10">
        <f t="shared" si="264"/>
        <v>41972.995115740734</v>
      </c>
      <c r="U3382">
        <f t="shared" si="265"/>
        <v>2014</v>
      </c>
    </row>
    <row r="3383" spans="1:21" ht="44.25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8317</v>
      </c>
      <c r="R3383" t="s">
        <v>8318</v>
      </c>
      <c r="S3383" s="10">
        <f t="shared" si="263"/>
        <v>42044.184988425928</v>
      </c>
      <c r="T3383" s="10">
        <f t="shared" si="264"/>
        <v>42074.143321759257</v>
      </c>
      <c r="U3383">
        <f t="shared" si="265"/>
        <v>2015</v>
      </c>
    </row>
    <row r="3384" spans="1:21" ht="59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8317</v>
      </c>
      <c r="R3384" t="s">
        <v>8318</v>
      </c>
      <c r="S3384" s="10">
        <f t="shared" si="263"/>
        <v>42559.431203703702</v>
      </c>
      <c r="T3384" s="10">
        <f t="shared" si="264"/>
        <v>42583.957638888889</v>
      </c>
      <c r="U3384">
        <f t="shared" si="265"/>
        <v>2016</v>
      </c>
    </row>
    <row r="3385" spans="1:21" ht="44.25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8317</v>
      </c>
      <c r="R3385" t="s">
        <v>8318</v>
      </c>
      <c r="S3385" s="10">
        <f t="shared" si="263"/>
        <v>42524.782638888893</v>
      </c>
      <c r="T3385" s="10">
        <f t="shared" si="264"/>
        <v>42544.782638888893</v>
      </c>
      <c r="U3385">
        <f t="shared" si="265"/>
        <v>2016</v>
      </c>
    </row>
    <row r="3386" spans="1:21" ht="44.25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8317</v>
      </c>
      <c r="R3386" t="s">
        <v>8318</v>
      </c>
      <c r="S3386" s="10">
        <f t="shared" si="263"/>
        <v>42292.087592592594</v>
      </c>
      <c r="T3386" s="10">
        <f t="shared" si="264"/>
        <v>42329.125</v>
      </c>
      <c r="U3386">
        <f t="shared" si="265"/>
        <v>2015</v>
      </c>
    </row>
    <row r="3387" spans="1:21" ht="59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8317</v>
      </c>
      <c r="R3387" t="s">
        <v>8318</v>
      </c>
      <c r="S3387" s="10">
        <f t="shared" si="263"/>
        <v>41953.8675</v>
      </c>
      <c r="T3387" s="10">
        <f t="shared" si="264"/>
        <v>41983.8675</v>
      </c>
      <c r="U3387">
        <f t="shared" si="265"/>
        <v>2014</v>
      </c>
    </row>
    <row r="3388" spans="1:21" ht="44.25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8317</v>
      </c>
      <c r="R3388" t="s">
        <v>8318</v>
      </c>
      <c r="S3388" s="10">
        <f t="shared" si="263"/>
        <v>41946.644745370373</v>
      </c>
      <c r="T3388" s="10">
        <f t="shared" si="264"/>
        <v>41976.644745370373</v>
      </c>
      <c r="U3388">
        <f t="shared" si="265"/>
        <v>2014</v>
      </c>
    </row>
    <row r="3389" spans="1:21" ht="59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8317</v>
      </c>
      <c r="R3389" t="s">
        <v>8318</v>
      </c>
      <c r="S3389" s="10">
        <f t="shared" si="263"/>
        <v>41947.762592592589</v>
      </c>
      <c r="T3389" s="10">
        <f t="shared" si="264"/>
        <v>41987.762592592597</v>
      </c>
      <c r="U3389">
        <f t="shared" si="265"/>
        <v>2014</v>
      </c>
    </row>
    <row r="3390" spans="1:21" ht="59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8317</v>
      </c>
      <c r="R3390" t="s">
        <v>8318</v>
      </c>
      <c r="S3390" s="10">
        <f t="shared" si="263"/>
        <v>42143.461122685185</v>
      </c>
      <c r="T3390" s="10">
        <f t="shared" si="264"/>
        <v>42173.461122685185</v>
      </c>
      <c r="U3390">
        <f t="shared" si="265"/>
        <v>2015</v>
      </c>
    </row>
    <row r="3391" spans="1:21" ht="44.25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8317</v>
      </c>
      <c r="R3391" t="s">
        <v>8318</v>
      </c>
      <c r="S3391" s="10">
        <f t="shared" si="263"/>
        <v>42494.563449074078</v>
      </c>
      <c r="T3391" s="10">
        <f t="shared" si="264"/>
        <v>42524.563449074078</v>
      </c>
      <c r="U3391">
        <f t="shared" si="265"/>
        <v>2016</v>
      </c>
    </row>
    <row r="3392" spans="1:21" ht="59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8317</v>
      </c>
      <c r="R3392" t="s">
        <v>8318</v>
      </c>
      <c r="S3392" s="10">
        <f t="shared" si="263"/>
        <v>41815.774826388886</v>
      </c>
      <c r="T3392" s="10">
        <f t="shared" si="264"/>
        <v>41830.774826388886</v>
      </c>
      <c r="U3392">
        <f t="shared" si="265"/>
        <v>2014</v>
      </c>
    </row>
    <row r="3393" spans="1:21" ht="44.25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8317</v>
      </c>
      <c r="R3393" t="s">
        <v>8318</v>
      </c>
      <c r="S3393" s="10">
        <f t="shared" si="263"/>
        <v>41830.545694444445</v>
      </c>
      <c r="T3393" s="10">
        <f t="shared" si="264"/>
        <v>41859.936111111114</v>
      </c>
      <c r="U3393">
        <f t="shared" si="265"/>
        <v>2014</v>
      </c>
    </row>
    <row r="3394" spans="1:21" ht="59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ref="P3394:P3457" si="267">IFERROR(ROUND(E3394/L3394,2),0)</f>
        <v>41.67</v>
      </c>
      <c r="Q3394" s="11" t="s">
        <v>8317</v>
      </c>
      <c r="R3394" t="s">
        <v>8318</v>
      </c>
      <c r="S3394" s="10">
        <f t="shared" si="263"/>
        <v>42446.845543981486</v>
      </c>
      <c r="T3394" s="10">
        <f t="shared" si="264"/>
        <v>42496.845543981486</v>
      </c>
      <c r="U3394">
        <f t="shared" si="265"/>
        <v>2016</v>
      </c>
    </row>
    <row r="3395" spans="1:21" ht="44.25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7"/>
        <v>36.07</v>
      </c>
      <c r="Q3395" s="11" t="s">
        <v>8317</v>
      </c>
      <c r="R3395" t="s">
        <v>8318</v>
      </c>
      <c r="S3395" s="10">
        <f t="shared" ref="S3395:S3458" si="268">(((J3395/60)/60)/24)+DATE(1970,1,1)</f>
        <v>41923.921643518523</v>
      </c>
      <c r="T3395" s="10">
        <f t="shared" ref="T3395:T3458" si="269">(((I3395/60)/60)/24)+DATE(1970,1,1)</f>
        <v>41949.031944444447</v>
      </c>
      <c r="U3395">
        <f t="shared" si="265"/>
        <v>2014</v>
      </c>
    </row>
    <row r="3396" spans="1:21" ht="44.25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8317</v>
      </c>
      <c r="R3396" t="s">
        <v>8318</v>
      </c>
      <c r="S3396" s="10">
        <f t="shared" si="268"/>
        <v>41817.59542824074</v>
      </c>
      <c r="T3396" s="10">
        <f t="shared" si="269"/>
        <v>41847.59542824074</v>
      </c>
      <c r="U3396">
        <f t="shared" si="265"/>
        <v>2014</v>
      </c>
    </row>
    <row r="3397" spans="1:21" ht="29.5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8317</v>
      </c>
      <c r="R3397" t="s">
        <v>8318</v>
      </c>
      <c r="S3397" s="10">
        <f t="shared" si="268"/>
        <v>42140.712314814817</v>
      </c>
      <c r="T3397" s="10">
        <f t="shared" si="269"/>
        <v>42154.756944444445</v>
      </c>
      <c r="U3397">
        <f t="shared" si="265"/>
        <v>2015</v>
      </c>
    </row>
    <row r="3398" spans="1:21" ht="44.25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8317</v>
      </c>
      <c r="R3398" t="s">
        <v>8318</v>
      </c>
      <c r="S3398" s="10">
        <f t="shared" si="268"/>
        <v>41764.44663194444</v>
      </c>
      <c r="T3398" s="10">
        <f t="shared" si="269"/>
        <v>41791.165972222225</v>
      </c>
      <c r="U3398">
        <f t="shared" si="265"/>
        <v>2014</v>
      </c>
    </row>
    <row r="3399" spans="1:21" ht="29.5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8317</v>
      </c>
      <c r="R3399" t="s">
        <v>8318</v>
      </c>
      <c r="S3399" s="10">
        <f t="shared" si="268"/>
        <v>42378.478344907402</v>
      </c>
      <c r="T3399" s="10">
        <f t="shared" si="269"/>
        <v>42418.916666666672</v>
      </c>
      <c r="U3399">
        <f t="shared" si="265"/>
        <v>2016</v>
      </c>
    </row>
    <row r="3400" spans="1:21" ht="44.25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8317</v>
      </c>
      <c r="R3400" t="s">
        <v>8318</v>
      </c>
      <c r="S3400" s="10">
        <f t="shared" si="268"/>
        <v>41941.75203703704</v>
      </c>
      <c r="T3400" s="10">
        <f t="shared" si="269"/>
        <v>41964.708333333328</v>
      </c>
      <c r="U3400">
        <f t="shared" si="265"/>
        <v>2014</v>
      </c>
    </row>
    <row r="3401" spans="1:21" ht="44.25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8317</v>
      </c>
      <c r="R3401" t="s">
        <v>8318</v>
      </c>
      <c r="S3401" s="10">
        <f t="shared" si="268"/>
        <v>42026.920428240745</v>
      </c>
      <c r="T3401" s="10">
        <f t="shared" si="269"/>
        <v>42056.920428240745</v>
      </c>
      <c r="U3401">
        <f t="shared" si="265"/>
        <v>2015</v>
      </c>
    </row>
    <row r="3402" spans="1:21" ht="44.25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8317</v>
      </c>
      <c r="R3402" t="s">
        <v>8318</v>
      </c>
      <c r="S3402" s="10">
        <f t="shared" si="268"/>
        <v>41834.953865740739</v>
      </c>
      <c r="T3402" s="10">
        <f t="shared" si="269"/>
        <v>41879.953865740739</v>
      </c>
      <c r="U3402">
        <f t="shared" si="265"/>
        <v>2014</v>
      </c>
    </row>
    <row r="3403" spans="1:21" ht="59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8317</v>
      </c>
      <c r="R3403" t="s">
        <v>8318</v>
      </c>
      <c r="S3403" s="10">
        <f t="shared" si="268"/>
        <v>42193.723912037036</v>
      </c>
      <c r="T3403" s="10">
        <f t="shared" si="269"/>
        <v>42223.723912037036</v>
      </c>
      <c r="U3403">
        <f t="shared" si="265"/>
        <v>2015</v>
      </c>
    </row>
    <row r="3404" spans="1:21" ht="44.25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8317</v>
      </c>
      <c r="R3404" t="s">
        <v>8318</v>
      </c>
      <c r="S3404" s="10">
        <f t="shared" si="268"/>
        <v>42290.61855324074</v>
      </c>
      <c r="T3404" s="10">
        <f t="shared" si="269"/>
        <v>42320.104861111111</v>
      </c>
      <c r="U3404">
        <f t="shared" si="265"/>
        <v>2015</v>
      </c>
    </row>
    <row r="3405" spans="1:21" ht="44.25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8317</v>
      </c>
      <c r="R3405" t="s">
        <v>8318</v>
      </c>
      <c r="S3405" s="10">
        <f t="shared" si="268"/>
        <v>42150.462083333332</v>
      </c>
      <c r="T3405" s="10">
        <f t="shared" si="269"/>
        <v>42180.462083333332</v>
      </c>
      <c r="U3405">
        <f t="shared" si="265"/>
        <v>2015</v>
      </c>
    </row>
    <row r="3406" spans="1:21" ht="59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8317</v>
      </c>
      <c r="R3406" t="s">
        <v>8318</v>
      </c>
      <c r="S3406" s="10">
        <f t="shared" si="268"/>
        <v>42152.503495370373</v>
      </c>
      <c r="T3406" s="10">
        <f t="shared" si="269"/>
        <v>42172.503495370373</v>
      </c>
      <c r="U3406">
        <f t="shared" si="265"/>
        <v>2015</v>
      </c>
    </row>
    <row r="3407" spans="1:21" ht="44.25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8317</v>
      </c>
      <c r="R3407" t="s">
        <v>8318</v>
      </c>
      <c r="S3407" s="10">
        <f t="shared" si="268"/>
        <v>42410.017199074078</v>
      </c>
      <c r="T3407" s="10">
        <f t="shared" si="269"/>
        <v>42430.999305555553</v>
      </c>
      <c r="U3407">
        <f t="shared" si="265"/>
        <v>2016</v>
      </c>
    </row>
    <row r="3408" spans="1:21" ht="44.25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8317</v>
      </c>
      <c r="R3408" t="s">
        <v>8318</v>
      </c>
      <c r="S3408" s="10">
        <f t="shared" si="268"/>
        <v>41791.492777777778</v>
      </c>
      <c r="T3408" s="10">
        <f t="shared" si="269"/>
        <v>41836.492777777778</v>
      </c>
      <c r="U3408">
        <f t="shared" si="265"/>
        <v>2014</v>
      </c>
    </row>
    <row r="3409" spans="1:21" ht="59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8317</v>
      </c>
      <c r="R3409" t="s">
        <v>8318</v>
      </c>
      <c r="S3409" s="10">
        <f t="shared" si="268"/>
        <v>41796.422326388885</v>
      </c>
      <c r="T3409" s="10">
        <f t="shared" si="269"/>
        <v>41826.422326388885</v>
      </c>
      <c r="U3409">
        <f t="shared" si="265"/>
        <v>2014</v>
      </c>
    </row>
    <row r="3410" spans="1:21" ht="44.25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8317</v>
      </c>
      <c r="R3410" t="s">
        <v>8318</v>
      </c>
      <c r="S3410" s="10">
        <f t="shared" si="268"/>
        <v>41808.991944444446</v>
      </c>
      <c r="T3410" s="10">
        <f t="shared" si="269"/>
        <v>41838.991944444446</v>
      </c>
      <c r="U3410">
        <f t="shared" si="265"/>
        <v>2014</v>
      </c>
    </row>
    <row r="3411" spans="1:21" ht="44.25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8317</v>
      </c>
      <c r="R3411" t="s">
        <v>8318</v>
      </c>
      <c r="S3411" s="10">
        <f t="shared" si="268"/>
        <v>42544.814328703709</v>
      </c>
      <c r="T3411" s="10">
        <f t="shared" si="269"/>
        <v>42582.873611111107</v>
      </c>
      <c r="U3411">
        <f t="shared" si="265"/>
        <v>2016</v>
      </c>
    </row>
    <row r="3412" spans="1:21" ht="44.25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8317</v>
      </c>
      <c r="R3412" t="s">
        <v>8318</v>
      </c>
      <c r="S3412" s="10">
        <f t="shared" si="268"/>
        <v>42500.041550925926</v>
      </c>
      <c r="T3412" s="10">
        <f t="shared" si="269"/>
        <v>42527.291666666672</v>
      </c>
      <c r="U3412">
        <f t="shared" si="265"/>
        <v>2016</v>
      </c>
    </row>
    <row r="3413" spans="1:21" ht="44.25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8317</v>
      </c>
      <c r="R3413" t="s">
        <v>8318</v>
      </c>
      <c r="S3413" s="10">
        <f t="shared" si="268"/>
        <v>42265.022824074069</v>
      </c>
      <c r="T3413" s="10">
        <f t="shared" si="269"/>
        <v>42285.022824074069</v>
      </c>
      <c r="U3413">
        <f t="shared" si="265"/>
        <v>2015</v>
      </c>
    </row>
    <row r="3414" spans="1:21" ht="44.25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8317</v>
      </c>
      <c r="R3414" t="s">
        <v>8318</v>
      </c>
      <c r="S3414" s="10">
        <f t="shared" si="268"/>
        <v>41879.959050925929</v>
      </c>
      <c r="T3414" s="10">
        <f t="shared" si="269"/>
        <v>41909.959050925929</v>
      </c>
      <c r="U3414">
        <f t="shared" si="265"/>
        <v>2014</v>
      </c>
    </row>
    <row r="3415" spans="1:21" ht="59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8317</v>
      </c>
      <c r="R3415" t="s">
        <v>8318</v>
      </c>
      <c r="S3415" s="10">
        <f t="shared" si="268"/>
        <v>42053.733078703706</v>
      </c>
      <c r="T3415" s="10">
        <f t="shared" si="269"/>
        <v>42063.207638888889</v>
      </c>
      <c r="U3415">
        <f t="shared" si="265"/>
        <v>2015</v>
      </c>
    </row>
    <row r="3416" spans="1:21" ht="44.25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8317</v>
      </c>
      <c r="R3416" t="s">
        <v>8318</v>
      </c>
      <c r="S3416" s="10">
        <f t="shared" si="268"/>
        <v>42675.832465277781</v>
      </c>
      <c r="T3416" s="10">
        <f t="shared" si="269"/>
        <v>42705.332638888889</v>
      </c>
      <c r="U3416">
        <f t="shared" si="265"/>
        <v>2016</v>
      </c>
    </row>
    <row r="3417" spans="1:21" ht="44.25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8317</v>
      </c>
      <c r="R3417" t="s">
        <v>8318</v>
      </c>
      <c r="S3417" s="10">
        <f t="shared" si="268"/>
        <v>42467.144166666665</v>
      </c>
      <c r="T3417" s="10">
        <f t="shared" si="269"/>
        <v>42477.979166666672</v>
      </c>
      <c r="U3417">
        <f t="shared" si="265"/>
        <v>2016</v>
      </c>
    </row>
    <row r="3418" spans="1:21" ht="59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8317</v>
      </c>
      <c r="R3418" t="s">
        <v>8318</v>
      </c>
      <c r="S3418" s="10">
        <f t="shared" si="268"/>
        <v>42089.412557870368</v>
      </c>
      <c r="T3418" s="10">
        <f t="shared" si="269"/>
        <v>42117.770833333328</v>
      </c>
      <c r="U3418">
        <f t="shared" si="265"/>
        <v>2015</v>
      </c>
    </row>
    <row r="3419" spans="1:21" ht="44.25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8317</v>
      </c>
      <c r="R3419" t="s">
        <v>8318</v>
      </c>
      <c r="S3419" s="10">
        <f t="shared" si="268"/>
        <v>41894.91375</v>
      </c>
      <c r="T3419" s="10">
        <f t="shared" si="269"/>
        <v>41938.029861111114</v>
      </c>
      <c r="U3419">
        <f t="shared" si="265"/>
        <v>2014</v>
      </c>
    </row>
    <row r="3420" spans="1:21" ht="44.25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8317</v>
      </c>
      <c r="R3420" t="s">
        <v>8318</v>
      </c>
      <c r="S3420" s="10">
        <f t="shared" si="268"/>
        <v>41752.83457175926</v>
      </c>
      <c r="T3420" s="10">
        <f t="shared" si="269"/>
        <v>41782.83457175926</v>
      </c>
      <c r="U3420">
        <f t="shared" si="265"/>
        <v>2014</v>
      </c>
    </row>
    <row r="3421" spans="1:21" ht="59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8317</v>
      </c>
      <c r="R3421" t="s">
        <v>8318</v>
      </c>
      <c r="S3421" s="10">
        <f t="shared" si="268"/>
        <v>42448.821585648147</v>
      </c>
      <c r="T3421" s="10">
        <f t="shared" si="269"/>
        <v>42466.895833333328</v>
      </c>
      <c r="U3421">
        <f t="shared" si="265"/>
        <v>2016</v>
      </c>
    </row>
    <row r="3422" spans="1:21" ht="44.25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8317</v>
      </c>
      <c r="R3422" t="s">
        <v>8318</v>
      </c>
      <c r="S3422" s="10">
        <f t="shared" si="268"/>
        <v>42405.090300925927</v>
      </c>
      <c r="T3422" s="10">
        <f t="shared" si="269"/>
        <v>42414</v>
      </c>
      <c r="U3422">
        <f t="shared" si="265"/>
        <v>2016</v>
      </c>
    </row>
    <row r="3423" spans="1:21" ht="44.25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8317</v>
      </c>
      <c r="R3423" t="s">
        <v>8318</v>
      </c>
      <c r="S3423" s="10">
        <f t="shared" si="268"/>
        <v>42037.791238425925</v>
      </c>
      <c r="T3423" s="10">
        <f t="shared" si="269"/>
        <v>42067.791238425925</v>
      </c>
      <c r="U3423">
        <f t="shared" si="265"/>
        <v>2015</v>
      </c>
    </row>
    <row r="3424" spans="1:21" ht="44.25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8317</v>
      </c>
      <c r="R3424" t="s">
        <v>8318</v>
      </c>
      <c r="S3424" s="10">
        <f t="shared" si="268"/>
        <v>42323.562222222223</v>
      </c>
      <c r="T3424" s="10">
        <f t="shared" si="269"/>
        <v>42352</v>
      </c>
      <c r="U3424">
        <f t="shared" si="265"/>
        <v>2015</v>
      </c>
    </row>
    <row r="3425" spans="1:21" ht="44.25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8317</v>
      </c>
      <c r="R3425" t="s">
        <v>8318</v>
      </c>
      <c r="S3425" s="10">
        <f t="shared" si="268"/>
        <v>42088.911354166667</v>
      </c>
      <c r="T3425" s="10">
        <f t="shared" si="269"/>
        <v>42118.911354166667</v>
      </c>
      <c r="U3425">
        <f t="shared" si="265"/>
        <v>2015</v>
      </c>
    </row>
    <row r="3426" spans="1:21" ht="44.25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8317</v>
      </c>
      <c r="R3426" t="s">
        <v>8318</v>
      </c>
      <c r="S3426" s="10">
        <f t="shared" si="268"/>
        <v>42018.676898148144</v>
      </c>
      <c r="T3426" s="10">
        <f t="shared" si="269"/>
        <v>42040.290972222225</v>
      </c>
      <c r="U3426">
        <f t="shared" si="265"/>
        <v>2015</v>
      </c>
    </row>
    <row r="3427" spans="1:21" ht="44.25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8317</v>
      </c>
      <c r="R3427" t="s">
        <v>8318</v>
      </c>
      <c r="S3427" s="10">
        <f t="shared" si="268"/>
        <v>41884.617314814815</v>
      </c>
      <c r="T3427" s="10">
        <f t="shared" si="269"/>
        <v>41916.617314814815</v>
      </c>
      <c r="U3427">
        <f t="shared" si="265"/>
        <v>2014</v>
      </c>
    </row>
    <row r="3428" spans="1:21" ht="44.25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8317</v>
      </c>
      <c r="R3428" t="s">
        <v>8318</v>
      </c>
      <c r="S3428" s="10">
        <f t="shared" si="268"/>
        <v>41884.056747685187</v>
      </c>
      <c r="T3428" s="10">
        <f t="shared" si="269"/>
        <v>41903.083333333336</v>
      </c>
      <c r="U3428">
        <f t="shared" si="265"/>
        <v>2014</v>
      </c>
    </row>
    <row r="3429" spans="1:21" ht="44.25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8317</v>
      </c>
      <c r="R3429" t="s">
        <v>8318</v>
      </c>
      <c r="S3429" s="10">
        <f t="shared" si="268"/>
        <v>41792.645277777774</v>
      </c>
      <c r="T3429" s="10">
        <f t="shared" si="269"/>
        <v>41822.645277777774</v>
      </c>
      <c r="U3429">
        <f t="shared" si="265"/>
        <v>2014</v>
      </c>
    </row>
    <row r="3430" spans="1:21" ht="44.25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8317</v>
      </c>
      <c r="R3430" t="s">
        <v>8318</v>
      </c>
      <c r="S3430" s="10">
        <f t="shared" si="268"/>
        <v>42038.720451388886</v>
      </c>
      <c r="T3430" s="10">
        <f t="shared" si="269"/>
        <v>42063.708333333328</v>
      </c>
      <c r="U3430">
        <f t="shared" si="265"/>
        <v>2015</v>
      </c>
    </row>
    <row r="3431" spans="1:21" ht="44.25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8317</v>
      </c>
      <c r="R3431" t="s">
        <v>8318</v>
      </c>
      <c r="S3431" s="10">
        <f t="shared" si="268"/>
        <v>42662.021539351852</v>
      </c>
      <c r="T3431" s="10">
        <f t="shared" si="269"/>
        <v>42676.021539351852</v>
      </c>
      <c r="U3431">
        <f t="shared" si="265"/>
        <v>2016</v>
      </c>
    </row>
    <row r="3432" spans="1:21" ht="44.25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8317</v>
      </c>
      <c r="R3432" t="s">
        <v>8318</v>
      </c>
      <c r="S3432" s="10">
        <f t="shared" si="268"/>
        <v>41820.945613425924</v>
      </c>
      <c r="T3432" s="10">
        <f t="shared" si="269"/>
        <v>41850.945613425924</v>
      </c>
      <c r="U3432">
        <f t="shared" si="265"/>
        <v>2014</v>
      </c>
    </row>
    <row r="3433" spans="1:21" ht="44.25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8317</v>
      </c>
      <c r="R3433" t="s">
        <v>8318</v>
      </c>
      <c r="S3433" s="10">
        <f t="shared" si="268"/>
        <v>41839.730937500004</v>
      </c>
      <c r="T3433" s="10">
        <f t="shared" si="269"/>
        <v>41869.730937500004</v>
      </c>
      <c r="U3433">
        <f t="shared" si="265"/>
        <v>2014</v>
      </c>
    </row>
    <row r="3434" spans="1:21" ht="44.25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8317</v>
      </c>
      <c r="R3434" t="s">
        <v>8318</v>
      </c>
      <c r="S3434" s="10">
        <f t="shared" si="268"/>
        <v>42380.581180555557</v>
      </c>
      <c r="T3434" s="10">
        <f t="shared" si="269"/>
        <v>42405.916666666672</v>
      </c>
      <c r="U3434">
        <f t="shared" si="265"/>
        <v>2016</v>
      </c>
    </row>
    <row r="3435" spans="1:21" ht="44.25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8317</v>
      </c>
      <c r="R3435" t="s">
        <v>8318</v>
      </c>
      <c r="S3435" s="10">
        <f t="shared" si="268"/>
        <v>41776.063136574077</v>
      </c>
      <c r="T3435" s="10">
        <f t="shared" si="269"/>
        <v>41807.125</v>
      </c>
      <c r="U3435">
        <f t="shared" si="265"/>
        <v>2014</v>
      </c>
    </row>
    <row r="3436" spans="1:21" ht="44.25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8317</v>
      </c>
      <c r="R3436" t="s">
        <v>8318</v>
      </c>
      <c r="S3436" s="10">
        <f t="shared" si="268"/>
        <v>41800.380428240744</v>
      </c>
      <c r="T3436" s="10">
        <f t="shared" si="269"/>
        <v>41830.380428240744</v>
      </c>
      <c r="U3436">
        <f t="shared" si="265"/>
        <v>2014</v>
      </c>
    </row>
    <row r="3437" spans="1:21" ht="44.25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8317</v>
      </c>
      <c r="R3437" t="s">
        <v>8318</v>
      </c>
      <c r="S3437" s="10">
        <f t="shared" si="268"/>
        <v>42572.61681712963</v>
      </c>
      <c r="T3437" s="10">
        <f t="shared" si="269"/>
        <v>42589.125</v>
      </c>
      <c r="U3437">
        <f t="shared" ref="U3437:U3500" si="270">YEAR(S3437)</f>
        <v>2016</v>
      </c>
    </row>
    <row r="3438" spans="1:21" ht="44.25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8317</v>
      </c>
      <c r="R3438" t="s">
        <v>8318</v>
      </c>
      <c r="S3438" s="10">
        <f t="shared" si="268"/>
        <v>41851.541585648149</v>
      </c>
      <c r="T3438" s="10">
        <f t="shared" si="269"/>
        <v>41872.686111111114</v>
      </c>
      <c r="U3438">
        <f t="shared" si="270"/>
        <v>2014</v>
      </c>
    </row>
    <row r="3439" spans="1:21" ht="59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8317</v>
      </c>
      <c r="R3439" t="s">
        <v>8318</v>
      </c>
      <c r="S3439" s="10">
        <f t="shared" si="268"/>
        <v>42205.710879629631</v>
      </c>
      <c r="T3439" s="10">
        <f t="shared" si="269"/>
        <v>42235.710879629631</v>
      </c>
      <c r="U3439">
        <f t="shared" si="270"/>
        <v>2015</v>
      </c>
    </row>
    <row r="3440" spans="1:21" ht="44.25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8317</v>
      </c>
      <c r="R3440" t="s">
        <v>8318</v>
      </c>
      <c r="S3440" s="10">
        <f t="shared" si="268"/>
        <v>42100.927858796291</v>
      </c>
      <c r="T3440" s="10">
        <f t="shared" si="269"/>
        <v>42126.875</v>
      </c>
      <c r="U3440">
        <f t="shared" si="270"/>
        <v>2015</v>
      </c>
    </row>
    <row r="3441" spans="1:21" ht="29.5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8317</v>
      </c>
      <c r="R3441" t="s">
        <v>8318</v>
      </c>
      <c r="S3441" s="10">
        <f t="shared" si="268"/>
        <v>42374.911226851851</v>
      </c>
      <c r="T3441" s="10">
        <f t="shared" si="269"/>
        <v>42388.207638888889</v>
      </c>
      <c r="U3441">
        <f t="shared" si="270"/>
        <v>2016</v>
      </c>
    </row>
    <row r="3442" spans="1:21" ht="44.25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8317</v>
      </c>
      <c r="R3442" t="s">
        <v>8318</v>
      </c>
      <c r="S3442" s="10">
        <f t="shared" si="268"/>
        <v>41809.12300925926</v>
      </c>
      <c r="T3442" s="10">
        <f t="shared" si="269"/>
        <v>41831.677083333336</v>
      </c>
      <c r="U3442">
        <f t="shared" si="270"/>
        <v>2014</v>
      </c>
    </row>
    <row r="3443" spans="1:21" ht="44.25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8317</v>
      </c>
      <c r="R3443" t="s">
        <v>8318</v>
      </c>
      <c r="S3443" s="10">
        <f t="shared" si="268"/>
        <v>42294.429641203707</v>
      </c>
      <c r="T3443" s="10">
        <f t="shared" si="269"/>
        <v>42321.845138888893</v>
      </c>
      <c r="U3443">
        <f t="shared" si="270"/>
        <v>2015</v>
      </c>
    </row>
    <row r="3444" spans="1:21" ht="44.25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8317</v>
      </c>
      <c r="R3444" t="s">
        <v>8318</v>
      </c>
      <c r="S3444" s="10">
        <f t="shared" si="268"/>
        <v>42124.841111111105</v>
      </c>
      <c r="T3444" s="10">
        <f t="shared" si="269"/>
        <v>42154.841111111105</v>
      </c>
      <c r="U3444">
        <f t="shared" si="270"/>
        <v>2015</v>
      </c>
    </row>
    <row r="3445" spans="1:21" ht="44.25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8317</v>
      </c>
      <c r="R3445" t="s">
        <v>8318</v>
      </c>
      <c r="S3445" s="10">
        <f t="shared" si="268"/>
        <v>41861.524837962963</v>
      </c>
      <c r="T3445" s="10">
        <f t="shared" si="269"/>
        <v>41891.524837962963</v>
      </c>
      <c r="U3445">
        <f t="shared" si="270"/>
        <v>2014</v>
      </c>
    </row>
    <row r="3446" spans="1:21" ht="44.25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8317</v>
      </c>
      <c r="R3446" t="s">
        <v>8318</v>
      </c>
      <c r="S3446" s="10">
        <f t="shared" si="268"/>
        <v>42521.291504629626</v>
      </c>
      <c r="T3446" s="10">
        <f t="shared" si="269"/>
        <v>42529.582638888889</v>
      </c>
      <c r="U3446">
        <f t="shared" si="270"/>
        <v>2016</v>
      </c>
    </row>
    <row r="3447" spans="1:21" ht="44.25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8317</v>
      </c>
      <c r="R3447" t="s">
        <v>8318</v>
      </c>
      <c r="S3447" s="10">
        <f t="shared" si="268"/>
        <v>42272.530509259261</v>
      </c>
      <c r="T3447" s="10">
        <f t="shared" si="269"/>
        <v>42300.530509259261</v>
      </c>
      <c r="U3447">
        <f t="shared" si="270"/>
        <v>2015</v>
      </c>
    </row>
    <row r="3448" spans="1:21" ht="44.25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8317</v>
      </c>
      <c r="R3448" t="s">
        <v>8318</v>
      </c>
      <c r="S3448" s="10">
        <f t="shared" si="268"/>
        <v>42016.832465277781</v>
      </c>
      <c r="T3448" s="10">
        <f t="shared" si="269"/>
        <v>42040.513888888891</v>
      </c>
      <c r="U3448">
        <f t="shared" si="270"/>
        <v>2015</v>
      </c>
    </row>
    <row r="3449" spans="1:21" ht="29.5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8317</v>
      </c>
      <c r="R3449" t="s">
        <v>8318</v>
      </c>
      <c r="S3449" s="10">
        <f t="shared" si="268"/>
        <v>42402.889027777783</v>
      </c>
      <c r="T3449" s="10">
        <f t="shared" si="269"/>
        <v>42447.847361111111</v>
      </c>
      <c r="U3449">
        <f t="shared" si="270"/>
        <v>2016</v>
      </c>
    </row>
    <row r="3450" spans="1:21" ht="44.25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8317</v>
      </c>
      <c r="R3450" t="s">
        <v>8318</v>
      </c>
      <c r="S3450" s="10">
        <f t="shared" si="268"/>
        <v>41960.119085648148</v>
      </c>
      <c r="T3450" s="10">
        <f t="shared" si="269"/>
        <v>41990.119085648148</v>
      </c>
      <c r="U3450">
        <f t="shared" si="270"/>
        <v>2014</v>
      </c>
    </row>
    <row r="3451" spans="1:21" ht="44.25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8317</v>
      </c>
      <c r="R3451" t="s">
        <v>8318</v>
      </c>
      <c r="S3451" s="10">
        <f t="shared" si="268"/>
        <v>42532.052523148144</v>
      </c>
      <c r="T3451" s="10">
        <f t="shared" si="269"/>
        <v>42560.166666666672</v>
      </c>
      <c r="U3451">
        <f t="shared" si="270"/>
        <v>2016</v>
      </c>
    </row>
    <row r="3452" spans="1:21" ht="44.25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8317</v>
      </c>
      <c r="R3452" t="s">
        <v>8318</v>
      </c>
      <c r="S3452" s="10">
        <f t="shared" si="268"/>
        <v>42036.704525462963</v>
      </c>
      <c r="T3452" s="10">
        <f t="shared" si="269"/>
        <v>42096.662858796291</v>
      </c>
      <c r="U3452">
        <f t="shared" si="270"/>
        <v>2015</v>
      </c>
    </row>
    <row r="3453" spans="1:21" ht="44.25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8317</v>
      </c>
      <c r="R3453" t="s">
        <v>8318</v>
      </c>
      <c r="S3453" s="10">
        <f t="shared" si="268"/>
        <v>42088.723692129628</v>
      </c>
      <c r="T3453" s="10">
        <f t="shared" si="269"/>
        <v>42115.723692129628</v>
      </c>
      <c r="U3453">
        <f t="shared" si="270"/>
        <v>2015</v>
      </c>
    </row>
    <row r="3454" spans="1:21" ht="44.25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8317</v>
      </c>
      <c r="R3454" t="s">
        <v>8318</v>
      </c>
      <c r="S3454" s="10">
        <f t="shared" si="268"/>
        <v>41820.639189814814</v>
      </c>
      <c r="T3454" s="10">
        <f t="shared" si="269"/>
        <v>41843.165972222225</v>
      </c>
      <c r="U3454">
        <f t="shared" si="270"/>
        <v>2014</v>
      </c>
    </row>
    <row r="3455" spans="1:21" ht="44.25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8317</v>
      </c>
      <c r="R3455" t="s">
        <v>8318</v>
      </c>
      <c r="S3455" s="10">
        <f t="shared" si="268"/>
        <v>42535.97865740741</v>
      </c>
      <c r="T3455" s="10">
        <f t="shared" si="269"/>
        <v>42595.97865740741</v>
      </c>
      <c r="U3455">
        <f t="shared" si="270"/>
        <v>2016</v>
      </c>
    </row>
    <row r="3456" spans="1:21" ht="59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8317</v>
      </c>
      <c r="R3456" t="s">
        <v>8318</v>
      </c>
      <c r="S3456" s="10">
        <f t="shared" si="268"/>
        <v>41821.698599537034</v>
      </c>
      <c r="T3456" s="10">
        <f t="shared" si="269"/>
        <v>41851.698599537034</v>
      </c>
      <c r="U3456">
        <f t="shared" si="270"/>
        <v>2014</v>
      </c>
    </row>
    <row r="3457" spans="1:21" ht="44.25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8317</v>
      </c>
      <c r="R3457" t="s">
        <v>8318</v>
      </c>
      <c r="S3457" s="10">
        <f t="shared" si="268"/>
        <v>42626.7503125</v>
      </c>
      <c r="T3457" s="10">
        <f t="shared" si="269"/>
        <v>42656.7503125</v>
      </c>
      <c r="U3457">
        <f t="shared" si="270"/>
        <v>2016</v>
      </c>
    </row>
    <row r="3458" spans="1:21" ht="44.25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ref="P3458:P3521" si="272">IFERROR(ROUND(E3458/L3458,2),0)</f>
        <v>358.69</v>
      </c>
      <c r="Q3458" s="11" t="s">
        <v>8317</v>
      </c>
      <c r="R3458" t="s">
        <v>8318</v>
      </c>
      <c r="S3458" s="10">
        <f t="shared" si="268"/>
        <v>41821.205636574072</v>
      </c>
      <c r="T3458" s="10">
        <f t="shared" si="269"/>
        <v>41852.290972222225</v>
      </c>
      <c r="U3458">
        <f t="shared" si="270"/>
        <v>2014</v>
      </c>
    </row>
    <row r="3459" spans="1:21" ht="29.5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2"/>
        <v>50.98</v>
      </c>
      <c r="Q3459" s="11" t="s">
        <v>8317</v>
      </c>
      <c r="R3459" t="s">
        <v>8318</v>
      </c>
      <c r="S3459" s="10">
        <f t="shared" ref="S3459:S3522" si="273">(((J3459/60)/60)/24)+DATE(1970,1,1)</f>
        <v>42016.706678240742</v>
      </c>
      <c r="T3459" s="10">
        <f t="shared" ref="T3459:T3522" si="274">(((I3459/60)/60)/24)+DATE(1970,1,1)</f>
        <v>42047.249305555553</v>
      </c>
      <c r="U3459">
        <f t="shared" si="270"/>
        <v>2015</v>
      </c>
    </row>
    <row r="3460" spans="1:21" ht="44.25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8317</v>
      </c>
      <c r="R3460" t="s">
        <v>8318</v>
      </c>
      <c r="S3460" s="10">
        <f t="shared" si="273"/>
        <v>42011.202581018515</v>
      </c>
      <c r="T3460" s="10">
        <f t="shared" si="274"/>
        <v>42038.185416666667</v>
      </c>
      <c r="U3460">
        <f t="shared" si="270"/>
        <v>2015</v>
      </c>
    </row>
    <row r="3461" spans="1:21" ht="44.25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8317</v>
      </c>
      <c r="R3461" t="s">
        <v>8318</v>
      </c>
      <c r="S3461" s="10">
        <f t="shared" si="273"/>
        <v>42480.479861111111</v>
      </c>
      <c r="T3461" s="10">
        <f t="shared" si="274"/>
        <v>42510.479861111111</v>
      </c>
      <c r="U3461">
        <f t="shared" si="270"/>
        <v>2016</v>
      </c>
    </row>
    <row r="3462" spans="1:21" ht="44.25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8317</v>
      </c>
      <c r="R3462" t="s">
        <v>8318</v>
      </c>
      <c r="S3462" s="10">
        <f t="shared" si="273"/>
        <v>41852.527222222219</v>
      </c>
      <c r="T3462" s="10">
        <f t="shared" si="274"/>
        <v>41866.527222222219</v>
      </c>
      <c r="U3462">
        <f t="shared" si="270"/>
        <v>2014</v>
      </c>
    </row>
    <row r="3463" spans="1:21" ht="59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8317</v>
      </c>
      <c r="R3463" t="s">
        <v>8318</v>
      </c>
      <c r="S3463" s="10">
        <f t="shared" si="273"/>
        <v>42643.632858796293</v>
      </c>
      <c r="T3463" s="10">
        <f t="shared" si="274"/>
        <v>42672.125</v>
      </c>
      <c r="U3463">
        <f t="shared" si="270"/>
        <v>2016</v>
      </c>
    </row>
    <row r="3464" spans="1:21" ht="44.25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8317</v>
      </c>
      <c r="R3464" t="s">
        <v>8318</v>
      </c>
      <c r="S3464" s="10">
        <f t="shared" si="273"/>
        <v>42179.898472222223</v>
      </c>
      <c r="T3464" s="10">
        <f t="shared" si="274"/>
        <v>42195.75</v>
      </c>
      <c r="U3464">
        <f t="shared" si="270"/>
        <v>2015</v>
      </c>
    </row>
    <row r="3465" spans="1:21" ht="44.25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8317</v>
      </c>
      <c r="R3465" t="s">
        <v>8318</v>
      </c>
      <c r="S3465" s="10">
        <f t="shared" si="273"/>
        <v>42612.918807870374</v>
      </c>
      <c r="T3465" s="10">
        <f t="shared" si="274"/>
        <v>42654.165972222225</v>
      </c>
      <c r="U3465">
        <f t="shared" si="270"/>
        <v>2016</v>
      </c>
    </row>
    <row r="3466" spans="1:21" ht="59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8317</v>
      </c>
      <c r="R3466" t="s">
        <v>8318</v>
      </c>
      <c r="S3466" s="10">
        <f t="shared" si="273"/>
        <v>42575.130057870367</v>
      </c>
      <c r="T3466" s="10">
        <f t="shared" si="274"/>
        <v>42605.130057870367</v>
      </c>
      <c r="U3466">
        <f t="shared" si="270"/>
        <v>2016</v>
      </c>
    </row>
    <row r="3467" spans="1:21" ht="44.25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8317</v>
      </c>
      <c r="R3467" t="s">
        <v>8318</v>
      </c>
      <c r="S3467" s="10">
        <f t="shared" si="273"/>
        <v>42200.625833333332</v>
      </c>
      <c r="T3467" s="10">
        <f t="shared" si="274"/>
        <v>42225.666666666672</v>
      </c>
      <c r="U3467">
        <f t="shared" si="270"/>
        <v>2015</v>
      </c>
    </row>
    <row r="3468" spans="1:21" ht="44.25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8317</v>
      </c>
      <c r="R3468" t="s">
        <v>8318</v>
      </c>
      <c r="S3468" s="10">
        <f t="shared" si="273"/>
        <v>42420.019097222219</v>
      </c>
      <c r="T3468" s="10">
        <f t="shared" si="274"/>
        <v>42479.977430555555</v>
      </c>
      <c r="U3468">
        <f t="shared" si="270"/>
        <v>2016</v>
      </c>
    </row>
    <row r="3469" spans="1:21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8317</v>
      </c>
      <c r="R3469" t="s">
        <v>8318</v>
      </c>
      <c r="S3469" s="10">
        <f t="shared" si="273"/>
        <v>42053.671666666662</v>
      </c>
      <c r="T3469" s="10">
        <f t="shared" si="274"/>
        <v>42083.630000000005</v>
      </c>
      <c r="U3469">
        <f t="shared" si="270"/>
        <v>2015</v>
      </c>
    </row>
    <row r="3470" spans="1:21" ht="44.25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8317</v>
      </c>
      <c r="R3470" t="s">
        <v>8318</v>
      </c>
      <c r="S3470" s="10">
        <f t="shared" si="273"/>
        <v>42605.765381944439</v>
      </c>
      <c r="T3470" s="10">
        <f t="shared" si="274"/>
        <v>42634.125</v>
      </c>
      <c r="U3470">
        <f t="shared" si="270"/>
        <v>2016</v>
      </c>
    </row>
    <row r="3471" spans="1:21" ht="59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8317</v>
      </c>
      <c r="R3471" t="s">
        <v>8318</v>
      </c>
      <c r="S3471" s="10">
        <f t="shared" si="273"/>
        <v>42458.641724537039</v>
      </c>
      <c r="T3471" s="10">
        <f t="shared" si="274"/>
        <v>42488.641724537039</v>
      </c>
      <c r="U3471">
        <f t="shared" si="270"/>
        <v>2016</v>
      </c>
    </row>
    <row r="3472" spans="1:21" ht="29.5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8317</v>
      </c>
      <c r="R3472" t="s">
        <v>8318</v>
      </c>
      <c r="S3472" s="10">
        <f t="shared" si="273"/>
        <v>42529.022013888884</v>
      </c>
      <c r="T3472" s="10">
        <f t="shared" si="274"/>
        <v>42566.901388888888</v>
      </c>
      <c r="U3472">
        <f t="shared" si="270"/>
        <v>2016</v>
      </c>
    </row>
    <row r="3473" spans="1:21" ht="44.25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8317</v>
      </c>
      <c r="R3473" t="s">
        <v>8318</v>
      </c>
      <c r="S3473" s="10">
        <f t="shared" si="273"/>
        <v>41841.820486111108</v>
      </c>
      <c r="T3473" s="10">
        <f t="shared" si="274"/>
        <v>41882.833333333336</v>
      </c>
      <c r="U3473">
        <f t="shared" si="270"/>
        <v>2014</v>
      </c>
    </row>
    <row r="3474" spans="1:21" ht="44.25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8317</v>
      </c>
      <c r="R3474" t="s">
        <v>8318</v>
      </c>
      <c r="S3474" s="10">
        <f t="shared" si="273"/>
        <v>41928.170497685183</v>
      </c>
      <c r="T3474" s="10">
        <f t="shared" si="274"/>
        <v>41949.249305555553</v>
      </c>
      <c r="U3474">
        <f t="shared" si="270"/>
        <v>2014</v>
      </c>
    </row>
    <row r="3475" spans="1:21" ht="44.25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8317</v>
      </c>
      <c r="R3475" t="s">
        <v>8318</v>
      </c>
      <c r="S3475" s="10">
        <f t="shared" si="273"/>
        <v>42062.834444444445</v>
      </c>
      <c r="T3475" s="10">
        <f t="shared" si="274"/>
        <v>42083.852083333331</v>
      </c>
      <c r="U3475">
        <f t="shared" si="270"/>
        <v>2015</v>
      </c>
    </row>
    <row r="3476" spans="1:21" ht="44.25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8317</v>
      </c>
      <c r="R3476" t="s">
        <v>8318</v>
      </c>
      <c r="S3476" s="10">
        <f t="shared" si="273"/>
        <v>42541.501516203702</v>
      </c>
      <c r="T3476" s="10">
        <f t="shared" si="274"/>
        <v>42571.501516203702</v>
      </c>
      <c r="U3476">
        <f t="shared" si="270"/>
        <v>2016</v>
      </c>
    </row>
    <row r="3477" spans="1:21" ht="44.25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8317</v>
      </c>
      <c r="R3477" t="s">
        <v>8318</v>
      </c>
      <c r="S3477" s="10">
        <f t="shared" si="273"/>
        <v>41918.880833333329</v>
      </c>
      <c r="T3477" s="10">
        <f t="shared" si="274"/>
        <v>41946</v>
      </c>
      <c r="U3477">
        <f t="shared" si="270"/>
        <v>2014</v>
      </c>
    </row>
    <row r="3478" spans="1:21" ht="59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8317</v>
      </c>
      <c r="R3478" t="s">
        <v>8318</v>
      </c>
      <c r="S3478" s="10">
        <f t="shared" si="273"/>
        <v>41921.279976851853</v>
      </c>
      <c r="T3478" s="10">
        <f t="shared" si="274"/>
        <v>41939.125</v>
      </c>
      <c r="U3478">
        <f t="shared" si="270"/>
        <v>2014</v>
      </c>
    </row>
    <row r="3479" spans="1:21" ht="44.25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8317</v>
      </c>
      <c r="R3479" t="s">
        <v>8318</v>
      </c>
      <c r="S3479" s="10">
        <f t="shared" si="273"/>
        <v>42128.736608796295</v>
      </c>
      <c r="T3479" s="10">
        <f t="shared" si="274"/>
        <v>42141.125</v>
      </c>
      <c r="U3479">
        <f t="shared" si="270"/>
        <v>2015</v>
      </c>
    </row>
    <row r="3480" spans="1:21" ht="44.25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8317</v>
      </c>
      <c r="R3480" t="s">
        <v>8318</v>
      </c>
      <c r="S3480" s="10">
        <f t="shared" si="273"/>
        <v>42053.916921296302</v>
      </c>
      <c r="T3480" s="10">
        <f t="shared" si="274"/>
        <v>42079.875</v>
      </c>
      <c r="U3480">
        <f t="shared" si="270"/>
        <v>2015</v>
      </c>
    </row>
    <row r="3481" spans="1:21" ht="44.25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8317</v>
      </c>
      <c r="R3481" t="s">
        <v>8318</v>
      </c>
      <c r="S3481" s="10">
        <f t="shared" si="273"/>
        <v>41781.855092592588</v>
      </c>
      <c r="T3481" s="10">
        <f t="shared" si="274"/>
        <v>41811.855092592588</v>
      </c>
      <c r="U3481">
        <f t="shared" si="270"/>
        <v>2014</v>
      </c>
    </row>
    <row r="3482" spans="1:21" ht="44.25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8317</v>
      </c>
      <c r="R3482" t="s">
        <v>8318</v>
      </c>
      <c r="S3482" s="10">
        <f t="shared" si="273"/>
        <v>42171.317442129628</v>
      </c>
      <c r="T3482" s="10">
        <f t="shared" si="274"/>
        <v>42195.875</v>
      </c>
      <c r="U3482">
        <f t="shared" si="270"/>
        <v>2015</v>
      </c>
    </row>
    <row r="3483" spans="1:21" ht="44.25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8317</v>
      </c>
      <c r="R3483" t="s">
        <v>8318</v>
      </c>
      <c r="S3483" s="10">
        <f t="shared" si="273"/>
        <v>41989.24754629629</v>
      </c>
      <c r="T3483" s="10">
        <f t="shared" si="274"/>
        <v>42006.24754629629</v>
      </c>
      <c r="U3483">
        <f t="shared" si="270"/>
        <v>2014</v>
      </c>
    </row>
    <row r="3484" spans="1:21" ht="44.25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8317</v>
      </c>
      <c r="R3484" t="s">
        <v>8318</v>
      </c>
      <c r="S3484" s="10">
        <f t="shared" si="273"/>
        <v>41796.771597222221</v>
      </c>
      <c r="T3484" s="10">
        <f t="shared" si="274"/>
        <v>41826.771597222221</v>
      </c>
      <c r="U3484">
        <f t="shared" si="270"/>
        <v>2014</v>
      </c>
    </row>
    <row r="3485" spans="1:21" ht="44.25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8317</v>
      </c>
      <c r="R3485" t="s">
        <v>8318</v>
      </c>
      <c r="S3485" s="10">
        <f t="shared" si="273"/>
        <v>41793.668761574074</v>
      </c>
      <c r="T3485" s="10">
        <f t="shared" si="274"/>
        <v>41823.668761574074</v>
      </c>
      <c r="U3485">
        <f t="shared" si="270"/>
        <v>2014</v>
      </c>
    </row>
    <row r="3486" spans="1:21" ht="59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8317</v>
      </c>
      <c r="R3486" t="s">
        <v>8318</v>
      </c>
      <c r="S3486" s="10">
        <f t="shared" si="273"/>
        <v>42506.760405092587</v>
      </c>
      <c r="T3486" s="10">
        <f t="shared" si="274"/>
        <v>42536.760405092587</v>
      </c>
      <c r="U3486">
        <f t="shared" si="270"/>
        <v>2016</v>
      </c>
    </row>
    <row r="3487" spans="1:21" ht="44.25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8317</v>
      </c>
      <c r="R3487" t="s">
        <v>8318</v>
      </c>
      <c r="S3487" s="10">
        <f t="shared" si="273"/>
        <v>42372.693055555559</v>
      </c>
      <c r="T3487" s="10">
        <f t="shared" si="274"/>
        <v>42402.693055555559</v>
      </c>
      <c r="U3487">
        <f t="shared" si="270"/>
        <v>2016</v>
      </c>
    </row>
    <row r="3488" spans="1:21" ht="44.25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8317</v>
      </c>
      <c r="R3488" t="s">
        <v>8318</v>
      </c>
      <c r="S3488" s="10">
        <f t="shared" si="273"/>
        <v>42126.87501157407</v>
      </c>
      <c r="T3488" s="10">
        <f t="shared" si="274"/>
        <v>42158.290972222225</v>
      </c>
      <c r="U3488">
        <f t="shared" si="270"/>
        <v>2015</v>
      </c>
    </row>
    <row r="3489" spans="1:21" ht="44.25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8317</v>
      </c>
      <c r="R3489" t="s">
        <v>8318</v>
      </c>
      <c r="S3489" s="10">
        <f t="shared" si="273"/>
        <v>42149.940416666665</v>
      </c>
      <c r="T3489" s="10">
        <f t="shared" si="274"/>
        <v>42179.940416666665</v>
      </c>
      <c r="U3489">
        <f t="shared" si="270"/>
        <v>2015</v>
      </c>
    </row>
    <row r="3490" spans="1:21" ht="59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8317</v>
      </c>
      <c r="R3490" t="s">
        <v>8318</v>
      </c>
      <c r="S3490" s="10">
        <f t="shared" si="273"/>
        <v>42087.768055555556</v>
      </c>
      <c r="T3490" s="10">
        <f t="shared" si="274"/>
        <v>42111.666666666672</v>
      </c>
      <c r="U3490">
        <f t="shared" si="270"/>
        <v>2015</v>
      </c>
    </row>
    <row r="3491" spans="1:21" ht="44.25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8317</v>
      </c>
      <c r="R3491" t="s">
        <v>8318</v>
      </c>
      <c r="S3491" s="10">
        <f t="shared" si="273"/>
        <v>41753.635775462964</v>
      </c>
      <c r="T3491" s="10">
        <f t="shared" si="274"/>
        <v>41783.875</v>
      </c>
      <c r="U3491">
        <f t="shared" si="270"/>
        <v>2014</v>
      </c>
    </row>
    <row r="3492" spans="1:21" ht="44.25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8317</v>
      </c>
      <c r="R3492" t="s">
        <v>8318</v>
      </c>
      <c r="S3492" s="10">
        <f t="shared" si="273"/>
        <v>42443.802361111113</v>
      </c>
      <c r="T3492" s="10">
        <f t="shared" si="274"/>
        <v>42473.802361111113</v>
      </c>
      <c r="U3492">
        <f t="shared" si="270"/>
        <v>2016</v>
      </c>
    </row>
    <row r="3493" spans="1:21" ht="59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8317</v>
      </c>
      <c r="R3493" t="s">
        <v>8318</v>
      </c>
      <c r="S3493" s="10">
        <f t="shared" si="273"/>
        <v>42121.249814814815</v>
      </c>
      <c r="T3493" s="10">
        <f t="shared" si="274"/>
        <v>42142.249814814815</v>
      </c>
      <c r="U3493">
        <f t="shared" si="270"/>
        <v>2015</v>
      </c>
    </row>
    <row r="3494" spans="1:21" ht="44.25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8317</v>
      </c>
      <c r="R3494" t="s">
        <v>8318</v>
      </c>
      <c r="S3494" s="10">
        <f t="shared" si="273"/>
        <v>42268.009224537032</v>
      </c>
      <c r="T3494" s="10">
        <f t="shared" si="274"/>
        <v>42303.009224537032</v>
      </c>
      <c r="U3494">
        <f t="shared" si="270"/>
        <v>2015</v>
      </c>
    </row>
    <row r="3495" spans="1:21" ht="44.25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8317</v>
      </c>
      <c r="R3495" t="s">
        <v>8318</v>
      </c>
      <c r="S3495" s="10">
        <f t="shared" si="273"/>
        <v>41848.866157407407</v>
      </c>
      <c r="T3495" s="10">
        <f t="shared" si="274"/>
        <v>41868.21597222222</v>
      </c>
      <c r="U3495">
        <f t="shared" si="270"/>
        <v>2014</v>
      </c>
    </row>
    <row r="3496" spans="1:21" ht="44.25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8317</v>
      </c>
      <c r="R3496" t="s">
        <v>8318</v>
      </c>
      <c r="S3496" s="10">
        <f t="shared" si="273"/>
        <v>42689.214988425927</v>
      </c>
      <c r="T3496" s="10">
        <f t="shared" si="274"/>
        <v>42700.25</v>
      </c>
      <c r="U3496">
        <f t="shared" si="270"/>
        <v>2016</v>
      </c>
    </row>
    <row r="3497" spans="1:21" ht="44.25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8317</v>
      </c>
      <c r="R3497" t="s">
        <v>8318</v>
      </c>
      <c r="S3497" s="10">
        <f t="shared" si="273"/>
        <v>41915.762835648151</v>
      </c>
      <c r="T3497" s="10">
        <f t="shared" si="274"/>
        <v>41944.720833333333</v>
      </c>
      <c r="U3497">
        <f t="shared" si="270"/>
        <v>2014</v>
      </c>
    </row>
    <row r="3498" spans="1:21" ht="59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8317</v>
      </c>
      <c r="R3498" t="s">
        <v>8318</v>
      </c>
      <c r="S3498" s="10">
        <f t="shared" si="273"/>
        <v>42584.846828703703</v>
      </c>
      <c r="T3498" s="10">
        <f t="shared" si="274"/>
        <v>42624.846828703703</v>
      </c>
      <c r="U3498">
        <f t="shared" si="270"/>
        <v>2016</v>
      </c>
    </row>
    <row r="3499" spans="1:21" ht="59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8317</v>
      </c>
      <c r="R3499" t="s">
        <v>8318</v>
      </c>
      <c r="S3499" s="10">
        <f t="shared" si="273"/>
        <v>42511.741944444439</v>
      </c>
      <c r="T3499" s="10">
        <f t="shared" si="274"/>
        <v>42523.916666666672</v>
      </c>
      <c r="U3499">
        <f t="shared" si="270"/>
        <v>2016</v>
      </c>
    </row>
    <row r="3500" spans="1:21" ht="59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8317</v>
      </c>
      <c r="R3500" t="s">
        <v>8318</v>
      </c>
      <c r="S3500" s="10">
        <f t="shared" si="273"/>
        <v>42459.15861111111</v>
      </c>
      <c r="T3500" s="10">
        <f t="shared" si="274"/>
        <v>42518.905555555553</v>
      </c>
      <c r="U3500">
        <f t="shared" si="270"/>
        <v>2016</v>
      </c>
    </row>
    <row r="3501" spans="1:21" ht="44.25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8317</v>
      </c>
      <c r="R3501" t="s">
        <v>8318</v>
      </c>
      <c r="S3501" s="10">
        <f t="shared" si="273"/>
        <v>42132.036168981482</v>
      </c>
      <c r="T3501" s="10">
        <f t="shared" si="274"/>
        <v>42186.290972222225</v>
      </c>
      <c r="U3501">
        <f t="shared" ref="U3501:U3564" si="275">YEAR(S3501)</f>
        <v>2015</v>
      </c>
    </row>
    <row r="3502" spans="1:21" ht="59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8317</v>
      </c>
      <c r="R3502" t="s">
        <v>8318</v>
      </c>
      <c r="S3502" s="10">
        <f t="shared" si="273"/>
        <v>42419.91942129629</v>
      </c>
      <c r="T3502" s="10">
        <f t="shared" si="274"/>
        <v>42436.207638888889</v>
      </c>
      <c r="U3502">
        <f t="shared" si="275"/>
        <v>2016</v>
      </c>
    </row>
    <row r="3503" spans="1:21" ht="44.25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8317</v>
      </c>
      <c r="R3503" t="s">
        <v>8318</v>
      </c>
      <c r="S3503" s="10">
        <f t="shared" si="273"/>
        <v>42233.763831018514</v>
      </c>
      <c r="T3503" s="10">
        <f t="shared" si="274"/>
        <v>42258.763831018514</v>
      </c>
      <c r="U3503">
        <f t="shared" si="275"/>
        <v>2015</v>
      </c>
    </row>
    <row r="3504" spans="1:21" ht="44.25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8317</v>
      </c>
      <c r="R3504" t="s">
        <v>8318</v>
      </c>
      <c r="S3504" s="10">
        <f t="shared" si="273"/>
        <v>42430.839398148149</v>
      </c>
      <c r="T3504" s="10">
        <f t="shared" si="274"/>
        <v>42445.165972222225</v>
      </c>
      <c r="U3504">
        <f t="shared" si="275"/>
        <v>2016</v>
      </c>
    </row>
    <row r="3505" spans="1:21" ht="44.25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8317</v>
      </c>
      <c r="R3505" t="s">
        <v>8318</v>
      </c>
      <c r="S3505" s="10">
        <f t="shared" si="273"/>
        <v>42545.478333333333</v>
      </c>
      <c r="T3505" s="10">
        <f t="shared" si="274"/>
        <v>42575.478333333333</v>
      </c>
      <c r="U3505">
        <f t="shared" si="275"/>
        <v>2016</v>
      </c>
    </row>
    <row r="3506" spans="1:21" ht="44.25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8317</v>
      </c>
      <c r="R3506" t="s">
        <v>8318</v>
      </c>
      <c r="S3506" s="10">
        <f t="shared" si="273"/>
        <v>42297.748738425929</v>
      </c>
      <c r="T3506" s="10">
        <f t="shared" si="274"/>
        <v>42327.790405092594</v>
      </c>
      <c r="U3506">
        <f t="shared" si="275"/>
        <v>2015</v>
      </c>
    </row>
    <row r="3507" spans="1:21" ht="88.5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8317</v>
      </c>
      <c r="R3507" t="s">
        <v>8318</v>
      </c>
      <c r="S3507" s="10">
        <f t="shared" si="273"/>
        <v>41760.935706018521</v>
      </c>
      <c r="T3507" s="10">
        <f t="shared" si="274"/>
        <v>41772.166666666664</v>
      </c>
      <c r="U3507">
        <f t="shared" si="275"/>
        <v>2014</v>
      </c>
    </row>
    <row r="3508" spans="1:21" ht="44.25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8317</v>
      </c>
      <c r="R3508" t="s">
        <v>8318</v>
      </c>
      <c r="S3508" s="10">
        <f t="shared" si="273"/>
        <v>41829.734259259261</v>
      </c>
      <c r="T3508" s="10">
        <f t="shared" si="274"/>
        <v>41874.734259259261</v>
      </c>
      <c r="U3508">
        <f t="shared" si="275"/>
        <v>2014</v>
      </c>
    </row>
    <row r="3509" spans="1:21" ht="44.25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8317</v>
      </c>
      <c r="R3509" t="s">
        <v>8318</v>
      </c>
      <c r="S3509" s="10">
        <f t="shared" si="273"/>
        <v>42491.92288194444</v>
      </c>
      <c r="T3509" s="10">
        <f t="shared" si="274"/>
        <v>42521.92288194444</v>
      </c>
      <c r="U3509">
        <f t="shared" si="275"/>
        <v>2016</v>
      </c>
    </row>
    <row r="3510" spans="1:21" ht="44.25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8317</v>
      </c>
      <c r="R3510" t="s">
        <v>8318</v>
      </c>
      <c r="S3510" s="10">
        <f t="shared" si="273"/>
        <v>42477.729780092588</v>
      </c>
      <c r="T3510" s="10">
        <f t="shared" si="274"/>
        <v>42500.875</v>
      </c>
      <c r="U3510">
        <f t="shared" si="275"/>
        <v>2016</v>
      </c>
    </row>
    <row r="3511" spans="1:21" ht="44.25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8317</v>
      </c>
      <c r="R3511" t="s">
        <v>8318</v>
      </c>
      <c r="S3511" s="10">
        <f t="shared" si="273"/>
        <v>41950.859560185185</v>
      </c>
      <c r="T3511" s="10">
        <f t="shared" si="274"/>
        <v>41964.204861111109</v>
      </c>
      <c r="U3511">
        <f t="shared" si="275"/>
        <v>2014</v>
      </c>
    </row>
    <row r="3512" spans="1:21" ht="59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8317</v>
      </c>
      <c r="R3512" t="s">
        <v>8318</v>
      </c>
      <c r="S3512" s="10">
        <f t="shared" si="273"/>
        <v>41802.62090277778</v>
      </c>
      <c r="T3512" s="10">
        <f t="shared" si="274"/>
        <v>41822.62090277778</v>
      </c>
      <c r="U3512">
        <f t="shared" si="275"/>
        <v>2014</v>
      </c>
    </row>
    <row r="3513" spans="1:21" ht="44.25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8317</v>
      </c>
      <c r="R3513" t="s">
        <v>8318</v>
      </c>
      <c r="S3513" s="10">
        <f t="shared" si="273"/>
        <v>41927.873784722222</v>
      </c>
      <c r="T3513" s="10">
        <f t="shared" si="274"/>
        <v>41950.770833333336</v>
      </c>
      <c r="U3513">
        <f t="shared" si="275"/>
        <v>2014</v>
      </c>
    </row>
    <row r="3514" spans="1:21" ht="44.25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8317</v>
      </c>
      <c r="R3514" t="s">
        <v>8318</v>
      </c>
      <c r="S3514" s="10">
        <f t="shared" si="273"/>
        <v>42057.536944444444</v>
      </c>
      <c r="T3514" s="10">
        <f t="shared" si="274"/>
        <v>42117.49527777778</v>
      </c>
      <c r="U3514">
        <f t="shared" si="275"/>
        <v>2015</v>
      </c>
    </row>
    <row r="3515" spans="1:21" ht="44.25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8317</v>
      </c>
      <c r="R3515" t="s">
        <v>8318</v>
      </c>
      <c r="S3515" s="10">
        <f t="shared" si="273"/>
        <v>41781.096203703702</v>
      </c>
      <c r="T3515" s="10">
        <f t="shared" si="274"/>
        <v>41794.207638888889</v>
      </c>
      <c r="U3515">
        <f t="shared" si="275"/>
        <v>2014</v>
      </c>
    </row>
    <row r="3516" spans="1:21" ht="44.25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8317</v>
      </c>
      <c r="R3516" t="s">
        <v>8318</v>
      </c>
      <c r="S3516" s="10">
        <f t="shared" si="273"/>
        <v>42020.846666666665</v>
      </c>
      <c r="T3516" s="10">
        <f t="shared" si="274"/>
        <v>42037.207638888889</v>
      </c>
      <c r="U3516">
        <f t="shared" si="275"/>
        <v>2015</v>
      </c>
    </row>
    <row r="3517" spans="1:21" ht="44.25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8317</v>
      </c>
      <c r="R3517" t="s">
        <v>8318</v>
      </c>
      <c r="S3517" s="10">
        <f t="shared" si="273"/>
        <v>42125.772812499999</v>
      </c>
      <c r="T3517" s="10">
        <f t="shared" si="274"/>
        <v>42155.772812499999</v>
      </c>
      <c r="U3517">
        <f t="shared" si="275"/>
        <v>2015</v>
      </c>
    </row>
    <row r="3518" spans="1:21" ht="44.25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8317</v>
      </c>
      <c r="R3518" t="s">
        <v>8318</v>
      </c>
      <c r="S3518" s="10">
        <f t="shared" si="273"/>
        <v>41856.010069444441</v>
      </c>
      <c r="T3518" s="10">
        <f t="shared" si="274"/>
        <v>41890.125</v>
      </c>
      <c r="U3518">
        <f t="shared" si="275"/>
        <v>2014</v>
      </c>
    </row>
    <row r="3519" spans="1:21" ht="44.25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8317</v>
      </c>
      <c r="R3519" t="s">
        <v>8318</v>
      </c>
      <c r="S3519" s="10">
        <f t="shared" si="273"/>
        <v>41794.817523148151</v>
      </c>
      <c r="T3519" s="10">
        <f t="shared" si="274"/>
        <v>41824.458333333336</v>
      </c>
      <c r="U3519">
        <f t="shared" si="275"/>
        <v>2014</v>
      </c>
    </row>
    <row r="3520" spans="1:21" ht="44.25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8317</v>
      </c>
      <c r="R3520" t="s">
        <v>8318</v>
      </c>
      <c r="S3520" s="10">
        <f t="shared" si="273"/>
        <v>41893.783553240741</v>
      </c>
      <c r="T3520" s="10">
        <f t="shared" si="274"/>
        <v>41914.597916666666</v>
      </c>
      <c r="U3520">
        <f t="shared" si="275"/>
        <v>2014</v>
      </c>
    </row>
    <row r="3521" spans="1:21" ht="44.25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8317</v>
      </c>
      <c r="R3521" t="s">
        <v>8318</v>
      </c>
      <c r="S3521" s="10">
        <f t="shared" si="273"/>
        <v>42037.598958333328</v>
      </c>
      <c r="T3521" s="10">
        <f t="shared" si="274"/>
        <v>42067.598958333328</v>
      </c>
      <c r="U3521">
        <f t="shared" si="275"/>
        <v>2015</v>
      </c>
    </row>
    <row r="3522" spans="1:21" ht="44.25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ref="P3522:P3585" si="277">IFERROR(ROUND(E3522/L3522,2),0)</f>
        <v>95.95</v>
      </c>
      <c r="Q3522" s="11" t="s">
        <v>8317</v>
      </c>
      <c r="R3522" t="s">
        <v>8318</v>
      </c>
      <c r="S3522" s="10">
        <f t="shared" si="273"/>
        <v>42227.824212962965</v>
      </c>
      <c r="T3522" s="10">
        <f t="shared" si="274"/>
        <v>42253.57430555555</v>
      </c>
      <c r="U3522">
        <f t="shared" si="275"/>
        <v>2015</v>
      </c>
    </row>
    <row r="3523" spans="1:21" ht="59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7"/>
        <v>45.62</v>
      </c>
      <c r="Q3523" s="11" t="s">
        <v>8317</v>
      </c>
      <c r="R3523" t="s">
        <v>8318</v>
      </c>
      <c r="S3523" s="10">
        <f t="shared" ref="S3523:S3586" si="278">(((J3523/60)/60)/24)+DATE(1970,1,1)</f>
        <v>41881.361342592594</v>
      </c>
      <c r="T3523" s="10">
        <f t="shared" ref="T3523:T3586" si="279">(((I3523/60)/60)/24)+DATE(1970,1,1)</f>
        <v>41911.361342592594</v>
      </c>
      <c r="U3523">
        <f t="shared" si="275"/>
        <v>2014</v>
      </c>
    </row>
    <row r="3524" spans="1:21" ht="44.25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8317</v>
      </c>
      <c r="R3524" t="s">
        <v>8318</v>
      </c>
      <c r="S3524" s="10">
        <f t="shared" si="278"/>
        <v>42234.789884259255</v>
      </c>
      <c r="T3524" s="10">
        <f t="shared" si="279"/>
        <v>42262.420833333337</v>
      </c>
      <c r="U3524">
        <f t="shared" si="275"/>
        <v>2015</v>
      </c>
    </row>
    <row r="3525" spans="1:21" ht="44.25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8317</v>
      </c>
      <c r="R3525" t="s">
        <v>8318</v>
      </c>
      <c r="S3525" s="10">
        <f t="shared" si="278"/>
        <v>42581.397546296299</v>
      </c>
      <c r="T3525" s="10">
        <f t="shared" si="279"/>
        <v>42638.958333333328</v>
      </c>
      <c r="U3525">
        <f t="shared" si="275"/>
        <v>2016</v>
      </c>
    </row>
    <row r="3526" spans="1:21" ht="44.25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8317</v>
      </c>
      <c r="R3526" t="s">
        <v>8318</v>
      </c>
      <c r="S3526" s="10">
        <f t="shared" si="278"/>
        <v>41880.76357638889</v>
      </c>
      <c r="T3526" s="10">
        <f t="shared" si="279"/>
        <v>41895.166666666664</v>
      </c>
      <c r="U3526">
        <f t="shared" si="275"/>
        <v>2014</v>
      </c>
    </row>
    <row r="3527" spans="1:21" ht="44.25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8317</v>
      </c>
      <c r="R3527" t="s">
        <v>8318</v>
      </c>
      <c r="S3527" s="10">
        <f t="shared" si="278"/>
        <v>42214.6956712963</v>
      </c>
      <c r="T3527" s="10">
        <f t="shared" si="279"/>
        <v>42225.666666666672</v>
      </c>
      <c r="U3527">
        <f t="shared" si="275"/>
        <v>2015</v>
      </c>
    </row>
    <row r="3528" spans="1:21" ht="44.25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8317</v>
      </c>
      <c r="R3528" t="s">
        <v>8318</v>
      </c>
      <c r="S3528" s="10">
        <f t="shared" si="278"/>
        <v>42460.335312499999</v>
      </c>
      <c r="T3528" s="10">
        <f t="shared" si="279"/>
        <v>42488.249305555553</v>
      </c>
      <c r="U3528">
        <f t="shared" si="275"/>
        <v>2016</v>
      </c>
    </row>
    <row r="3529" spans="1:21" ht="44.25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8317</v>
      </c>
      <c r="R3529" t="s">
        <v>8318</v>
      </c>
      <c r="S3529" s="10">
        <f t="shared" si="278"/>
        <v>42167.023206018523</v>
      </c>
      <c r="T3529" s="10">
        <f t="shared" si="279"/>
        <v>42196.165972222225</v>
      </c>
      <c r="U3529">
        <f t="shared" si="275"/>
        <v>2015</v>
      </c>
    </row>
    <row r="3530" spans="1:21" ht="44.25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8317</v>
      </c>
      <c r="R3530" t="s">
        <v>8318</v>
      </c>
      <c r="S3530" s="10">
        <f t="shared" si="278"/>
        <v>42733.50136574074</v>
      </c>
      <c r="T3530" s="10">
        <f t="shared" si="279"/>
        <v>42753.50136574074</v>
      </c>
      <c r="U3530">
        <f t="shared" si="275"/>
        <v>2016</v>
      </c>
    </row>
    <row r="3531" spans="1:21" ht="59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8317</v>
      </c>
      <c r="R3531" t="s">
        <v>8318</v>
      </c>
      <c r="S3531" s="10">
        <f t="shared" si="278"/>
        <v>42177.761782407411</v>
      </c>
      <c r="T3531" s="10">
        <f t="shared" si="279"/>
        <v>42198.041666666672</v>
      </c>
      <c r="U3531">
        <f t="shared" si="275"/>
        <v>2015</v>
      </c>
    </row>
    <row r="3532" spans="1:21" ht="44.25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8317</v>
      </c>
      <c r="R3532" t="s">
        <v>8318</v>
      </c>
      <c r="S3532" s="10">
        <f t="shared" si="278"/>
        <v>42442.623344907406</v>
      </c>
      <c r="T3532" s="10">
        <f t="shared" si="279"/>
        <v>42470.833333333328</v>
      </c>
      <c r="U3532">
        <f t="shared" si="275"/>
        <v>2016</v>
      </c>
    </row>
    <row r="3533" spans="1:21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8317</v>
      </c>
      <c r="R3533" t="s">
        <v>8318</v>
      </c>
      <c r="S3533" s="10">
        <f t="shared" si="278"/>
        <v>42521.654328703706</v>
      </c>
      <c r="T3533" s="10">
        <f t="shared" si="279"/>
        <v>42551.654328703706</v>
      </c>
      <c r="U3533">
        <f t="shared" si="275"/>
        <v>2016</v>
      </c>
    </row>
    <row r="3534" spans="1:21" ht="59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8317</v>
      </c>
      <c r="R3534" t="s">
        <v>8318</v>
      </c>
      <c r="S3534" s="10">
        <f t="shared" si="278"/>
        <v>41884.599849537037</v>
      </c>
      <c r="T3534" s="10">
        <f t="shared" si="279"/>
        <v>41900.165972222225</v>
      </c>
      <c r="U3534">
        <f t="shared" si="275"/>
        <v>2014</v>
      </c>
    </row>
    <row r="3535" spans="1:21" ht="59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8317</v>
      </c>
      <c r="R3535" t="s">
        <v>8318</v>
      </c>
      <c r="S3535" s="10">
        <f t="shared" si="278"/>
        <v>42289.761192129634</v>
      </c>
      <c r="T3535" s="10">
        <f t="shared" si="279"/>
        <v>42319.802858796291</v>
      </c>
      <c r="U3535">
        <f t="shared" si="275"/>
        <v>2015</v>
      </c>
    </row>
    <row r="3536" spans="1:21" ht="44.25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8317</v>
      </c>
      <c r="R3536" t="s">
        <v>8318</v>
      </c>
      <c r="S3536" s="10">
        <f t="shared" si="278"/>
        <v>42243.6252662037</v>
      </c>
      <c r="T3536" s="10">
        <f t="shared" si="279"/>
        <v>42278.6252662037</v>
      </c>
      <c r="U3536">
        <f t="shared" si="275"/>
        <v>2015</v>
      </c>
    </row>
    <row r="3537" spans="1:21" ht="44.25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8317</v>
      </c>
      <c r="R3537" t="s">
        <v>8318</v>
      </c>
      <c r="S3537" s="10">
        <f t="shared" si="278"/>
        <v>42248.640162037031</v>
      </c>
      <c r="T3537" s="10">
        <f t="shared" si="279"/>
        <v>42279.75</v>
      </c>
      <c r="U3537">
        <f t="shared" si="275"/>
        <v>2015</v>
      </c>
    </row>
    <row r="3538" spans="1:21" ht="44.25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8317</v>
      </c>
      <c r="R3538" t="s">
        <v>8318</v>
      </c>
      <c r="S3538" s="10">
        <f t="shared" si="278"/>
        <v>42328.727141203708</v>
      </c>
      <c r="T3538" s="10">
        <f t="shared" si="279"/>
        <v>42358.499305555553</v>
      </c>
      <c r="U3538">
        <f t="shared" si="275"/>
        <v>2015</v>
      </c>
    </row>
    <row r="3539" spans="1:21" ht="44.25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8317</v>
      </c>
      <c r="R3539" t="s">
        <v>8318</v>
      </c>
      <c r="S3539" s="10">
        <f t="shared" si="278"/>
        <v>41923.354351851849</v>
      </c>
      <c r="T3539" s="10">
        <f t="shared" si="279"/>
        <v>41960.332638888889</v>
      </c>
      <c r="U3539">
        <f t="shared" si="275"/>
        <v>2014</v>
      </c>
    </row>
    <row r="3540" spans="1:21" ht="44.25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8317</v>
      </c>
      <c r="R3540" t="s">
        <v>8318</v>
      </c>
      <c r="S3540" s="10">
        <f t="shared" si="278"/>
        <v>42571.420601851853</v>
      </c>
      <c r="T3540" s="10">
        <f t="shared" si="279"/>
        <v>42599.420601851853</v>
      </c>
      <c r="U3540">
        <f t="shared" si="275"/>
        <v>2016</v>
      </c>
    </row>
    <row r="3541" spans="1:21" ht="44.25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8317</v>
      </c>
      <c r="R3541" t="s">
        <v>8318</v>
      </c>
      <c r="S3541" s="10">
        <f t="shared" si="278"/>
        <v>42600.756041666667</v>
      </c>
      <c r="T3541" s="10">
        <f t="shared" si="279"/>
        <v>42621.756041666667</v>
      </c>
      <c r="U3541">
        <f t="shared" si="275"/>
        <v>2016</v>
      </c>
    </row>
    <row r="3542" spans="1:21" ht="59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8317</v>
      </c>
      <c r="R3542" t="s">
        <v>8318</v>
      </c>
      <c r="S3542" s="10">
        <f t="shared" si="278"/>
        <v>42517.003368055557</v>
      </c>
      <c r="T3542" s="10">
        <f t="shared" si="279"/>
        <v>42547.003368055557</v>
      </c>
      <c r="U3542">
        <f t="shared" si="275"/>
        <v>2016</v>
      </c>
    </row>
    <row r="3543" spans="1:21" ht="44.25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8317</v>
      </c>
      <c r="R3543" t="s">
        <v>8318</v>
      </c>
      <c r="S3543" s="10">
        <f t="shared" si="278"/>
        <v>42222.730034722219</v>
      </c>
      <c r="T3543" s="10">
        <f t="shared" si="279"/>
        <v>42247.730034722219</v>
      </c>
      <c r="U3543">
        <f t="shared" si="275"/>
        <v>2015</v>
      </c>
    </row>
    <row r="3544" spans="1:21" ht="44.25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8317</v>
      </c>
      <c r="R3544" t="s">
        <v>8318</v>
      </c>
      <c r="S3544" s="10">
        <f t="shared" si="278"/>
        <v>41829.599791666667</v>
      </c>
      <c r="T3544" s="10">
        <f t="shared" si="279"/>
        <v>41889.599791666667</v>
      </c>
      <c r="U3544">
        <f t="shared" si="275"/>
        <v>2014</v>
      </c>
    </row>
    <row r="3545" spans="1:21" ht="44.25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8317</v>
      </c>
      <c r="R3545" t="s">
        <v>8318</v>
      </c>
      <c r="S3545" s="10">
        <f t="shared" si="278"/>
        <v>42150.755312499998</v>
      </c>
      <c r="T3545" s="10">
        <f t="shared" si="279"/>
        <v>42180.755312499998</v>
      </c>
      <c r="U3545">
        <f t="shared" si="275"/>
        <v>2015</v>
      </c>
    </row>
    <row r="3546" spans="1:21" ht="29.5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8317</v>
      </c>
      <c r="R3546" t="s">
        <v>8318</v>
      </c>
      <c r="S3546" s="10">
        <f t="shared" si="278"/>
        <v>42040.831678240742</v>
      </c>
      <c r="T3546" s="10">
        <f t="shared" si="279"/>
        <v>42070.831678240742</v>
      </c>
      <c r="U3546">
        <f t="shared" si="275"/>
        <v>2015</v>
      </c>
    </row>
    <row r="3547" spans="1:21" ht="44.25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8317</v>
      </c>
      <c r="R3547" t="s">
        <v>8318</v>
      </c>
      <c r="S3547" s="10">
        <f t="shared" si="278"/>
        <v>42075.807395833333</v>
      </c>
      <c r="T3547" s="10">
        <f t="shared" si="279"/>
        <v>42105.807395833333</v>
      </c>
      <c r="U3547">
        <f t="shared" si="275"/>
        <v>2015</v>
      </c>
    </row>
    <row r="3548" spans="1:21" ht="44.25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8317</v>
      </c>
      <c r="R3548" t="s">
        <v>8318</v>
      </c>
      <c r="S3548" s="10">
        <f t="shared" si="278"/>
        <v>42073.660694444443</v>
      </c>
      <c r="T3548" s="10">
        <f t="shared" si="279"/>
        <v>42095.165972222225</v>
      </c>
      <c r="U3548">
        <f t="shared" si="275"/>
        <v>2015</v>
      </c>
    </row>
    <row r="3549" spans="1:21" ht="44.25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8317</v>
      </c>
      <c r="R3549" t="s">
        <v>8318</v>
      </c>
      <c r="S3549" s="10">
        <f t="shared" si="278"/>
        <v>42480.078715277778</v>
      </c>
      <c r="T3549" s="10">
        <f t="shared" si="279"/>
        <v>42504.165972222225</v>
      </c>
      <c r="U3549">
        <f t="shared" si="275"/>
        <v>2016</v>
      </c>
    </row>
    <row r="3550" spans="1:21" ht="44.25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8317</v>
      </c>
      <c r="R3550" t="s">
        <v>8318</v>
      </c>
      <c r="S3550" s="10">
        <f t="shared" si="278"/>
        <v>42411.942291666666</v>
      </c>
      <c r="T3550" s="10">
        <f t="shared" si="279"/>
        <v>42434.041666666672</v>
      </c>
      <c r="U3550">
        <f t="shared" si="275"/>
        <v>2016</v>
      </c>
    </row>
    <row r="3551" spans="1:21" ht="44.25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8317</v>
      </c>
      <c r="R3551" t="s">
        <v>8318</v>
      </c>
      <c r="S3551" s="10">
        <f t="shared" si="278"/>
        <v>42223.394363425927</v>
      </c>
      <c r="T3551" s="10">
        <f t="shared" si="279"/>
        <v>42251.394363425927</v>
      </c>
      <c r="U3551">
        <f t="shared" si="275"/>
        <v>2015</v>
      </c>
    </row>
    <row r="3552" spans="1:21" ht="59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8317</v>
      </c>
      <c r="R3552" t="s">
        <v>8318</v>
      </c>
      <c r="S3552" s="10">
        <f t="shared" si="278"/>
        <v>42462.893495370372</v>
      </c>
      <c r="T3552" s="10">
        <f t="shared" si="279"/>
        <v>42492.893495370372</v>
      </c>
      <c r="U3552">
        <f t="shared" si="275"/>
        <v>2016</v>
      </c>
    </row>
    <row r="3553" spans="1:21" ht="44.25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8317</v>
      </c>
      <c r="R3553" t="s">
        <v>8318</v>
      </c>
      <c r="S3553" s="10">
        <f t="shared" si="278"/>
        <v>41753.515856481477</v>
      </c>
      <c r="T3553" s="10">
        <f t="shared" si="279"/>
        <v>41781.921527777777</v>
      </c>
      <c r="U3553">
        <f t="shared" si="275"/>
        <v>2014</v>
      </c>
    </row>
    <row r="3554" spans="1:21" ht="44.25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8317</v>
      </c>
      <c r="R3554" t="s">
        <v>8318</v>
      </c>
      <c r="S3554" s="10">
        <f t="shared" si="278"/>
        <v>41788.587083333332</v>
      </c>
      <c r="T3554" s="10">
        <f t="shared" si="279"/>
        <v>41818.587083333332</v>
      </c>
      <c r="U3554">
        <f t="shared" si="275"/>
        <v>2014</v>
      </c>
    </row>
    <row r="3555" spans="1:21" ht="44.25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8317</v>
      </c>
      <c r="R3555" t="s">
        <v>8318</v>
      </c>
      <c r="S3555" s="10">
        <f t="shared" si="278"/>
        <v>42196.028703703705</v>
      </c>
      <c r="T3555" s="10">
        <f t="shared" si="279"/>
        <v>42228</v>
      </c>
      <c r="U3555">
        <f t="shared" si="275"/>
        <v>2015</v>
      </c>
    </row>
    <row r="3556" spans="1:21" ht="44.25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8317</v>
      </c>
      <c r="R3556" t="s">
        <v>8318</v>
      </c>
      <c r="S3556" s="10">
        <f t="shared" si="278"/>
        <v>42016.050451388888</v>
      </c>
      <c r="T3556" s="10">
        <f t="shared" si="279"/>
        <v>42046.708333333328</v>
      </c>
      <c r="U3556">
        <f t="shared" si="275"/>
        <v>2015</v>
      </c>
    </row>
    <row r="3557" spans="1:21" ht="44.25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8317</v>
      </c>
      <c r="R3557" t="s">
        <v>8318</v>
      </c>
      <c r="S3557" s="10">
        <f t="shared" si="278"/>
        <v>42661.442060185189</v>
      </c>
      <c r="T3557" s="10">
        <f t="shared" si="279"/>
        <v>42691.483726851846</v>
      </c>
      <c r="U3557">
        <f t="shared" si="275"/>
        <v>2016</v>
      </c>
    </row>
    <row r="3558" spans="1:21" ht="59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8317</v>
      </c>
      <c r="R3558" t="s">
        <v>8318</v>
      </c>
      <c r="S3558" s="10">
        <f t="shared" si="278"/>
        <v>41808.649583333332</v>
      </c>
      <c r="T3558" s="10">
        <f t="shared" si="279"/>
        <v>41868.649583333332</v>
      </c>
      <c r="U3558">
        <f t="shared" si="275"/>
        <v>2014</v>
      </c>
    </row>
    <row r="3559" spans="1:21" ht="59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8317</v>
      </c>
      <c r="R3559" t="s">
        <v>8318</v>
      </c>
      <c r="S3559" s="10">
        <f t="shared" si="278"/>
        <v>41730.276747685188</v>
      </c>
      <c r="T3559" s="10">
        <f t="shared" si="279"/>
        <v>41764.276747685188</v>
      </c>
      <c r="U3559">
        <f t="shared" si="275"/>
        <v>2014</v>
      </c>
    </row>
    <row r="3560" spans="1:21" ht="44.25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8317</v>
      </c>
      <c r="R3560" t="s">
        <v>8318</v>
      </c>
      <c r="S3560" s="10">
        <f t="shared" si="278"/>
        <v>42139.816840277781</v>
      </c>
      <c r="T3560" s="10">
        <f t="shared" si="279"/>
        <v>42181.875</v>
      </c>
      <c r="U3560">
        <f t="shared" si="275"/>
        <v>2015</v>
      </c>
    </row>
    <row r="3561" spans="1:21" ht="59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8317</v>
      </c>
      <c r="R3561" t="s">
        <v>8318</v>
      </c>
      <c r="S3561" s="10">
        <f t="shared" si="278"/>
        <v>42194.096157407403</v>
      </c>
      <c r="T3561" s="10">
        <f t="shared" si="279"/>
        <v>42216.373611111107</v>
      </c>
      <c r="U3561">
        <f t="shared" si="275"/>
        <v>2015</v>
      </c>
    </row>
    <row r="3562" spans="1:21" ht="44.25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8317</v>
      </c>
      <c r="R3562" t="s">
        <v>8318</v>
      </c>
      <c r="S3562" s="10">
        <f t="shared" si="278"/>
        <v>42115.889652777783</v>
      </c>
      <c r="T3562" s="10">
        <f t="shared" si="279"/>
        <v>42151.114583333328</v>
      </c>
      <c r="U3562">
        <f t="shared" si="275"/>
        <v>2015</v>
      </c>
    </row>
    <row r="3563" spans="1:21" ht="103.25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8317</v>
      </c>
      <c r="R3563" t="s">
        <v>8318</v>
      </c>
      <c r="S3563" s="10">
        <f t="shared" si="278"/>
        <v>42203.680300925931</v>
      </c>
      <c r="T3563" s="10">
        <f t="shared" si="279"/>
        <v>42221.774999999994</v>
      </c>
      <c r="U3563">
        <f t="shared" si="275"/>
        <v>2015</v>
      </c>
    </row>
    <row r="3564" spans="1:21" ht="44.25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8317</v>
      </c>
      <c r="R3564" t="s">
        <v>8318</v>
      </c>
      <c r="S3564" s="10">
        <f t="shared" si="278"/>
        <v>42433.761886574073</v>
      </c>
      <c r="T3564" s="10">
        <f t="shared" si="279"/>
        <v>42442.916666666672</v>
      </c>
      <c r="U3564">
        <f t="shared" si="275"/>
        <v>2016</v>
      </c>
    </row>
    <row r="3565" spans="1:21" ht="44.25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8317</v>
      </c>
      <c r="R3565" t="s">
        <v>8318</v>
      </c>
      <c r="S3565" s="10">
        <f t="shared" si="278"/>
        <v>42555.671944444446</v>
      </c>
      <c r="T3565" s="10">
        <f t="shared" si="279"/>
        <v>42583.791666666672</v>
      </c>
      <c r="U3565">
        <f t="shared" ref="U3565:U3628" si="280">YEAR(S3565)</f>
        <v>2016</v>
      </c>
    </row>
    <row r="3566" spans="1:21" ht="29.5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8317</v>
      </c>
      <c r="R3566" t="s">
        <v>8318</v>
      </c>
      <c r="S3566" s="10">
        <f t="shared" si="278"/>
        <v>42236.623252314821</v>
      </c>
      <c r="T3566" s="10">
        <f t="shared" si="279"/>
        <v>42282.666666666672</v>
      </c>
      <c r="U3566">
        <f t="shared" si="280"/>
        <v>2015</v>
      </c>
    </row>
    <row r="3567" spans="1:21" ht="44.25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8317</v>
      </c>
      <c r="R3567" t="s">
        <v>8318</v>
      </c>
      <c r="S3567" s="10">
        <f t="shared" si="278"/>
        <v>41974.743148148147</v>
      </c>
      <c r="T3567" s="10">
        <f t="shared" si="279"/>
        <v>42004.743148148147</v>
      </c>
      <c r="U3567">
        <f t="shared" si="280"/>
        <v>2014</v>
      </c>
    </row>
    <row r="3568" spans="1:21" ht="44.25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8317</v>
      </c>
      <c r="R3568" t="s">
        <v>8318</v>
      </c>
      <c r="S3568" s="10">
        <f t="shared" si="278"/>
        <v>41997.507905092592</v>
      </c>
      <c r="T3568" s="10">
        <f t="shared" si="279"/>
        <v>42027.507905092592</v>
      </c>
      <c r="U3568">
        <f t="shared" si="280"/>
        <v>2014</v>
      </c>
    </row>
    <row r="3569" spans="1:21" ht="44.25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8317</v>
      </c>
      <c r="R3569" t="s">
        <v>8318</v>
      </c>
      <c r="S3569" s="10">
        <f t="shared" si="278"/>
        <v>42135.810694444444</v>
      </c>
      <c r="T3569" s="10">
        <f t="shared" si="279"/>
        <v>42165.810694444444</v>
      </c>
      <c r="U3569">
        <f t="shared" si="280"/>
        <v>2015</v>
      </c>
    </row>
    <row r="3570" spans="1:21" ht="44.25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8317</v>
      </c>
      <c r="R3570" t="s">
        <v>8318</v>
      </c>
      <c r="S3570" s="10">
        <f t="shared" si="278"/>
        <v>41869.740671296298</v>
      </c>
      <c r="T3570" s="10">
        <f t="shared" si="279"/>
        <v>41899.740671296298</v>
      </c>
      <c r="U3570">
        <f t="shared" si="280"/>
        <v>2014</v>
      </c>
    </row>
    <row r="3571" spans="1:21" ht="44.25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8317</v>
      </c>
      <c r="R3571" t="s">
        <v>8318</v>
      </c>
      <c r="S3571" s="10">
        <f t="shared" si="278"/>
        <v>41982.688611111109</v>
      </c>
      <c r="T3571" s="10">
        <f t="shared" si="279"/>
        <v>42012.688611111109</v>
      </c>
      <c r="U3571">
        <f t="shared" si="280"/>
        <v>2014</v>
      </c>
    </row>
    <row r="3572" spans="1:21" ht="44.25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8317</v>
      </c>
      <c r="R3572" t="s">
        <v>8318</v>
      </c>
      <c r="S3572" s="10">
        <f t="shared" si="278"/>
        <v>41976.331979166673</v>
      </c>
      <c r="T3572" s="10">
        <f t="shared" si="279"/>
        <v>42004.291666666672</v>
      </c>
      <c r="U3572">
        <f t="shared" si="280"/>
        <v>2014</v>
      </c>
    </row>
    <row r="3573" spans="1:21" ht="44.25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8317</v>
      </c>
      <c r="R3573" t="s">
        <v>8318</v>
      </c>
      <c r="S3573" s="10">
        <f t="shared" si="278"/>
        <v>41912.858946759261</v>
      </c>
      <c r="T3573" s="10">
        <f t="shared" si="279"/>
        <v>41942.858946759261</v>
      </c>
      <c r="U3573">
        <f t="shared" si="280"/>
        <v>2014</v>
      </c>
    </row>
    <row r="3574" spans="1:21" ht="29.5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8317</v>
      </c>
      <c r="R3574" t="s">
        <v>8318</v>
      </c>
      <c r="S3574" s="10">
        <f t="shared" si="278"/>
        <v>42146.570393518516</v>
      </c>
      <c r="T3574" s="10">
        <f t="shared" si="279"/>
        <v>42176.570393518516</v>
      </c>
      <c r="U3574">
        <f t="shared" si="280"/>
        <v>2015</v>
      </c>
    </row>
    <row r="3575" spans="1:21" ht="44.25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8317</v>
      </c>
      <c r="R3575" t="s">
        <v>8318</v>
      </c>
      <c r="S3575" s="10">
        <f t="shared" si="278"/>
        <v>41921.375532407408</v>
      </c>
      <c r="T3575" s="10">
        <f t="shared" si="279"/>
        <v>41951.417199074072</v>
      </c>
      <c r="U3575">
        <f t="shared" si="280"/>
        <v>2014</v>
      </c>
    </row>
    <row r="3576" spans="1:21" ht="44.25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8317</v>
      </c>
      <c r="R3576" t="s">
        <v>8318</v>
      </c>
      <c r="S3576" s="10">
        <f t="shared" si="278"/>
        <v>41926.942685185182</v>
      </c>
      <c r="T3576" s="10">
        <f t="shared" si="279"/>
        <v>41956.984351851846</v>
      </c>
      <c r="U3576">
        <f t="shared" si="280"/>
        <v>2014</v>
      </c>
    </row>
    <row r="3577" spans="1:21" ht="44.25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8317</v>
      </c>
      <c r="R3577" t="s">
        <v>8318</v>
      </c>
      <c r="S3577" s="10">
        <f t="shared" si="278"/>
        <v>42561.783877314811</v>
      </c>
      <c r="T3577" s="10">
        <f t="shared" si="279"/>
        <v>42593.165972222225</v>
      </c>
      <c r="U3577">
        <f t="shared" si="280"/>
        <v>2016</v>
      </c>
    </row>
    <row r="3578" spans="1:21" ht="44.25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8317</v>
      </c>
      <c r="R3578" t="s">
        <v>8318</v>
      </c>
      <c r="S3578" s="10">
        <f t="shared" si="278"/>
        <v>42649.54923611111</v>
      </c>
      <c r="T3578" s="10">
        <f t="shared" si="279"/>
        <v>42709.590902777782</v>
      </c>
      <c r="U3578">
        <f t="shared" si="280"/>
        <v>2016</v>
      </c>
    </row>
    <row r="3579" spans="1:21" ht="44.25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8317</v>
      </c>
      <c r="R3579" t="s">
        <v>8318</v>
      </c>
      <c r="S3579" s="10">
        <f t="shared" si="278"/>
        <v>42093.786840277782</v>
      </c>
      <c r="T3579" s="10">
        <f t="shared" si="279"/>
        <v>42120.26944444445</v>
      </c>
      <c r="U3579">
        <f t="shared" si="280"/>
        <v>2015</v>
      </c>
    </row>
    <row r="3580" spans="1:21" ht="44.25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8317</v>
      </c>
      <c r="R3580" t="s">
        <v>8318</v>
      </c>
      <c r="S3580" s="10">
        <f t="shared" si="278"/>
        <v>42460.733530092592</v>
      </c>
      <c r="T3580" s="10">
        <f t="shared" si="279"/>
        <v>42490.733530092592</v>
      </c>
      <c r="U3580">
        <f t="shared" si="280"/>
        <v>2016</v>
      </c>
    </row>
    <row r="3581" spans="1:21" ht="44.25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8317</v>
      </c>
      <c r="R3581" t="s">
        <v>8318</v>
      </c>
      <c r="S3581" s="10">
        <f t="shared" si="278"/>
        <v>42430.762222222227</v>
      </c>
      <c r="T3581" s="10">
        <f t="shared" si="279"/>
        <v>42460.720555555556</v>
      </c>
      <c r="U3581">
        <f t="shared" si="280"/>
        <v>2016</v>
      </c>
    </row>
    <row r="3582" spans="1:21" ht="44.25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8317</v>
      </c>
      <c r="R3582" t="s">
        <v>8318</v>
      </c>
      <c r="S3582" s="10">
        <f t="shared" si="278"/>
        <v>42026.176180555558</v>
      </c>
      <c r="T3582" s="10">
        <f t="shared" si="279"/>
        <v>42064.207638888889</v>
      </c>
      <c r="U3582">
        <f t="shared" si="280"/>
        <v>2015</v>
      </c>
    </row>
    <row r="3583" spans="1:21" ht="44.25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8317</v>
      </c>
      <c r="R3583" t="s">
        <v>8318</v>
      </c>
      <c r="S3583" s="10">
        <f t="shared" si="278"/>
        <v>41836.471180555556</v>
      </c>
      <c r="T3583" s="10">
        <f t="shared" si="279"/>
        <v>41850.471180555556</v>
      </c>
      <c r="U3583">
        <f t="shared" si="280"/>
        <v>2014</v>
      </c>
    </row>
    <row r="3584" spans="1:21" ht="44.25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8317</v>
      </c>
      <c r="R3584" t="s">
        <v>8318</v>
      </c>
      <c r="S3584" s="10">
        <f t="shared" si="278"/>
        <v>42451.095856481479</v>
      </c>
      <c r="T3584" s="10">
        <f t="shared" si="279"/>
        <v>42465.095856481479</v>
      </c>
      <c r="U3584">
        <f t="shared" si="280"/>
        <v>2016</v>
      </c>
    </row>
    <row r="3585" spans="1:21" ht="44.25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8317</v>
      </c>
      <c r="R3585" t="s">
        <v>8318</v>
      </c>
      <c r="S3585" s="10">
        <f t="shared" si="278"/>
        <v>42418.425983796296</v>
      </c>
      <c r="T3585" s="10">
        <f t="shared" si="279"/>
        <v>42478.384317129632</v>
      </c>
      <c r="U3585">
        <f t="shared" si="280"/>
        <v>2016</v>
      </c>
    </row>
    <row r="3586" spans="1:21" ht="88.5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ref="P3586:P3649" si="282">IFERROR(ROUND(E3586/L3586,2),0)</f>
        <v>30.94</v>
      </c>
      <c r="Q3586" s="11" t="s">
        <v>8317</v>
      </c>
      <c r="R3586" t="s">
        <v>8318</v>
      </c>
      <c r="S3586" s="10">
        <f t="shared" si="278"/>
        <v>42168.316481481481</v>
      </c>
      <c r="T3586" s="10">
        <f t="shared" si="279"/>
        <v>42198.316481481481</v>
      </c>
      <c r="U3586">
        <f t="shared" si="280"/>
        <v>2015</v>
      </c>
    </row>
    <row r="3587" spans="1:21" ht="44.25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2"/>
        <v>176.09</v>
      </c>
      <c r="Q3587" s="11" t="s">
        <v>8317</v>
      </c>
      <c r="R3587" t="s">
        <v>8318</v>
      </c>
      <c r="S3587" s="10">
        <f t="shared" ref="S3587:S3650" si="283">(((J3587/60)/60)/24)+DATE(1970,1,1)</f>
        <v>41964.716319444444</v>
      </c>
      <c r="T3587" s="10">
        <f t="shared" ref="T3587:T3650" si="284">(((I3587/60)/60)/24)+DATE(1970,1,1)</f>
        <v>41994.716319444444</v>
      </c>
      <c r="U3587">
        <f t="shared" si="280"/>
        <v>2014</v>
      </c>
    </row>
    <row r="3588" spans="1:21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8317</v>
      </c>
      <c r="R3588" t="s">
        <v>8318</v>
      </c>
      <c r="S3588" s="10">
        <f t="shared" si="283"/>
        <v>42576.697569444441</v>
      </c>
      <c r="T3588" s="10">
        <f t="shared" si="284"/>
        <v>42636.697569444441</v>
      </c>
      <c r="U3588">
        <f t="shared" si="280"/>
        <v>2016</v>
      </c>
    </row>
    <row r="3589" spans="1:21" ht="44.25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8317</v>
      </c>
      <c r="R3589" t="s">
        <v>8318</v>
      </c>
      <c r="S3589" s="10">
        <f t="shared" si="283"/>
        <v>42503.539976851855</v>
      </c>
      <c r="T3589" s="10">
        <f t="shared" si="284"/>
        <v>42548.791666666672</v>
      </c>
      <c r="U3589">
        <f t="shared" si="280"/>
        <v>2016</v>
      </c>
    </row>
    <row r="3590" spans="1:21" ht="44.25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8317</v>
      </c>
      <c r="R3590" t="s">
        <v>8318</v>
      </c>
      <c r="S3590" s="10">
        <f t="shared" si="283"/>
        <v>42101.828819444447</v>
      </c>
      <c r="T3590" s="10">
        <f t="shared" si="284"/>
        <v>42123.958333333328</v>
      </c>
      <c r="U3590">
        <f t="shared" si="280"/>
        <v>2015</v>
      </c>
    </row>
    <row r="3591" spans="1:21" ht="44.25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8317</v>
      </c>
      <c r="R3591" t="s">
        <v>8318</v>
      </c>
      <c r="S3591" s="10">
        <f t="shared" si="283"/>
        <v>42125.647534722222</v>
      </c>
      <c r="T3591" s="10">
        <f t="shared" si="284"/>
        <v>42150.647534722222</v>
      </c>
      <c r="U3591">
        <f t="shared" si="280"/>
        <v>2015</v>
      </c>
    </row>
    <row r="3592" spans="1:21" ht="44.25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8317</v>
      </c>
      <c r="R3592" t="s">
        <v>8318</v>
      </c>
      <c r="S3592" s="10">
        <f t="shared" si="283"/>
        <v>41902.333726851852</v>
      </c>
      <c r="T3592" s="10">
        <f t="shared" si="284"/>
        <v>41932.333726851852</v>
      </c>
      <c r="U3592">
        <f t="shared" si="280"/>
        <v>2014</v>
      </c>
    </row>
    <row r="3593" spans="1:21" ht="44.25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8317</v>
      </c>
      <c r="R3593" t="s">
        <v>8318</v>
      </c>
      <c r="S3593" s="10">
        <f t="shared" si="283"/>
        <v>42003.948425925926</v>
      </c>
      <c r="T3593" s="10">
        <f t="shared" si="284"/>
        <v>42028.207638888889</v>
      </c>
      <c r="U3593">
        <f t="shared" si="280"/>
        <v>2014</v>
      </c>
    </row>
    <row r="3594" spans="1:21" ht="44.25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8317</v>
      </c>
      <c r="R3594" t="s">
        <v>8318</v>
      </c>
      <c r="S3594" s="10">
        <f t="shared" si="283"/>
        <v>41988.829942129625</v>
      </c>
      <c r="T3594" s="10">
        <f t="shared" si="284"/>
        <v>42046.207638888889</v>
      </c>
      <c r="U3594">
        <f t="shared" si="280"/>
        <v>2014</v>
      </c>
    </row>
    <row r="3595" spans="1:21" ht="44.25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8317</v>
      </c>
      <c r="R3595" t="s">
        <v>8318</v>
      </c>
      <c r="S3595" s="10">
        <f t="shared" si="283"/>
        <v>41974.898599537039</v>
      </c>
      <c r="T3595" s="10">
        <f t="shared" si="284"/>
        <v>42009.851388888885</v>
      </c>
      <c r="U3595">
        <f t="shared" si="280"/>
        <v>2014</v>
      </c>
    </row>
    <row r="3596" spans="1:21" ht="59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8317</v>
      </c>
      <c r="R3596" t="s">
        <v>8318</v>
      </c>
      <c r="S3596" s="10">
        <f t="shared" si="283"/>
        <v>42592.066921296297</v>
      </c>
      <c r="T3596" s="10">
        <f t="shared" si="284"/>
        <v>42617.066921296297</v>
      </c>
      <c r="U3596">
        <f t="shared" si="280"/>
        <v>2016</v>
      </c>
    </row>
    <row r="3597" spans="1:21" ht="29.5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8317</v>
      </c>
      <c r="R3597" t="s">
        <v>8318</v>
      </c>
      <c r="S3597" s="10">
        <f t="shared" si="283"/>
        <v>42050.008368055554</v>
      </c>
      <c r="T3597" s="10">
        <f t="shared" si="284"/>
        <v>42076.290972222225</v>
      </c>
      <c r="U3597">
        <f t="shared" si="280"/>
        <v>2015</v>
      </c>
    </row>
    <row r="3598" spans="1:21" ht="44.25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8317</v>
      </c>
      <c r="R3598" t="s">
        <v>8318</v>
      </c>
      <c r="S3598" s="10">
        <f t="shared" si="283"/>
        <v>41856.715069444443</v>
      </c>
      <c r="T3598" s="10">
        <f t="shared" si="284"/>
        <v>41877.715069444443</v>
      </c>
      <c r="U3598">
        <f t="shared" si="280"/>
        <v>2014</v>
      </c>
    </row>
    <row r="3599" spans="1:21" ht="29.5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8317</v>
      </c>
      <c r="R3599" t="s">
        <v>8318</v>
      </c>
      <c r="S3599" s="10">
        <f t="shared" si="283"/>
        <v>42417.585532407407</v>
      </c>
      <c r="T3599" s="10">
        <f t="shared" si="284"/>
        <v>42432.249305555553</v>
      </c>
      <c r="U3599">
        <f t="shared" si="280"/>
        <v>2016</v>
      </c>
    </row>
    <row r="3600" spans="1:21" ht="44.25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8317</v>
      </c>
      <c r="R3600" t="s">
        <v>8318</v>
      </c>
      <c r="S3600" s="10">
        <f t="shared" si="283"/>
        <v>41866.79886574074</v>
      </c>
      <c r="T3600" s="10">
        <f t="shared" si="284"/>
        <v>41885.207638888889</v>
      </c>
      <c r="U3600">
        <f t="shared" si="280"/>
        <v>2014</v>
      </c>
    </row>
    <row r="3601" spans="1:21" ht="44.25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8317</v>
      </c>
      <c r="R3601" t="s">
        <v>8318</v>
      </c>
      <c r="S3601" s="10">
        <f t="shared" si="283"/>
        <v>42220.79487268519</v>
      </c>
      <c r="T3601" s="10">
        <f t="shared" si="284"/>
        <v>42246</v>
      </c>
      <c r="U3601">
        <f t="shared" si="280"/>
        <v>2015</v>
      </c>
    </row>
    <row r="3602" spans="1:21" ht="29.5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8317</v>
      </c>
      <c r="R3602" t="s">
        <v>8318</v>
      </c>
      <c r="S3602" s="10">
        <f t="shared" si="283"/>
        <v>42628.849120370374</v>
      </c>
      <c r="T3602" s="10">
        <f t="shared" si="284"/>
        <v>42656.849120370374</v>
      </c>
      <c r="U3602">
        <f t="shared" si="280"/>
        <v>2016</v>
      </c>
    </row>
    <row r="3603" spans="1:21" ht="44.25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8317</v>
      </c>
      <c r="R3603" t="s">
        <v>8318</v>
      </c>
      <c r="S3603" s="10">
        <f t="shared" si="283"/>
        <v>41990.99863425926</v>
      </c>
      <c r="T3603" s="10">
        <f t="shared" si="284"/>
        <v>42020.99863425926</v>
      </c>
      <c r="U3603">
        <f t="shared" si="280"/>
        <v>2014</v>
      </c>
    </row>
    <row r="3604" spans="1:21" ht="59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8317</v>
      </c>
      <c r="R3604" t="s">
        <v>8318</v>
      </c>
      <c r="S3604" s="10">
        <f t="shared" si="283"/>
        <v>42447.894432870366</v>
      </c>
      <c r="T3604" s="10">
        <f t="shared" si="284"/>
        <v>42507.894432870366</v>
      </c>
      <c r="U3604">
        <f t="shared" si="280"/>
        <v>2016</v>
      </c>
    </row>
    <row r="3605" spans="1:21" ht="44.25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8317</v>
      </c>
      <c r="R3605" t="s">
        <v>8318</v>
      </c>
      <c r="S3605" s="10">
        <f t="shared" si="283"/>
        <v>42283.864351851851</v>
      </c>
      <c r="T3605" s="10">
        <f t="shared" si="284"/>
        <v>42313.906018518523</v>
      </c>
      <c r="U3605">
        <f t="shared" si="280"/>
        <v>2015</v>
      </c>
    </row>
    <row r="3606" spans="1:21" ht="44.25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8317</v>
      </c>
      <c r="R3606" t="s">
        <v>8318</v>
      </c>
      <c r="S3606" s="10">
        <f t="shared" si="283"/>
        <v>42483.015694444446</v>
      </c>
      <c r="T3606" s="10">
        <f t="shared" si="284"/>
        <v>42489.290972222225</v>
      </c>
      <c r="U3606">
        <f t="shared" si="280"/>
        <v>2016</v>
      </c>
    </row>
    <row r="3607" spans="1:21" ht="59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8317</v>
      </c>
      <c r="R3607" t="s">
        <v>8318</v>
      </c>
      <c r="S3607" s="10">
        <f t="shared" si="283"/>
        <v>42383.793124999997</v>
      </c>
      <c r="T3607" s="10">
        <f t="shared" si="284"/>
        <v>42413.793124999997</v>
      </c>
      <c r="U3607">
        <f t="shared" si="280"/>
        <v>2016</v>
      </c>
    </row>
    <row r="3608" spans="1:21" ht="44.25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8317</v>
      </c>
      <c r="R3608" t="s">
        <v>8318</v>
      </c>
      <c r="S3608" s="10">
        <f t="shared" si="283"/>
        <v>42566.604826388888</v>
      </c>
      <c r="T3608" s="10">
        <f t="shared" si="284"/>
        <v>42596.604826388888</v>
      </c>
      <c r="U3608">
        <f t="shared" si="280"/>
        <v>2016</v>
      </c>
    </row>
    <row r="3609" spans="1:21" ht="29.5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8317</v>
      </c>
      <c r="R3609" t="s">
        <v>8318</v>
      </c>
      <c r="S3609" s="10">
        <f t="shared" si="283"/>
        <v>42338.963912037041</v>
      </c>
      <c r="T3609" s="10">
        <f t="shared" si="284"/>
        <v>42353</v>
      </c>
      <c r="U3609">
        <f t="shared" si="280"/>
        <v>2015</v>
      </c>
    </row>
    <row r="3610" spans="1:21" ht="44.25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8317</v>
      </c>
      <c r="R3610" t="s">
        <v>8318</v>
      </c>
      <c r="S3610" s="10">
        <f t="shared" si="283"/>
        <v>42506.709375000006</v>
      </c>
      <c r="T3610" s="10">
        <f t="shared" si="284"/>
        <v>42538.583333333328</v>
      </c>
      <c r="U3610">
        <f t="shared" si="280"/>
        <v>2016</v>
      </c>
    </row>
    <row r="3611" spans="1:21" ht="44.25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8317</v>
      </c>
      <c r="R3611" t="s">
        <v>8318</v>
      </c>
      <c r="S3611" s="10">
        <f t="shared" si="283"/>
        <v>42429.991724537031</v>
      </c>
      <c r="T3611" s="10">
        <f t="shared" si="284"/>
        <v>42459.950057870374</v>
      </c>
      <c r="U3611">
        <f t="shared" si="280"/>
        <v>2016</v>
      </c>
    </row>
    <row r="3612" spans="1:21" ht="44.25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8317</v>
      </c>
      <c r="R3612" t="s">
        <v>8318</v>
      </c>
      <c r="S3612" s="10">
        <f t="shared" si="283"/>
        <v>42203.432129629626</v>
      </c>
      <c r="T3612" s="10">
        <f t="shared" si="284"/>
        <v>42233.432129629626</v>
      </c>
      <c r="U3612">
        <f t="shared" si="280"/>
        <v>2015</v>
      </c>
    </row>
    <row r="3613" spans="1:21" ht="44.25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8317</v>
      </c>
      <c r="R3613" t="s">
        <v>8318</v>
      </c>
      <c r="S3613" s="10">
        <f t="shared" si="283"/>
        <v>42072.370381944449</v>
      </c>
      <c r="T3613" s="10">
        <f t="shared" si="284"/>
        <v>42102.370381944449</v>
      </c>
      <c r="U3613">
        <f t="shared" si="280"/>
        <v>2015</v>
      </c>
    </row>
    <row r="3614" spans="1:21" ht="44.25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8317</v>
      </c>
      <c r="R3614" t="s">
        <v>8318</v>
      </c>
      <c r="S3614" s="10">
        <f t="shared" si="283"/>
        <v>41789.726979166669</v>
      </c>
      <c r="T3614" s="10">
        <f t="shared" si="284"/>
        <v>41799.726979166669</v>
      </c>
      <c r="U3614">
        <f t="shared" si="280"/>
        <v>2014</v>
      </c>
    </row>
    <row r="3615" spans="1:21" ht="44.25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8317</v>
      </c>
      <c r="R3615" t="s">
        <v>8318</v>
      </c>
      <c r="S3615" s="10">
        <f t="shared" si="283"/>
        <v>41788.58997685185</v>
      </c>
      <c r="T3615" s="10">
        <f t="shared" si="284"/>
        <v>41818.58997685185</v>
      </c>
      <c r="U3615">
        <f t="shared" si="280"/>
        <v>2014</v>
      </c>
    </row>
    <row r="3616" spans="1:21" ht="44.25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8317</v>
      </c>
      <c r="R3616" t="s">
        <v>8318</v>
      </c>
      <c r="S3616" s="10">
        <f t="shared" si="283"/>
        <v>42144.041851851856</v>
      </c>
      <c r="T3616" s="10">
        <f t="shared" si="284"/>
        <v>42174.041851851856</v>
      </c>
      <c r="U3616">
        <f t="shared" si="280"/>
        <v>2015</v>
      </c>
    </row>
    <row r="3617" spans="1:21" ht="44.25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8317</v>
      </c>
      <c r="R3617" t="s">
        <v>8318</v>
      </c>
      <c r="S3617" s="10">
        <f t="shared" si="283"/>
        <v>42318.593703703707</v>
      </c>
      <c r="T3617" s="10">
        <f t="shared" si="284"/>
        <v>42348.593703703707</v>
      </c>
      <c r="U3617">
        <f t="shared" si="280"/>
        <v>2015</v>
      </c>
    </row>
    <row r="3618" spans="1:21" ht="44.25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8317</v>
      </c>
      <c r="R3618" t="s">
        <v>8318</v>
      </c>
      <c r="S3618" s="10">
        <f t="shared" si="283"/>
        <v>42052.949814814812</v>
      </c>
      <c r="T3618" s="10">
        <f t="shared" si="284"/>
        <v>42082.908148148148</v>
      </c>
      <c r="U3618">
        <f t="shared" si="280"/>
        <v>2015</v>
      </c>
    </row>
    <row r="3619" spans="1:21" ht="44.25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8317</v>
      </c>
      <c r="R3619" t="s">
        <v>8318</v>
      </c>
      <c r="S3619" s="10">
        <f t="shared" si="283"/>
        <v>42779.610289351855</v>
      </c>
      <c r="T3619" s="10">
        <f t="shared" si="284"/>
        <v>42794</v>
      </c>
      <c r="U3619">
        <f t="shared" si="280"/>
        <v>2017</v>
      </c>
    </row>
    <row r="3620" spans="1:21" ht="44.25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8317</v>
      </c>
      <c r="R3620" t="s">
        <v>8318</v>
      </c>
      <c r="S3620" s="10">
        <f t="shared" si="283"/>
        <v>42128.627893518518</v>
      </c>
      <c r="T3620" s="10">
        <f t="shared" si="284"/>
        <v>42158.627893518518</v>
      </c>
      <c r="U3620">
        <f t="shared" si="280"/>
        <v>2015</v>
      </c>
    </row>
    <row r="3621" spans="1:21" ht="44.25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8317</v>
      </c>
      <c r="R3621" t="s">
        <v>8318</v>
      </c>
      <c r="S3621" s="10">
        <f t="shared" si="283"/>
        <v>42661.132245370376</v>
      </c>
      <c r="T3621" s="10">
        <f t="shared" si="284"/>
        <v>42693.916666666672</v>
      </c>
      <c r="U3621">
        <f t="shared" si="280"/>
        <v>2016</v>
      </c>
    </row>
    <row r="3622" spans="1:21" ht="44.25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8317</v>
      </c>
      <c r="R3622" t="s">
        <v>8318</v>
      </c>
      <c r="S3622" s="10">
        <f t="shared" si="283"/>
        <v>42037.938206018516</v>
      </c>
      <c r="T3622" s="10">
        <f t="shared" si="284"/>
        <v>42068.166666666672</v>
      </c>
      <c r="U3622">
        <f t="shared" si="280"/>
        <v>2015</v>
      </c>
    </row>
    <row r="3623" spans="1:21" ht="44.25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8317</v>
      </c>
      <c r="R3623" t="s">
        <v>8318</v>
      </c>
      <c r="S3623" s="10">
        <f t="shared" si="283"/>
        <v>42619.935694444444</v>
      </c>
      <c r="T3623" s="10">
        <f t="shared" si="284"/>
        <v>42643.875</v>
      </c>
      <c r="U3623">
        <f t="shared" si="280"/>
        <v>2016</v>
      </c>
    </row>
    <row r="3624" spans="1:21" ht="29.5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8317</v>
      </c>
      <c r="R3624" t="s">
        <v>8318</v>
      </c>
      <c r="S3624" s="10">
        <f t="shared" si="283"/>
        <v>41877.221886574072</v>
      </c>
      <c r="T3624" s="10">
        <f t="shared" si="284"/>
        <v>41910.140972222223</v>
      </c>
      <c r="U3624">
        <f t="shared" si="280"/>
        <v>2014</v>
      </c>
    </row>
    <row r="3625" spans="1:21" ht="29.5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8317</v>
      </c>
      <c r="R3625" t="s">
        <v>8318</v>
      </c>
      <c r="S3625" s="10">
        <f t="shared" si="283"/>
        <v>41828.736921296295</v>
      </c>
      <c r="T3625" s="10">
        <f t="shared" si="284"/>
        <v>41846.291666666664</v>
      </c>
      <c r="U3625">
        <f t="shared" si="280"/>
        <v>2014</v>
      </c>
    </row>
    <row r="3626" spans="1:21" ht="73.75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8317</v>
      </c>
      <c r="R3626" t="s">
        <v>8318</v>
      </c>
      <c r="S3626" s="10">
        <f t="shared" si="283"/>
        <v>42545.774189814809</v>
      </c>
      <c r="T3626" s="10">
        <f t="shared" si="284"/>
        <v>42605.774189814809</v>
      </c>
      <c r="U3626">
        <f t="shared" si="280"/>
        <v>2016</v>
      </c>
    </row>
    <row r="3627" spans="1:21" ht="59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8317</v>
      </c>
      <c r="R3627" t="s">
        <v>8318</v>
      </c>
      <c r="S3627" s="10">
        <f t="shared" si="283"/>
        <v>42157.652511574073</v>
      </c>
      <c r="T3627" s="10">
        <f t="shared" si="284"/>
        <v>42187.652511574073</v>
      </c>
      <c r="U3627">
        <f t="shared" si="280"/>
        <v>2015</v>
      </c>
    </row>
    <row r="3628" spans="1:21" ht="44.25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8317</v>
      </c>
      <c r="R3628" t="s">
        <v>8318</v>
      </c>
      <c r="S3628" s="10">
        <f t="shared" si="283"/>
        <v>41846.667326388888</v>
      </c>
      <c r="T3628" s="10">
        <f t="shared" si="284"/>
        <v>41867.667326388888</v>
      </c>
      <c r="U3628">
        <f t="shared" si="280"/>
        <v>2014</v>
      </c>
    </row>
    <row r="3629" spans="1:21" ht="44.25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8317</v>
      </c>
      <c r="R3629" t="s">
        <v>8318</v>
      </c>
      <c r="S3629" s="10">
        <f t="shared" si="283"/>
        <v>42460.741747685184</v>
      </c>
      <c r="T3629" s="10">
        <f t="shared" si="284"/>
        <v>42511.165972222225</v>
      </c>
      <c r="U3629">
        <f t="shared" ref="U3629:U3692" si="285">YEAR(S3629)</f>
        <v>2016</v>
      </c>
    </row>
    <row r="3630" spans="1:21" ht="44.25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8317</v>
      </c>
      <c r="R3630" t="s">
        <v>8359</v>
      </c>
      <c r="S3630" s="10">
        <f t="shared" si="283"/>
        <v>42291.833287037036</v>
      </c>
      <c r="T3630" s="10">
        <f t="shared" si="284"/>
        <v>42351.874953703707</v>
      </c>
      <c r="U3630">
        <f t="shared" si="285"/>
        <v>2015</v>
      </c>
    </row>
    <row r="3631" spans="1:21" ht="59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8317</v>
      </c>
      <c r="R3631" t="s">
        <v>8359</v>
      </c>
      <c r="S3631" s="10">
        <f t="shared" si="283"/>
        <v>42437.094490740739</v>
      </c>
      <c r="T3631" s="10">
        <f t="shared" si="284"/>
        <v>42495.708333333328</v>
      </c>
      <c r="U3631">
        <f t="shared" si="285"/>
        <v>2016</v>
      </c>
    </row>
    <row r="3632" spans="1:21" ht="44.25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8317</v>
      </c>
      <c r="R3632" t="s">
        <v>8359</v>
      </c>
      <c r="S3632" s="10">
        <f t="shared" si="283"/>
        <v>41942.84710648148</v>
      </c>
      <c r="T3632" s="10">
        <f t="shared" si="284"/>
        <v>41972.888773148152</v>
      </c>
      <c r="U3632">
        <f t="shared" si="285"/>
        <v>2014</v>
      </c>
    </row>
    <row r="3633" spans="1:21" ht="59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8317</v>
      </c>
      <c r="R3633" t="s">
        <v>8359</v>
      </c>
      <c r="S3633" s="10">
        <f t="shared" si="283"/>
        <v>41880.753437499996</v>
      </c>
      <c r="T3633" s="10">
        <f t="shared" si="284"/>
        <v>41905.165972222225</v>
      </c>
      <c r="U3633">
        <f t="shared" si="285"/>
        <v>2014</v>
      </c>
    </row>
    <row r="3634" spans="1:21" ht="44.25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8317</v>
      </c>
      <c r="R3634" t="s">
        <v>8359</v>
      </c>
      <c r="S3634" s="10">
        <f t="shared" si="283"/>
        <v>41946.936909722222</v>
      </c>
      <c r="T3634" s="10">
        <f t="shared" si="284"/>
        <v>41966.936909722222</v>
      </c>
      <c r="U3634">
        <f t="shared" si="285"/>
        <v>2014</v>
      </c>
    </row>
    <row r="3635" spans="1:21" ht="44.25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8317</v>
      </c>
      <c r="R3635" t="s">
        <v>8359</v>
      </c>
      <c r="S3635" s="10">
        <f t="shared" si="283"/>
        <v>42649.623460648145</v>
      </c>
      <c r="T3635" s="10">
        <f t="shared" si="284"/>
        <v>42693.041666666672</v>
      </c>
      <c r="U3635">
        <f t="shared" si="285"/>
        <v>2016</v>
      </c>
    </row>
    <row r="3636" spans="1:21" ht="44.25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8317</v>
      </c>
      <c r="R3636" t="s">
        <v>8359</v>
      </c>
      <c r="S3636" s="10">
        <f t="shared" si="283"/>
        <v>42701.166365740741</v>
      </c>
      <c r="T3636" s="10">
        <f t="shared" si="284"/>
        <v>42749.165972222225</v>
      </c>
      <c r="U3636">
        <f t="shared" si="285"/>
        <v>2016</v>
      </c>
    </row>
    <row r="3637" spans="1:21" ht="29.5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8317</v>
      </c>
      <c r="R3637" t="s">
        <v>8359</v>
      </c>
      <c r="S3637" s="10">
        <f t="shared" si="283"/>
        <v>42450.88282407407</v>
      </c>
      <c r="T3637" s="10">
        <f t="shared" si="284"/>
        <v>42480.88282407407</v>
      </c>
      <c r="U3637">
        <f t="shared" si="285"/>
        <v>2016</v>
      </c>
    </row>
    <row r="3638" spans="1:21" ht="44.25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8317</v>
      </c>
      <c r="R3638" t="s">
        <v>8359</v>
      </c>
      <c r="S3638" s="10">
        <f t="shared" si="283"/>
        <v>42226.694780092599</v>
      </c>
      <c r="T3638" s="10">
        <f t="shared" si="284"/>
        <v>42261.694780092599</v>
      </c>
      <c r="U3638">
        <f t="shared" si="285"/>
        <v>2015</v>
      </c>
    </row>
    <row r="3639" spans="1:21" ht="59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8317</v>
      </c>
      <c r="R3639" t="s">
        <v>8359</v>
      </c>
      <c r="S3639" s="10">
        <f t="shared" si="283"/>
        <v>41975.700636574074</v>
      </c>
      <c r="T3639" s="10">
        <f t="shared" si="284"/>
        <v>42005.700636574074</v>
      </c>
      <c r="U3639">
        <f t="shared" si="285"/>
        <v>2014</v>
      </c>
    </row>
    <row r="3640" spans="1:21" ht="29.5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8317</v>
      </c>
      <c r="R3640" t="s">
        <v>8359</v>
      </c>
      <c r="S3640" s="10">
        <f t="shared" si="283"/>
        <v>42053.672824074078</v>
      </c>
      <c r="T3640" s="10">
        <f t="shared" si="284"/>
        <v>42113.631157407406</v>
      </c>
      <c r="U3640">
        <f t="shared" si="285"/>
        <v>2015</v>
      </c>
    </row>
    <row r="3641" spans="1:21" ht="44.25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8317</v>
      </c>
      <c r="R3641" t="s">
        <v>8359</v>
      </c>
      <c r="S3641" s="10">
        <f t="shared" si="283"/>
        <v>42590.677152777775</v>
      </c>
      <c r="T3641" s="10">
        <f t="shared" si="284"/>
        <v>42650.632638888885</v>
      </c>
      <c r="U3641">
        <f t="shared" si="285"/>
        <v>2016</v>
      </c>
    </row>
    <row r="3642" spans="1:21" ht="73.75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8317</v>
      </c>
      <c r="R3642" t="s">
        <v>8359</v>
      </c>
      <c r="S3642" s="10">
        <f t="shared" si="283"/>
        <v>42104.781597222223</v>
      </c>
      <c r="T3642" s="10">
        <f t="shared" si="284"/>
        <v>42134.781597222223</v>
      </c>
      <c r="U3642">
        <f t="shared" si="285"/>
        <v>2015</v>
      </c>
    </row>
    <row r="3643" spans="1:21" ht="44.25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8317</v>
      </c>
      <c r="R3643" t="s">
        <v>8359</v>
      </c>
      <c r="S3643" s="10">
        <f t="shared" si="283"/>
        <v>41899.627071759263</v>
      </c>
      <c r="T3643" s="10">
        <f t="shared" si="284"/>
        <v>41917.208333333336</v>
      </c>
      <c r="U3643">
        <f t="shared" si="285"/>
        <v>2014</v>
      </c>
    </row>
    <row r="3644" spans="1:21" ht="59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8317</v>
      </c>
      <c r="R3644" t="s">
        <v>8359</v>
      </c>
      <c r="S3644" s="10">
        <f t="shared" si="283"/>
        <v>42297.816284722227</v>
      </c>
      <c r="T3644" s="10">
        <f t="shared" si="284"/>
        <v>42338.708333333328</v>
      </c>
      <c r="U3644">
        <f t="shared" si="285"/>
        <v>2015</v>
      </c>
    </row>
    <row r="3645" spans="1:21" ht="44.25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8317</v>
      </c>
      <c r="R3645" t="s">
        <v>8359</v>
      </c>
      <c r="S3645" s="10">
        <f t="shared" si="283"/>
        <v>42285.143969907411</v>
      </c>
      <c r="T3645" s="10">
        <f t="shared" si="284"/>
        <v>42325.185636574075</v>
      </c>
      <c r="U3645">
        <f t="shared" si="285"/>
        <v>2015</v>
      </c>
    </row>
    <row r="3646" spans="1:21" ht="44.25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8317</v>
      </c>
      <c r="R3646" t="s">
        <v>8359</v>
      </c>
      <c r="S3646" s="10">
        <f t="shared" si="283"/>
        <v>42409.241747685184</v>
      </c>
      <c r="T3646" s="10">
        <f t="shared" si="284"/>
        <v>42437.207638888889</v>
      </c>
      <c r="U3646">
        <f t="shared" si="285"/>
        <v>2016</v>
      </c>
    </row>
    <row r="3647" spans="1:21" ht="44.25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8317</v>
      </c>
      <c r="R3647" t="s">
        <v>8359</v>
      </c>
      <c r="S3647" s="10">
        <f t="shared" si="283"/>
        <v>42665.970347222217</v>
      </c>
      <c r="T3647" s="10">
        <f t="shared" si="284"/>
        <v>42696.012013888889</v>
      </c>
      <c r="U3647">
        <f t="shared" si="285"/>
        <v>2016</v>
      </c>
    </row>
    <row r="3648" spans="1:21" ht="44.25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8317</v>
      </c>
      <c r="R3648" t="s">
        <v>8359</v>
      </c>
      <c r="S3648" s="10">
        <f t="shared" si="283"/>
        <v>42140.421319444446</v>
      </c>
      <c r="T3648" s="10">
        <f t="shared" si="284"/>
        <v>42171.979166666672</v>
      </c>
      <c r="U3648">
        <f t="shared" si="285"/>
        <v>2015</v>
      </c>
    </row>
    <row r="3649" spans="1:21" ht="44.25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8317</v>
      </c>
      <c r="R3649" t="s">
        <v>8359</v>
      </c>
      <c r="S3649" s="10">
        <f t="shared" si="283"/>
        <v>42598.749155092592</v>
      </c>
      <c r="T3649" s="10">
        <f t="shared" si="284"/>
        <v>42643.749155092592</v>
      </c>
      <c r="U3649">
        <f t="shared" si="285"/>
        <v>2016</v>
      </c>
    </row>
    <row r="3650" spans="1:21" ht="29.5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ref="P3650:P3713" si="287">IFERROR(ROUND(E3650/L3650,2),0)</f>
        <v>550.04</v>
      </c>
      <c r="Q3650" s="11" t="s">
        <v>8317</v>
      </c>
      <c r="R3650" t="s">
        <v>8318</v>
      </c>
      <c r="S3650" s="10">
        <f t="shared" si="283"/>
        <v>41887.292187500003</v>
      </c>
      <c r="T3650" s="10">
        <f t="shared" si="284"/>
        <v>41917.292187500003</v>
      </c>
      <c r="U3650">
        <f t="shared" si="285"/>
        <v>2014</v>
      </c>
    </row>
    <row r="3651" spans="1:21" ht="44.25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7"/>
        <v>97.5</v>
      </c>
      <c r="Q3651" s="11" t="s">
        <v>8317</v>
      </c>
      <c r="R3651" t="s">
        <v>8318</v>
      </c>
      <c r="S3651" s="10">
        <f t="shared" ref="S3651:S3714" si="288">(((J3651/60)/60)/24)+DATE(1970,1,1)</f>
        <v>41780.712893518517</v>
      </c>
      <c r="T3651" s="10">
        <f t="shared" ref="T3651:T3714" si="289">(((I3651/60)/60)/24)+DATE(1970,1,1)</f>
        <v>41806.712893518517</v>
      </c>
      <c r="U3651">
        <f t="shared" si="285"/>
        <v>2014</v>
      </c>
    </row>
    <row r="3652" spans="1:21" ht="44.25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8317</v>
      </c>
      <c r="R3652" t="s">
        <v>8318</v>
      </c>
      <c r="S3652" s="10">
        <f t="shared" si="288"/>
        <v>42381.478981481487</v>
      </c>
      <c r="T3652" s="10">
        <f t="shared" si="289"/>
        <v>42402.478981481487</v>
      </c>
      <c r="U3652">
        <f t="shared" si="285"/>
        <v>2016</v>
      </c>
    </row>
    <row r="3653" spans="1:21" ht="44.25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8317</v>
      </c>
      <c r="R3653" t="s">
        <v>8318</v>
      </c>
      <c r="S3653" s="10">
        <f t="shared" si="288"/>
        <v>41828.646319444444</v>
      </c>
      <c r="T3653" s="10">
        <f t="shared" si="289"/>
        <v>41861.665972222225</v>
      </c>
      <c r="U3653">
        <f t="shared" si="285"/>
        <v>2014</v>
      </c>
    </row>
    <row r="3654" spans="1:21" ht="44.25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8317</v>
      </c>
      <c r="R3654" t="s">
        <v>8318</v>
      </c>
      <c r="S3654" s="10">
        <f t="shared" si="288"/>
        <v>42596.644699074073</v>
      </c>
      <c r="T3654" s="10">
        <f t="shared" si="289"/>
        <v>42607.165972222225</v>
      </c>
      <c r="U3654">
        <f t="shared" si="285"/>
        <v>2016</v>
      </c>
    </row>
    <row r="3655" spans="1:21" ht="59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8317</v>
      </c>
      <c r="R3655" t="s">
        <v>8318</v>
      </c>
      <c r="S3655" s="10">
        <f t="shared" si="288"/>
        <v>42191.363506944443</v>
      </c>
      <c r="T3655" s="10">
        <f t="shared" si="289"/>
        <v>42221.363506944443</v>
      </c>
      <c r="U3655">
        <f t="shared" si="285"/>
        <v>2015</v>
      </c>
    </row>
    <row r="3656" spans="1:21" ht="59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8317</v>
      </c>
      <c r="R3656" t="s">
        <v>8318</v>
      </c>
      <c r="S3656" s="10">
        <f t="shared" si="288"/>
        <v>42440.416504629626</v>
      </c>
      <c r="T3656" s="10">
        <f t="shared" si="289"/>
        <v>42463.708333333328</v>
      </c>
      <c r="U3656">
        <f t="shared" si="285"/>
        <v>2016</v>
      </c>
    </row>
    <row r="3657" spans="1:21" ht="59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8317</v>
      </c>
      <c r="R3657" t="s">
        <v>8318</v>
      </c>
      <c r="S3657" s="10">
        <f t="shared" si="288"/>
        <v>42173.803217592591</v>
      </c>
      <c r="T3657" s="10">
        <f t="shared" si="289"/>
        <v>42203.290972222225</v>
      </c>
      <c r="U3657">
        <f t="shared" si="285"/>
        <v>2015</v>
      </c>
    </row>
    <row r="3658" spans="1:21" ht="44.25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8317</v>
      </c>
      <c r="R3658" t="s">
        <v>8318</v>
      </c>
      <c r="S3658" s="10">
        <f t="shared" si="288"/>
        <v>42737.910138888896</v>
      </c>
      <c r="T3658" s="10">
        <f t="shared" si="289"/>
        <v>42767.957638888889</v>
      </c>
      <c r="U3658">
        <f t="shared" si="285"/>
        <v>2017</v>
      </c>
    </row>
    <row r="3659" spans="1:21" ht="59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8317</v>
      </c>
      <c r="R3659" t="s">
        <v>8318</v>
      </c>
      <c r="S3659" s="10">
        <f t="shared" si="288"/>
        <v>42499.629849537043</v>
      </c>
      <c r="T3659" s="10">
        <f t="shared" si="289"/>
        <v>42522.904166666667</v>
      </c>
      <c r="U3659">
        <f t="shared" si="285"/>
        <v>2016</v>
      </c>
    </row>
    <row r="3660" spans="1:21" ht="29.5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8317</v>
      </c>
      <c r="R3660" t="s">
        <v>8318</v>
      </c>
      <c r="S3660" s="10">
        <f t="shared" si="288"/>
        <v>41775.858564814815</v>
      </c>
      <c r="T3660" s="10">
        <f t="shared" si="289"/>
        <v>41822.165972222225</v>
      </c>
      <c r="U3660">
        <f t="shared" si="285"/>
        <v>2014</v>
      </c>
    </row>
    <row r="3661" spans="1:21" ht="44.25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8317</v>
      </c>
      <c r="R3661" t="s">
        <v>8318</v>
      </c>
      <c r="S3661" s="10">
        <f t="shared" si="288"/>
        <v>42055.277199074073</v>
      </c>
      <c r="T3661" s="10">
        <f t="shared" si="289"/>
        <v>42082.610416666663</v>
      </c>
      <c r="U3661">
        <f t="shared" si="285"/>
        <v>2015</v>
      </c>
    </row>
    <row r="3662" spans="1:21" ht="59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8317</v>
      </c>
      <c r="R3662" t="s">
        <v>8318</v>
      </c>
      <c r="S3662" s="10">
        <f t="shared" si="288"/>
        <v>41971.881076388891</v>
      </c>
      <c r="T3662" s="10">
        <f t="shared" si="289"/>
        <v>41996.881076388891</v>
      </c>
      <c r="U3662">
        <f t="shared" si="285"/>
        <v>2014</v>
      </c>
    </row>
    <row r="3663" spans="1:21" ht="44.25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8317</v>
      </c>
      <c r="R3663" t="s">
        <v>8318</v>
      </c>
      <c r="S3663" s="10">
        <f t="shared" si="288"/>
        <v>42447.896666666667</v>
      </c>
      <c r="T3663" s="10">
        <f t="shared" si="289"/>
        <v>42470.166666666672</v>
      </c>
      <c r="U3663">
        <f t="shared" si="285"/>
        <v>2016</v>
      </c>
    </row>
    <row r="3664" spans="1:21" ht="59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8317</v>
      </c>
      <c r="R3664" t="s">
        <v>8318</v>
      </c>
      <c r="S3664" s="10">
        <f t="shared" si="288"/>
        <v>42064.220069444447</v>
      </c>
      <c r="T3664" s="10">
        <f t="shared" si="289"/>
        <v>42094.178402777776</v>
      </c>
      <c r="U3664">
        <f t="shared" si="285"/>
        <v>2015</v>
      </c>
    </row>
    <row r="3665" spans="1:21" ht="44.25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8317</v>
      </c>
      <c r="R3665" t="s">
        <v>8318</v>
      </c>
      <c r="S3665" s="10">
        <f t="shared" si="288"/>
        <v>42665.451736111107</v>
      </c>
      <c r="T3665" s="10">
        <f t="shared" si="289"/>
        <v>42725.493402777778</v>
      </c>
      <c r="U3665">
        <f t="shared" si="285"/>
        <v>2016</v>
      </c>
    </row>
    <row r="3666" spans="1:21" ht="44.25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8317</v>
      </c>
      <c r="R3666" t="s">
        <v>8318</v>
      </c>
      <c r="S3666" s="10">
        <f t="shared" si="288"/>
        <v>42523.248715277776</v>
      </c>
      <c r="T3666" s="10">
        <f t="shared" si="289"/>
        <v>42537.248715277776</v>
      </c>
      <c r="U3666">
        <f t="shared" si="285"/>
        <v>2016</v>
      </c>
    </row>
    <row r="3667" spans="1:21" ht="44.25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8317</v>
      </c>
      <c r="R3667" t="s">
        <v>8318</v>
      </c>
      <c r="S3667" s="10">
        <f t="shared" si="288"/>
        <v>42294.808124999996</v>
      </c>
      <c r="T3667" s="10">
        <f t="shared" si="289"/>
        <v>42305.829166666663</v>
      </c>
      <c r="U3667">
        <f t="shared" si="285"/>
        <v>2015</v>
      </c>
    </row>
    <row r="3668" spans="1:21" ht="29.5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8317</v>
      </c>
      <c r="R3668" t="s">
        <v>8318</v>
      </c>
      <c r="S3668" s="10">
        <f t="shared" si="288"/>
        <v>41822.90488425926</v>
      </c>
      <c r="T3668" s="10">
        <f t="shared" si="289"/>
        <v>41844.291666666664</v>
      </c>
      <c r="U3668">
        <f t="shared" si="285"/>
        <v>2014</v>
      </c>
    </row>
    <row r="3669" spans="1:21" ht="44.25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8317</v>
      </c>
      <c r="R3669" t="s">
        <v>8318</v>
      </c>
      <c r="S3669" s="10">
        <f t="shared" si="288"/>
        <v>42173.970127314817</v>
      </c>
      <c r="T3669" s="10">
        <f t="shared" si="289"/>
        <v>42203.970127314817</v>
      </c>
      <c r="U3669">
        <f t="shared" si="285"/>
        <v>2015</v>
      </c>
    </row>
    <row r="3670" spans="1:21" ht="44.25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8317</v>
      </c>
      <c r="R3670" t="s">
        <v>8318</v>
      </c>
      <c r="S3670" s="10">
        <f t="shared" si="288"/>
        <v>42185.556157407409</v>
      </c>
      <c r="T3670" s="10">
        <f t="shared" si="289"/>
        <v>42208.772916666669</v>
      </c>
      <c r="U3670">
        <f t="shared" si="285"/>
        <v>2015</v>
      </c>
    </row>
    <row r="3671" spans="1:21" ht="44.25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8317</v>
      </c>
      <c r="R3671" t="s">
        <v>8318</v>
      </c>
      <c r="S3671" s="10">
        <f t="shared" si="288"/>
        <v>42136.675196759257</v>
      </c>
      <c r="T3671" s="10">
        <f t="shared" si="289"/>
        <v>42166.675196759257</v>
      </c>
      <c r="U3671">
        <f t="shared" si="285"/>
        <v>2015</v>
      </c>
    </row>
    <row r="3672" spans="1:21" ht="44.25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8317</v>
      </c>
      <c r="R3672" t="s">
        <v>8318</v>
      </c>
      <c r="S3672" s="10">
        <f t="shared" si="288"/>
        <v>42142.514016203699</v>
      </c>
      <c r="T3672" s="10">
        <f t="shared" si="289"/>
        <v>42155.958333333328</v>
      </c>
      <c r="U3672">
        <f t="shared" si="285"/>
        <v>2015</v>
      </c>
    </row>
    <row r="3673" spans="1:21" ht="44.25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8317</v>
      </c>
      <c r="R3673" t="s">
        <v>8318</v>
      </c>
      <c r="S3673" s="10">
        <f t="shared" si="288"/>
        <v>41820.62809027778</v>
      </c>
      <c r="T3673" s="10">
        <f t="shared" si="289"/>
        <v>41841.165972222225</v>
      </c>
      <c r="U3673">
        <f t="shared" si="285"/>
        <v>2014</v>
      </c>
    </row>
    <row r="3674" spans="1:21" ht="59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8317</v>
      </c>
      <c r="R3674" t="s">
        <v>8318</v>
      </c>
      <c r="S3674" s="10">
        <f t="shared" si="288"/>
        <v>41878.946574074071</v>
      </c>
      <c r="T3674" s="10">
        <f t="shared" si="289"/>
        <v>41908.946574074071</v>
      </c>
      <c r="U3674">
        <f t="shared" si="285"/>
        <v>2014</v>
      </c>
    </row>
    <row r="3675" spans="1:21" ht="44.25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8317</v>
      </c>
      <c r="R3675" t="s">
        <v>8318</v>
      </c>
      <c r="S3675" s="10">
        <f t="shared" si="288"/>
        <v>41914.295104166667</v>
      </c>
      <c r="T3675" s="10">
        <f t="shared" si="289"/>
        <v>41948.536111111112</v>
      </c>
      <c r="U3675">
        <f t="shared" si="285"/>
        <v>2014</v>
      </c>
    </row>
    <row r="3676" spans="1:21" ht="44.25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8317</v>
      </c>
      <c r="R3676" t="s">
        <v>8318</v>
      </c>
      <c r="S3676" s="10">
        <f t="shared" si="288"/>
        <v>42556.873020833329</v>
      </c>
      <c r="T3676" s="10">
        <f t="shared" si="289"/>
        <v>42616.873020833329</v>
      </c>
      <c r="U3676">
        <f t="shared" si="285"/>
        <v>2016</v>
      </c>
    </row>
    <row r="3677" spans="1:21" ht="44.25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8317</v>
      </c>
      <c r="R3677" t="s">
        <v>8318</v>
      </c>
      <c r="S3677" s="10">
        <f t="shared" si="288"/>
        <v>42493.597013888888</v>
      </c>
      <c r="T3677" s="10">
        <f t="shared" si="289"/>
        <v>42505.958333333328</v>
      </c>
      <c r="U3677">
        <f t="shared" si="285"/>
        <v>2016</v>
      </c>
    </row>
    <row r="3678" spans="1:21" ht="44.25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8317</v>
      </c>
      <c r="R3678" t="s">
        <v>8318</v>
      </c>
      <c r="S3678" s="10">
        <f t="shared" si="288"/>
        <v>41876.815787037034</v>
      </c>
      <c r="T3678" s="10">
        <f t="shared" si="289"/>
        <v>41894.815787037034</v>
      </c>
      <c r="U3678">
        <f t="shared" si="285"/>
        <v>2014</v>
      </c>
    </row>
    <row r="3679" spans="1:21" ht="44.25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8317</v>
      </c>
      <c r="R3679" t="s">
        <v>8318</v>
      </c>
      <c r="S3679" s="10">
        <f t="shared" si="288"/>
        <v>41802.574282407404</v>
      </c>
      <c r="T3679" s="10">
        <f t="shared" si="289"/>
        <v>41823.165972222225</v>
      </c>
      <c r="U3679">
        <f t="shared" si="285"/>
        <v>2014</v>
      </c>
    </row>
    <row r="3680" spans="1:21" ht="44.25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8317</v>
      </c>
      <c r="R3680" t="s">
        <v>8318</v>
      </c>
      <c r="S3680" s="10">
        <f t="shared" si="288"/>
        <v>42120.531226851846</v>
      </c>
      <c r="T3680" s="10">
        <f t="shared" si="289"/>
        <v>42155.531226851846</v>
      </c>
      <c r="U3680">
        <f t="shared" si="285"/>
        <v>2015</v>
      </c>
    </row>
    <row r="3681" spans="1:21" ht="44.25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8317</v>
      </c>
      <c r="R3681" t="s">
        <v>8318</v>
      </c>
      <c r="S3681" s="10">
        <f t="shared" si="288"/>
        <v>41786.761354166665</v>
      </c>
      <c r="T3681" s="10">
        <f t="shared" si="289"/>
        <v>41821.207638888889</v>
      </c>
      <c r="U3681">
        <f t="shared" si="285"/>
        <v>2014</v>
      </c>
    </row>
    <row r="3682" spans="1:21" ht="44.25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8317</v>
      </c>
      <c r="R3682" t="s">
        <v>8318</v>
      </c>
      <c r="S3682" s="10">
        <f t="shared" si="288"/>
        <v>42627.454097222217</v>
      </c>
      <c r="T3682" s="10">
        <f t="shared" si="289"/>
        <v>42648.454097222217</v>
      </c>
      <c r="U3682">
        <f t="shared" si="285"/>
        <v>2016</v>
      </c>
    </row>
    <row r="3683" spans="1:21" ht="59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8317</v>
      </c>
      <c r="R3683" t="s">
        <v>8318</v>
      </c>
      <c r="S3683" s="10">
        <f t="shared" si="288"/>
        <v>42374.651504629626</v>
      </c>
      <c r="T3683" s="10">
        <f t="shared" si="289"/>
        <v>42384.651504629626</v>
      </c>
      <c r="U3683">
        <f t="shared" si="285"/>
        <v>2016</v>
      </c>
    </row>
    <row r="3684" spans="1:21" ht="44.25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8317</v>
      </c>
      <c r="R3684" t="s">
        <v>8318</v>
      </c>
      <c r="S3684" s="10">
        <f t="shared" si="288"/>
        <v>41772.685393518521</v>
      </c>
      <c r="T3684" s="10">
        <f t="shared" si="289"/>
        <v>41806.290972222225</v>
      </c>
      <c r="U3684">
        <f t="shared" si="285"/>
        <v>2014</v>
      </c>
    </row>
    <row r="3685" spans="1:21" ht="44.25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8317</v>
      </c>
      <c r="R3685" t="s">
        <v>8318</v>
      </c>
      <c r="S3685" s="10">
        <f t="shared" si="288"/>
        <v>42633.116851851853</v>
      </c>
      <c r="T3685" s="10">
        <f t="shared" si="289"/>
        <v>42663.116851851853</v>
      </c>
      <c r="U3685">
        <f t="shared" si="285"/>
        <v>2016</v>
      </c>
    </row>
    <row r="3686" spans="1:21" ht="44.25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8317</v>
      </c>
      <c r="R3686" t="s">
        <v>8318</v>
      </c>
      <c r="S3686" s="10">
        <f t="shared" si="288"/>
        <v>42219.180393518516</v>
      </c>
      <c r="T3686" s="10">
        <f t="shared" si="289"/>
        <v>42249.180393518516</v>
      </c>
      <c r="U3686">
        <f t="shared" si="285"/>
        <v>2015</v>
      </c>
    </row>
    <row r="3687" spans="1:21" ht="44.25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8317</v>
      </c>
      <c r="R3687" t="s">
        <v>8318</v>
      </c>
      <c r="S3687" s="10">
        <f t="shared" si="288"/>
        <v>41753.593275462961</v>
      </c>
      <c r="T3687" s="10">
        <f t="shared" si="289"/>
        <v>41778.875</v>
      </c>
      <c r="U3687">
        <f t="shared" si="285"/>
        <v>2014</v>
      </c>
    </row>
    <row r="3688" spans="1:21" ht="44.25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8317</v>
      </c>
      <c r="R3688" t="s">
        <v>8318</v>
      </c>
      <c r="S3688" s="10">
        <f t="shared" si="288"/>
        <v>42230.662731481483</v>
      </c>
      <c r="T3688" s="10">
        <f t="shared" si="289"/>
        <v>42245.165972222225</v>
      </c>
      <c r="U3688">
        <f t="shared" si="285"/>
        <v>2015</v>
      </c>
    </row>
    <row r="3689" spans="1:21" ht="44.25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8317</v>
      </c>
      <c r="R3689" t="s">
        <v>8318</v>
      </c>
      <c r="S3689" s="10">
        <f t="shared" si="288"/>
        <v>41787.218229166669</v>
      </c>
      <c r="T3689" s="10">
        <f t="shared" si="289"/>
        <v>41817.218229166669</v>
      </c>
      <c r="U3689">
        <f t="shared" si="285"/>
        <v>2014</v>
      </c>
    </row>
    <row r="3690" spans="1:21" ht="44.25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8317</v>
      </c>
      <c r="R3690" t="s">
        <v>8318</v>
      </c>
      <c r="S3690" s="10">
        <f t="shared" si="288"/>
        <v>41829.787083333329</v>
      </c>
      <c r="T3690" s="10">
        <f t="shared" si="289"/>
        <v>41859.787083333329</v>
      </c>
      <c r="U3690">
        <f t="shared" si="285"/>
        <v>2014</v>
      </c>
    </row>
    <row r="3691" spans="1:21" ht="44.25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8317</v>
      </c>
      <c r="R3691" t="s">
        <v>8318</v>
      </c>
      <c r="S3691" s="10">
        <f t="shared" si="288"/>
        <v>42147.826840277776</v>
      </c>
      <c r="T3691" s="10">
        <f t="shared" si="289"/>
        <v>42176.934027777781</v>
      </c>
      <c r="U3691">
        <f t="shared" si="285"/>
        <v>2015</v>
      </c>
    </row>
    <row r="3692" spans="1:21" ht="44.25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8317</v>
      </c>
      <c r="R3692" t="s">
        <v>8318</v>
      </c>
      <c r="S3692" s="10">
        <f t="shared" si="288"/>
        <v>41940.598182870373</v>
      </c>
      <c r="T3692" s="10">
        <f t="shared" si="289"/>
        <v>41970.639849537038</v>
      </c>
      <c r="U3692">
        <f t="shared" si="285"/>
        <v>2014</v>
      </c>
    </row>
    <row r="3693" spans="1:21" ht="29.5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8317</v>
      </c>
      <c r="R3693" t="s">
        <v>8318</v>
      </c>
      <c r="S3693" s="10">
        <f t="shared" si="288"/>
        <v>42020.700567129628</v>
      </c>
      <c r="T3693" s="10">
        <f t="shared" si="289"/>
        <v>42065.207638888889</v>
      </c>
      <c r="U3693">
        <f t="shared" ref="U3693:U3756" si="290">YEAR(S3693)</f>
        <v>2015</v>
      </c>
    </row>
    <row r="3694" spans="1:21" ht="29.5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8317</v>
      </c>
      <c r="R3694" t="s">
        <v>8318</v>
      </c>
      <c r="S3694" s="10">
        <f t="shared" si="288"/>
        <v>41891.96503472222</v>
      </c>
      <c r="T3694" s="10">
        <f t="shared" si="289"/>
        <v>41901</v>
      </c>
      <c r="U3694">
        <f t="shared" si="290"/>
        <v>2014</v>
      </c>
    </row>
    <row r="3695" spans="1:21" ht="44.25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8317</v>
      </c>
      <c r="R3695" t="s">
        <v>8318</v>
      </c>
      <c r="S3695" s="10">
        <f t="shared" si="288"/>
        <v>42309.191307870366</v>
      </c>
      <c r="T3695" s="10">
        <f t="shared" si="289"/>
        <v>42338.9375</v>
      </c>
      <c r="U3695">
        <f t="shared" si="290"/>
        <v>2015</v>
      </c>
    </row>
    <row r="3696" spans="1:21" ht="59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8317</v>
      </c>
      <c r="R3696" t="s">
        <v>8318</v>
      </c>
      <c r="S3696" s="10">
        <f t="shared" si="288"/>
        <v>42490.133877314816</v>
      </c>
      <c r="T3696" s="10">
        <f t="shared" si="289"/>
        <v>42527.083333333328</v>
      </c>
      <c r="U3696">
        <f t="shared" si="290"/>
        <v>2016</v>
      </c>
    </row>
    <row r="3697" spans="1:21" ht="59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8317</v>
      </c>
      <c r="R3697" t="s">
        <v>8318</v>
      </c>
      <c r="S3697" s="10">
        <f t="shared" si="288"/>
        <v>41995.870486111111</v>
      </c>
      <c r="T3697" s="10">
        <f t="shared" si="289"/>
        <v>42015.870486111111</v>
      </c>
      <c r="U3697">
        <f t="shared" si="290"/>
        <v>2014</v>
      </c>
    </row>
    <row r="3698" spans="1:21" ht="44.25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8317</v>
      </c>
      <c r="R3698" t="s">
        <v>8318</v>
      </c>
      <c r="S3698" s="10">
        <f t="shared" si="288"/>
        <v>41988.617083333331</v>
      </c>
      <c r="T3698" s="10">
        <f t="shared" si="289"/>
        <v>42048.617083333331</v>
      </c>
      <c r="U3698">
        <f t="shared" si="290"/>
        <v>2014</v>
      </c>
    </row>
    <row r="3699" spans="1:21" ht="44.25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8317</v>
      </c>
      <c r="R3699" t="s">
        <v>8318</v>
      </c>
      <c r="S3699" s="10">
        <f t="shared" si="288"/>
        <v>42479.465833333335</v>
      </c>
      <c r="T3699" s="10">
        <f t="shared" si="289"/>
        <v>42500.465833333335</v>
      </c>
      <c r="U3699">
        <f t="shared" si="290"/>
        <v>2016</v>
      </c>
    </row>
    <row r="3700" spans="1:21" ht="44.25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8317</v>
      </c>
      <c r="R3700" t="s">
        <v>8318</v>
      </c>
      <c r="S3700" s="10">
        <f t="shared" si="288"/>
        <v>42401.806562500002</v>
      </c>
      <c r="T3700" s="10">
        <f t="shared" si="289"/>
        <v>42431.806562500002</v>
      </c>
      <c r="U3700">
        <f t="shared" si="290"/>
        <v>2016</v>
      </c>
    </row>
    <row r="3701" spans="1:21" ht="59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8317</v>
      </c>
      <c r="R3701" t="s">
        <v>8318</v>
      </c>
      <c r="S3701" s="10">
        <f t="shared" si="288"/>
        <v>41897.602037037039</v>
      </c>
      <c r="T3701" s="10">
        <f t="shared" si="289"/>
        <v>41927.602037037039</v>
      </c>
      <c r="U3701">
        <f t="shared" si="290"/>
        <v>2014</v>
      </c>
    </row>
    <row r="3702" spans="1:21" ht="29.5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8317</v>
      </c>
      <c r="R3702" t="s">
        <v>8318</v>
      </c>
      <c r="S3702" s="10">
        <f t="shared" si="288"/>
        <v>41882.585648148146</v>
      </c>
      <c r="T3702" s="10">
        <f t="shared" si="289"/>
        <v>41912.666666666664</v>
      </c>
      <c r="U3702">
        <f t="shared" si="290"/>
        <v>2014</v>
      </c>
    </row>
    <row r="3703" spans="1:21" ht="44.25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8317</v>
      </c>
      <c r="R3703" t="s">
        <v>8318</v>
      </c>
      <c r="S3703" s="10">
        <f t="shared" si="288"/>
        <v>42129.541585648149</v>
      </c>
      <c r="T3703" s="10">
        <f t="shared" si="289"/>
        <v>42159.541585648149</v>
      </c>
      <c r="U3703">
        <f t="shared" si="290"/>
        <v>2015</v>
      </c>
    </row>
    <row r="3704" spans="1:21" ht="59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8317</v>
      </c>
      <c r="R3704" t="s">
        <v>8318</v>
      </c>
      <c r="S3704" s="10">
        <f t="shared" si="288"/>
        <v>42524.53800925926</v>
      </c>
      <c r="T3704" s="10">
        <f t="shared" si="289"/>
        <v>42561.957638888889</v>
      </c>
      <c r="U3704">
        <f t="shared" si="290"/>
        <v>2016</v>
      </c>
    </row>
    <row r="3705" spans="1:21" ht="44.25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8317</v>
      </c>
      <c r="R3705" t="s">
        <v>8318</v>
      </c>
      <c r="S3705" s="10">
        <f t="shared" si="288"/>
        <v>42556.504490740743</v>
      </c>
      <c r="T3705" s="10">
        <f t="shared" si="289"/>
        <v>42595.290972222225</v>
      </c>
      <c r="U3705">
        <f t="shared" si="290"/>
        <v>2016</v>
      </c>
    </row>
    <row r="3706" spans="1:21" ht="44.25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8317</v>
      </c>
      <c r="R3706" t="s">
        <v>8318</v>
      </c>
      <c r="S3706" s="10">
        <f t="shared" si="288"/>
        <v>42461.689745370371</v>
      </c>
      <c r="T3706" s="10">
        <f t="shared" si="289"/>
        <v>42521.689745370371</v>
      </c>
      <c r="U3706">
        <f t="shared" si="290"/>
        <v>2016</v>
      </c>
    </row>
    <row r="3707" spans="1:21" ht="44.25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8317</v>
      </c>
      <c r="R3707" t="s">
        <v>8318</v>
      </c>
      <c r="S3707" s="10">
        <f t="shared" si="288"/>
        <v>41792.542986111112</v>
      </c>
      <c r="T3707" s="10">
        <f t="shared" si="289"/>
        <v>41813.75</v>
      </c>
      <c r="U3707">
        <f t="shared" si="290"/>
        <v>2014</v>
      </c>
    </row>
    <row r="3708" spans="1:21" ht="44.25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8317</v>
      </c>
      <c r="R3708" t="s">
        <v>8318</v>
      </c>
      <c r="S3708" s="10">
        <f t="shared" si="288"/>
        <v>41879.913761574076</v>
      </c>
      <c r="T3708" s="10">
        <f t="shared" si="289"/>
        <v>41894.913761574076</v>
      </c>
      <c r="U3708">
        <f t="shared" si="290"/>
        <v>2014</v>
      </c>
    </row>
    <row r="3709" spans="1:21" ht="44.25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8317</v>
      </c>
      <c r="R3709" t="s">
        <v>8318</v>
      </c>
      <c r="S3709" s="10">
        <f t="shared" si="288"/>
        <v>42552.048356481479</v>
      </c>
      <c r="T3709" s="10">
        <f t="shared" si="289"/>
        <v>42573.226388888885</v>
      </c>
      <c r="U3709">
        <f t="shared" si="290"/>
        <v>2016</v>
      </c>
    </row>
    <row r="3710" spans="1:21" ht="59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8317</v>
      </c>
      <c r="R3710" t="s">
        <v>8318</v>
      </c>
      <c r="S3710" s="10">
        <f t="shared" si="288"/>
        <v>41810.142199074071</v>
      </c>
      <c r="T3710" s="10">
        <f t="shared" si="289"/>
        <v>41824.142199074071</v>
      </c>
      <c r="U3710">
        <f t="shared" si="290"/>
        <v>2014</v>
      </c>
    </row>
    <row r="3711" spans="1:21" ht="44.25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8317</v>
      </c>
      <c r="R3711" t="s">
        <v>8318</v>
      </c>
      <c r="S3711" s="10">
        <f t="shared" si="288"/>
        <v>41785.707708333335</v>
      </c>
      <c r="T3711" s="10">
        <f t="shared" si="289"/>
        <v>41815.707708333335</v>
      </c>
      <c r="U3711">
        <f t="shared" si="290"/>
        <v>2014</v>
      </c>
    </row>
    <row r="3712" spans="1:21" ht="29.5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8317</v>
      </c>
      <c r="R3712" t="s">
        <v>8318</v>
      </c>
      <c r="S3712" s="10">
        <f t="shared" si="288"/>
        <v>42072.576249999998</v>
      </c>
      <c r="T3712" s="10">
        <f t="shared" si="289"/>
        <v>42097.576249999998</v>
      </c>
      <c r="U3712">
        <f t="shared" si="290"/>
        <v>2015</v>
      </c>
    </row>
    <row r="3713" spans="1:21" ht="29.5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8317</v>
      </c>
      <c r="R3713" t="s">
        <v>8318</v>
      </c>
      <c r="S3713" s="10">
        <f t="shared" si="288"/>
        <v>41779.724224537036</v>
      </c>
      <c r="T3713" s="10">
        <f t="shared" si="289"/>
        <v>41805.666666666664</v>
      </c>
      <c r="U3713">
        <f t="shared" si="290"/>
        <v>2014</v>
      </c>
    </row>
    <row r="3714" spans="1:21" ht="59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ref="P3714:P3777" si="292">IFERROR(ROUND(E3714/L3714,2),0)</f>
        <v>110.87</v>
      </c>
      <c r="Q3714" s="11" t="s">
        <v>8317</v>
      </c>
      <c r="R3714" t="s">
        <v>8318</v>
      </c>
      <c r="S3714" s="10">
        <f t="shared" si="288"/>
        <v>42134.172071759262</v>
      </c>
      <c r="T3714" s="10">
        <f t="shared" si="289"/>
        <v>42155.290972222225</v>
      </c>
      <c r="U3714">
        <f t="shared" si="290"/>
        <v>2015</v>
      </c>
    </row>
    <row r="3715" spans="1:21" ht="44.25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2"/>
        <v>106.84</v>
      </c>
      <c r="Q3715" s="11" t="s">
        <v>8317</v>
      </c>
      <c r="R3715" t="s">
        <v>8318</v>
      </c>
      <c r="S3715" s="10">
        <f t="shared" ref="S3715:S3778" si="293">(((J3715/60)/60)/24)+DATE(1970,1,1)</f>
        <v>42505.738032407404</v>
      </c>
      <c r="T3715" s="10">
        <f t="shared" ref="T3715:T3778" si="294">(((I3715/60)/60)/24)+DATE(1970,1,1)</f>
        <v>42525.738032407404</v>
      </c>
      <c r="U3715">
        <f t="shared" si="290"/>
        <v>2016</v>
      </c>
    </row>
    <row r="3716" spans="1:21" ht="44.25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8317</v>
      </c>
      <c r="R3716" t="s">
        <v>8318</v>
      </c>
      <c r="S3716" s="10">
        <f t="shared" si="293"/>
        <v>42118.556331018524</v>
      </c>
      <c r="T3716" s="10">
        <f t="shared" si="294"/>
        <v>42150.165972222225</v>
      </c>
      <c r="U3716">
        <f t="shared" si="290"/>
        <v>2015</v>
      </c>
    </row>
    <row r="3717" spans="1:21" ht="44.25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8317</v>
      </c>
      <c r="R3717" t="s">
        <v>8318</v>
      </c>
      <c r="S3717" s="10">
        <f t="shared" si="293"/>
        <v>42036.995590277773</v>
      </c>
      <c r="T3717" s="10">
        <f t="shared" si="294"/>
        <v>42094.536111111112</v>
      </c>
      <c r="U3717">
        <f t="shared" si="290"/>
        <v>2015</v>
      </c>
    </row>
    <row r="3718" spans="1:21" ht="44.25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8317</v>
      </c>
      <c r="R3718" t="s">
        <v>8318</v>
      </c>
      <c r="S3718" s="10">
        <f t="shared" si="293"/>
        <v>42360.887835648144</v>
      </c>
      <c r="T3718" s="10">
        <f t="shared" si="294"/>
        <v>42390.887835648144</v>
      </c>
      <c r="U3718">
        <f t="shared" si="290"/>
        <v>2015</v>
      </c>
    </row>
    <row r="3719" spans="1:21" ht="44.25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8317</v>
      </c>
      <c r="R3719" t="s">
        <v>8318</v>
      </c>
      <c r="S3719" s="10">
        <f t="shared" si="293"/>
        <v>42102.866307870368</v>
      </c>
      <c r="T3719" s="10">
        <f t="shared" si="294"/>
        <v>42133.866307870368</v>
      </c>
      <c r="U3719">
        <f t="shared" si="290"/>
        <v>2015</v>
      </c>
    </row>
    <row r="3720" spans="1:21" ht="44.25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8317</v>
      </c>
      <c r="R3720" t="s">
        <v>8318</v>
      </c>
      <c r="S3720" s="10">
        <f t="shared" si="293"/>
        <v>42032.716145833328</v>
      </c>
      <c r="T3720" s="10">
        <f t="shared" si="294"/>
        <v>42062.716145833328</v>
      </c>
      <c r="U3720">
        <f t="shared" si="290"/>
        <v>2015</v>
      </c>
    </row>
    <row r="3721" spans="1:21" ht="29.5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8317</v>
      </c>
      <c r="R3721" t="s">
        <v>8318</v>
      </c>
      <c r="S3721" s="10">
        <f t="shared" si="293"/>
        <v>42147.729930555557</v>
      </c>
      <c r="T3721" s="10">
        <f t="shared" si="294"/>
        <v>42177.729930555557</v>
      </c>
      <c r="U3721">
        <f t="shared" si="290"/>
        <v>2015</v>
      </c>
    </row>
    <row r="3722" spans="1:21" ht="29.5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8317</v>
      </c>
      <c r="R3722" t="s">
        <v>8318</v>
      </c>
      <c r="S3722" s="10">
        <f t="shared" si="293"/>
        <v>42165.993125000001</v>
      </c>
      <c r="T3722" s="10">
        <f t="shared" si="294"/>
        <v>42187.993125000001</v>
      </c>
      <c r="U3722">
        <f t="shared" si="290"/>
        <v>2015</v>
      </c>
    </row>
    <row r="3723" spans="1:21" ht="59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8317</v>
      </c>
      <c r="R3723" t="s">
        <v>8318</v>
      </c>
      <c r="S3723" s="10">
        <f t="shared" si="293"/>
        <v>41927.936157407406</v>
      </c>
      <c r="T3723" s="10">
        <f t="shared" si="294"/>
        <v>41948.977824074071</v>
      </c>
      <c r="U3723">
        <f t="shared" si="290"/>
        <v>2014</v>
      </c>
    </row>
    <row r="3724" spans="1:21" ht="59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8317</v>
      </c>
      <c r="R3724" t="s">
        <v>8318</v>
      </c>
      <c r="S3724" s="10">
        <f t="shared" si="293"/>
        <v>42381.671840277777</v>
      </c>
      <c r="T3724" s="10">
        <f t="shared" si="294"/>
        <v>42411.957638888889</v>
      </c>
      <c r="U3724">
        <f t="shared" si="290"/>
        <v>2016</v>
      </c>
    </row>
    <row r="3725" spans="1:21" ht="29.5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8317</v>
      </c>
      <c r="R3725" t="s">
        <v>8318</v>
      </c>
      <c r="S3725" s="10">
        <f t="shared" si="293"/>
        <v>41943.753032407411</v>
      </c>
      <c r="T3725" s="10">
        <f t="shared" si="294"/>
        <v>41973.794699074075</v>
      </c>
      <c r="U3725">
        <f t="shared" si="290"/>
        <v>2014</v>
      </c>
    </row>
    <row r="3726" spans="1:21" ht="44.25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8317</v>
      </c>
      <c r="R3726" t="s">
        <v>8318</v>
      </c>
      <c r="S3726" s="10">
        <f t="shared" si="293"/>
        <v>42465.491435185191</v>
      </c>
      <c r="T3726" s="10">
        <f t="shared" si="294"/>
        <v>42494.958333333328</v>
      </c>
      <c r="U3726">
        <f t="shared" si="290"/>
        <v>2016</v>
      </c>
    </row>
    <row r="3727" spans="1:21" ht="44.25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8317</v>
      </c>
      <c r="R3727" t="s">
        <v>8318</v>
      </c>
      <c r="S3727" s="10">
        <f t="shared" si="293"/>
        <v>42401.945219907408</v>
      </c>
      <c r="T3727" s="10">
        <f t="shared" si="294"/>
        <v>42418.895833333328</v>
      </c>
      <c r="U3727">
        <f t="shared" si="290"/>
        <v>2016</v>
      </c>
    </row>
    <row r="3728" spans="1:21" ht="44.25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8317</v>
      </c>
      <c r="R3728" t="s">
        <v>8318</v>
      </c>
      <c r="S3728" s="10">
        <f t="shared" si="293"/>
        <v>42462.140868055561</v>
      </c>
      <c r="T3728" s="10">
        <f t="shared" si="294"/>
        <v>42489.875</v>
      </c>
      <c r="U3728">
        <f t="shared" si="290"/>
        <v>2016</v>
      </c>
    </row>
    <row r="3729" spans="1:21" ht="44.25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8317</v>
      </c>
      <c r="R3729" t="s">
        <v>8318</v>
      </c>
      <c r="S3729" s="10">
        <f t="shared" si="293"/>
        <v>42632.348310185189</v>
      </c>
      <c r="T3729" s="10">
        <f t="shared" si="294"/>
        <v>42663.204861111109</v>
      </c>
      <c r="U3729">
        <f t="shared" si="290"/>
        <v>2016</v>
      </c>
    </row>
    <row r="3730" spans="1:21" ht="44.25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8317</v>
      </c>
      <c r="R3730" t="s">
        <v>8318</v>
      </c>
      <c r="S3730" s="10">
        <f t="shared" si="293"/>
        <v>42205.171018518522</v>
      </c>
      <c r="T3730" s="10">
        <f t="shared" si="294"/>
        <v>42235.171018518522</v>
      </c>
      <c r="U3730">
        <f t="shared" si="290"/>
        <v>2015</v>
      </c>
    </row>
    <row r="3731" spans="1:21" ht="59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8317</v>
      </c>
      <c r="R3731" t="s">
        <v>8318</v>
      </c>
      <c r="S3731" s="10">
        <f t="shared" si="293"/>
        <v>42041.205000000002</v>
      </c>
      <c r="T3731" s="10">
        <f t="shared" si="294"/>
        <v>42086.16333333333</v>
      </c>
      <c r="U3731">
        <f t="shared" si="290"/>
        <v>2015</v>
      </c>
    </row>
    <row r="3732" spans="1:21" ht="44.25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8317</v>
      </c>
      <c r="R3732" t="s">
        <v>8318</v>
      </c>
      <c r="S3732" s="10">
        <f t="shared" si="293"/>
        <v>42203.677766203706</v>
      </c>
      <c r="T3732" s="10">
        <f t="shared" si="294"/>
        <v>42233.677766203706</v>
      </c>
      <c r="U3732">
        <f t="shared" si="290"/>
        <v>2015</v>
      </c>
    </row>
    <row r="3733" spans="1:21" ht="44.25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8317</v>
      </c>
      <c r="R3733" t="s">
        <v>8318</v>
      </c>
      <c r="S3733" s="10">
        <f t="shared" si="293"/>
        <v>41983.752847222218</v>
      </c>
      <c r="T3733" s="10">
        <f t="shared" si="294"/>
        <v>42014.140972222223</v>
      </c>
      <c r="U3733">
        <f t="shared" si="290"/>
        <v>2014</v>
      </c>
    </row>
    <row r="3734" spans="1:21" ht="44.25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8317</v>
      </c>
      <c r="R3734" t="s">
        <v>8318</v>
      </c>
      <c r="S3734" s="10">
        <f t="shared" si="293"/>
        <v>41968.677465277782</v>
      </c>
      <c r="T3734" s="10">
        <f t="shared" si="294"/>
        <v>42028.5</v>
      </c>
      <c r="U3734">
        <f t="shared" si="290"/>
        <v>2014</v>
      </c>
    </row>
    <row r="3735" spans="1:21" ht="44.25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8317</v>
      </c>
      <c r="R3735" t="s">
        <v>8318</v>
      </c>
      <c r="S3735" s="10">
        <f t="shared" si="293"/>
        <v>42103.024398148147</v>
      </c>
      <c r="T3735" s="10">
        <f t="shared" si="294"/>
        <v>42112.9375</v>
      </c>
      <c r="U3735">
        <f t="shared" si="290"/>
        <v>2015</v>
      </c>
    </row>
    <row r="3736" spans="1:21" ht="59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8317</v>
      </c>
      <c r="R3736" t="s">
        <v>8318</v>
      </c>
      <c r="S3736" s="10">
        <f t="shared" si="293"/>
        <v>42089.901574074072</v>
      </c>
      <c r="T3736" s="10">
        <f t="shared" si="294"/>
        <v>42149.901574074072</v>
      </c>
      <c r="U3736">
        <f t="shared" si="290"/>
        <v>2015</v>
      </c>
    </row>
    <row r="3737" spans="1:21" ht="29.5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8317</v>
      </c>
      <c r="R3737" t="s">
        <v>8318</v>
      </c>
      <c r="S3737" s="10">
        <f t="shared" si="293"/>
        <v>42122.693159722221</v>
      </c>
      <c r="T3737" s="10">
        <f t="shared" si="294"/>
        <v>42152.693159722221</v>
      </c>
      <c r="U3737">
        <f t="shared" si="290"/>
        <v>2015</v>
      </c>
    </row>
    <row r="3738" spans="1:21" ht="44.25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8317</v>
      </c>
      <c r="R3738" t="s">
        <v>8318</v>
      </c>
      <c r="S3738" s="10">
        <f t="shared" si="293"/>
        <v>42048.711724537032</v>
      </c>
      <c r="T3738" s="10">
        <f t="shared" si="294"/>
        <v>42086.75</v>
      </c>
      <c r="U3738">
        <f t="shared" si="290"/>
        <v>2015</v>
      </c>
    </row>
    <row r="3739" spans="1:21" ht="44.25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8317</v>
      </c>
      <c r="R3739" t="s">
        <v>8318</v>
      </c>
      <c r="S3739" s="10">
        <f t="shared" si="293"/>
        <v>42297.691006944442</v>
      </c>
      <c r="T3739" s="10">
        <f t="shared" si="294"/>
        <v>42320.290972222225</v>
      </c>
      <c r="U3739">
        <f t="shared" si="290"/>
        <v>2015</v>
      </c>
    </row>
    <row r="3740" spans="1:21" ht="29.5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8317</v>
      </c>
      <c r="R3740" t="s">
        <v>8318</v>
      </c>
      <c r="S3740" s="10">
        <f t="shared" si="293"/>
        <v>41813.938715277778</v>
      </c>
      <c r="T3740" s="10">
        <f t="shared" si="294"/>
        <v>41835.916666666664</v>
      </c>
      <c r="U3740">
        <f t="shared" si="290"/>
        <v>2014</v>
      </c>
    </row>
    <row r="3741" spans="1:21" ht="44.25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8317</v>
      </c>
      <c r="R3741" t="s">
        <v>8318</v>
      </c>
      <c r="S3741" s="10">
        <f t="shared" si="293"/>
        <v>42548.449861111112</v>
      </c>
      <c r="T3741" s="10">
        <f t="shared" si="294"/>
        <v>42568.449861111112</v>
      </c>
      <c r="U3741">
        <f t="shared" si="290"/>
        <v>2016</v>
      </c>
    </row>
    <row r="3742" spans="1:21" ht="44.25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8317</v>
      </c>
      <c r="R3742" t="s">
        <v>8318</v>
      </c>
      <c r="S3742" s="10">
        <f t="shared" si="293"/>
        <v>41833.089756944442</v>
      </c>
      <c r="T3742" s="10">
        <f t="shared" si="294"/>
        <v>41863.079143518517</v>
      </c>
      <c r="U3742">
        <f t="shared" si="290"/>
        <v>2014</v>
      </c>
    </row>
    <row r="3743" spans="1:21" ht="44.25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8317</v>
      </c>
      <c r="R3743" t="s">
        <v>8318</v>
      </c>
      <c r="S3743" s="10">
        <f t="shared" si="293"/>
        <v>42325.920717592591</v>
      </c>
      <c r="T3743" s="10">
        <f t="shared" si="294"/>
        <v>42355.920717592591</v>
      </c>
      <c r="U3743">
        <f t="shared" si="290"/>
        <v>2015</v>
      </c>
    </row>
    <row r="3744" spans="1:21" ht="44.25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8317</v>
      </c>
      <c r="R3744" t="s">
        <v>8318</v>
      </c>
      <c r="S3744" s="10">
        <f t="shared" si="293"/>
        <v>41858.214629629627</v>
      </c>
      <c r="T3744" s="10">
        <f t="shared" si="294"/>
        <v>41888.214629629627</v>
      </c>
      <c r="U3744">
        <f t="shared" si="290"/>
        <v>2014</v>
      </c>
    </row>
    <row r="3745" spans="1:21" ht="29.5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8317</v>
      </c>
      <c r="R3745" t="s">
        <v>8318</v>
      </c>
      <c r="S3745" s="10">
        <f t="shared" si="293"/>
        <v>41793.710231481484</v>
      </c>
      <c r="T3745" s="10">
        <f t="shared" si="294"/>
        <v>41823.710231481484</v>
      </c>
      <c r="U3745">
        <f t="shared" si="290"/>
        <v>2014</v>
      </c>
    </row>
    <row r="3746" spans="1:21" ht="59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8317</v>
      </c>
      <c r="R3746" t="s">
        <v>8318</v>
      </c>
      <c r="S3746" s="10">
        <f t="shared" si="293"/>
        <v>41793.814259259263</v>
      </c>
      <c r="T3746" s="10">
        <f t="shared" si="294"/>
        <v>41825.165972222225</v>
      </c>
      <c r="U3746">
        <f t="shared" si="290"/>
        <v>2014</v>
      </c>
    </row>
    <row r="3747" spans="1:21" ht="44.25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8317</v>
      </c>
      <c r="R3747" t="s">
        <v>8318</v>
      </c>
      <c r="S3747" s="10">
        <f t="shared" si="293"/>
        <v>41831.697939814818</v>
      </c>
      <c r="T3747" s="10">
        <f t="shared" si="294"/>
        <v>41861.697939814818</v>
      </c>
      <c r="U3747">
        <f t="shared" si="290"/>
        <v>2014</v>
      </c>
    </row>
    <row r="3748" spans="1:2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8317</v>
      </c>
      <c r="R3748" t="s">
        <v>8318</v>
      </c>
      <c r="S3748" s="10">
        <f t="shared" si="293"/>
        <v>42621.389340277776</v>
      </c>
      <c r="T3748" s="10">
        <f t="shared" si="294"/>
        <v>42651.389340277776</v>
      </c>
      <c r="U3748">
        <f t="shared" si="290"/>
        <v>2016</v>
      </c>
    </row>
    <row r="3749" spans="1:21" ht="29.5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8317</v>
      </c>
      <c r="R3749" t="s">
        <v>8318</v>
      </c>
      <c r="S3749" s="10">
        <f t="shared" si="293"/>
        <v>42164.299722222218</v>
      </c>
      <c r="T3749" s="10">
        <f t="shared" si="294"/>
        <v>42190.957638888889</v>
      </c>
      <c r="U3749">
        <f t="shared" si="290"/>
        <v>2015</v>
      </c>
    </row>
    <row r="3750" spans="1:21" ht="44.25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8317</v>
      </c>
      <c r="R3750" t="s">
        <v>8359</v>
      </c>
      <c r="S3750" s="10">
        <f t="shared" si="293"/>
        <v>42395.706435185188</v>
      </c>
      <c r="T3750" s="10">
        <f t="shared" si="294"/>
        <v>42416.249305555553</v>
      </c>
      <c r="U3750">
        <f t="shared" si="290"/>
        <v>2016</v>
      </c>
    </row>
    <row r="3751" spans="1:21" ht="44.25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8317</v>
      </c>
      <c r="R3751" t="s">
        <v>8359</v>
      </c>
      <c r="S3751" s="10">
        <f t="shared" si="293"/>
        <v>42458.127175925925</v>
      </c>
      <c r="T3751" s="10">
        <f t="shared" si="294"/>
        <v>42489.165972222225</v>
      </c>
      <c r="U3751">
        <f t="shared" si="290"/>
        <v>2016</v>
      </c>
    </row>
    <row r="3752" spans="1:21" ht="88.5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8317</v>
      </c>
      <c r="R3752" t="s">
        <v>8359</v>
      </c>
      <c r="S3752" s="10">
        <f t="shared" si="293"/>
        <v>42016.981574074074</v>
      </c>
      <c r="T3752" s="10">
        <f t="shared" si="294"/>
        <v>42045.332638888889</v>
      </c>
      <c r="U3752">
        <f t="shared" si="290"/>
        <v>2015</v>
      </c>
    </row>
    <row r="3753" spans="1:21" ht="44.25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8317</v>
      </c>
      <c r="R3753" t="s">
        <v>8359</v>
      </c>
      <c r="S3753" s="10">
        <f t="shared" si="293"/>
        <v>42403.035567129627</v>
      </c>
      <c r="T3753" s="10">
        <f t="shared" si="294"/>
        <v>42462.993900462956</v>
      </c>
      <c r="U3753">
        <f t="shared" si="290"/>
        <v>2016</v>
      </c>
    </row>
    <row r="3754" spans="1:21" ht="59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8317</v>
      </c>
      <c r="R3754" t="s">
        <v>8359</v>
      </c>
      <c r="S3754" s="10">
        <f t="shared" si="293"/>
        <v>42619.802488425921</v>
      </c>
      <c r="T3754" s="10">
        <f t="shared" si="294"/>
        <v>42659.875</v>
      </c>
      <c r="U3754">
        <f t="shared" si="290"/>
        <v>2016</v>
      </c>
    </row>
    <row r="3755" spans="1:21" ht="44.25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8317</v>
      </c>
      <c r="R3755" t="s">
        <v>8359</v>
      </c>
      <c r="S3755" s="10">
        <f t="shared" si="293"/>
        <v>42128.824074074073</v>
      </c>
      <c r="T3755" s="10">
        <f t="shared" si="294"/>
        <v>42158</v>
      </c>
      <c r="U3755">
        <f t="shared" si="290"/>
        <v>2015</v>
      </c>
    </row>
    <row r="3756" spans="1:21" ht="44.25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8317</v>
      </c>
      <c r="R3756" t="s">
        <v>8359</v>
      </c>
      <c r="S3756" s="10">
        <f t="shared" si="293"/>
        <v>41808.881215277775</v>
      </c>
      <c r="T3756" s="10">
        <f t="shared" si="294"/>
        <v>41846.207638888889</v>
      </c>
      <c r="U3756">
        <f t="shared" si="290"/>
        <v>2014</v>
      </c>
    </row>
    <row r="3757" spans="1:21" ht="44.25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8317</v>
      </c>
      <c r="R3757" t="s">
        <v>8359</v>
      </c>
      <c r="S3757" s="10">
        <f t="shared" si="293"/>
        <v>42445.866979166662</v>
      </c>
      <c r="T3757" s="10">
        <f t="shared" si="294"/>
        <v>42475.866979166662</v>
      </c>
      <c r="U3757">
        <f t="shared" ref="U3757:U3820" si="295">YEAR(S3757)</f>
        <v>2016</v>
      </c>
    </row>
    <row r="3758" spans="1:21" ht="44.25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8317</v>
      </c>
      <c r="R3758" t="s">
        <v>8359</v>
      </c>
      <c r="S3758" s="10">
        <f t="shared" si="293"/>
        <v>41771.814791666664</v>
      </c>
      <c r="T3758" s="10">
        <f t="shared" si="294"/>
        <v>41801.814791666664</v>
      </c>
      <c r="U3758">
        <f t="shared" si="295"/>
        <v>2014</v>
      </c>
    </row>
    <row r="3759" spans="1:21" ht="44.25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8317</v>
      </c>
      <c r="R3759" t="s">
        <v>8359</v>
      </c>
      <c r="S3759" s="10">
        <f t="shared" si="293"/>
        <v>41954.850868055553</v>
      </c>
      <c r="T3759" s="10">
        <f t="shared" si="294"/>
        <v>41974.850868055553</v>
      </c>
      <c r="U3759">
        <f t="shared" si="295"/>
        <v>2014</v>
      </c>
    </row>
    <row r="3760" spans="1:21" ht="29.5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8317</v>
      </c>
      <c r="R3760" t="s">
        <v>8359</v>
      </c>
      <c r="S3760" s="10">
        <f t="shared" si="293"/>
        <v>41747.471504629626</v>
      </c>
      <c r="T3760" s="10">
        <f t="shared" si="294"/>
        <v>41778.208333333336</v>
      </c>
      <c r="U3760">
        <f t="shared" si="295"/>
        <v>2014</v>
      </c>
    </row>
    <row r="3761" spans="1:21" ht="29.5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8317</v>
      </c>
      <c r="R3761" t="s">
        <v>8359</v>
      </c>
      <c r="S3761" s="10">
        <f t="shared" si="293"/>
        <v>42182.108252314814</v>
      </c>
      <c r="T3761" s="10">
        <f t="shared" si="294"/>
        <v>42242.108252314814</v>
      </c>
      <c r="U3761">
        <f t="shared" si="295"/>
        <v>2015</v>
      </c>
    </row>
    <row r="3762" spans="1:21" ht="44.25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8317</v>
      </c>
      <c r="R3762" t="s">
        <v>8359</v>
      </c>
      <c r="S3762" s="10">
        <f t="shared" si="293"/>
        <v>41739.525300925925</v>
      </c>
      <c r="T3762" s="10">
        <f t="shared" si="294"/>
        <v>41764.525300925925</v>
      </c>
      <c r="U3762">
        <f t="shared" si="295"/>
        <v>2014</v>
      </c>
    </row>
    <row r="3763" spans="1:21" ht="59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8317</v>
      </c>
      <c r="R3763" t="s">
        <v>8359</v>
      </c>
      <c r="S3763" s="10">
        <f t="shared" si="293"/>
        <v>42173.466863425929</v>
      </c>
      <c r="T3763" s="10">
        <f t="shared" si="294"/>
        <v>42226.958333333328</v>
      </c>
      <c r="U3763">
        <f t="shared" si="295"/>
        <v>2015</v>
      </c>
    </row>
    <row r="3764" spans="1:21" ht="44.25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8317</v>
      </c>
      <c r="R3764" t="s">
        <v>8359</v>
      </c>
      <c r="S3764" s="10">
        <f t="shared" si="293"/>
        <v>42193.813530092593</v>
      </c>
      <c r="T3764" s="10">
        <f t="shared" si="294"/>
        <v>42218.813530092593</v>
      </c>
      <c r="U3764">
        <f t="shared" si="295"/>
        <v>2015</v>
      </c>
    </row>
    <row r="3765" spans="1:21" ht="29.5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8317</v>
      </c>
      <c r="R3765" t="s">
        <v>8359</v>
      </c>
      <c r="S3765" s="10">
        <f t="shared" si="293"/>
        <v>42065.750300925924</v>
      </c>
      <c r="T3765" s="10">
        <f t="shared" si="294"/>
        <v>42095.708634259259</v>
      </c>
      <c r="U3765">
        <f t="shared" si="295"/>
        <v>2015</v>
      </c>
    </row>
    <row r="3766" spans="1:21" ht="44.25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8317</v>
      </c>
      <c r="R3766" t="s">
        <v>8359</v>
      </c>
      <c r="S3766" s="10">
        <f t="shared" si="293"/>
        <v>42499.842962962968</v>
      </c>
      <c r="T3766" s="10">
        <f t="shared" si="294"/>
        <v>42519.024999999994</v>
      </c>
      <c r="U3766">
        <f t="shared" si="295"/>
        <v>2016</v>
      </c>
    </row>
    <row r="3767" spans="1:21" ht="44.25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8317</v>
      </c>
      <c r="R3767" t="s">
        <v>8359</v>
      </c>
      <c r="S3767" s="10">
        <f t="shared" si="293"/>
        <v>41820.776412037041</v>
      </c>
      <c r="T3767" s="10">
        <f t="shared" si="294"/>
        <v>41850.776412037041</v>
      </c>
      <c r="U3767">
        <f t="shared" si="295"/>
        <v>2014</v>
      </c>
    </row>
    <row r="3768" spans="1:21" ht="44.25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8317</v>
      </c>
      <c r="R3768" t="s">
        <v>8359</v>
      </c>
      <c r="S3768" s="10">
        <f t="shared" si="293"/>
        <v>41788.167187500003</v>
      </c>
      <c r="T3768" s="10">
        <f t="shared" si="294"/>
        <v>41823.167187500003</v>
      </c>
      <c r="U3768">
        <f t="shared" si="295"/>
        <v>2014</v>
      </c>
    </row>
    <row r="3769" spans="1:21" ht="44.25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8317</v>
      </c>
      <c r="R3769" t="s">
        <v>8359</v>
      </c>
      <c r="S3769" s="10">
        <f t="shared" si="293"/>
        <v>42050.019641203704</v>
      </c>
      <c r="T3769" s="10">
        <f t="shared" si="294"/>
        <v>42064.207638888889</v>
      </c>
      <c r="U3769">
        <f t="shared" si="295"/>
        <v>2015</v>
      </c>
    </row>
    <row r="3770" spans="1:21" ht="44.25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8317</v>
      </c>
      <c r="R3770" t="s">
        <v>8359</v>
      </c>
      <c r="S3770" s="10">
        <f t="shared" si="293"/>
        <v>41772.727893518517</v>
      </c>
      <c r="T3770" s="10">
        <f t="shared" si="294"/>
        <v>41802.727893518517</v>
      </c>
      <c r="U3770">
        <f t="shared" si="295"/>
        <v>2014</v>
      </c>
    </row>
    <row r="3771" spans="1:21" ht="44.25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8317</v>
      </c>
      <c r="R3771" t="s">
        <v>8359</v>
      </c>
      <c r="S3771" s="10">
        <f t="shared" si="293"/>
        <v>42445.598136574074</v>
      </c>
      <c r="T3771" s="10">
        <f t="shared" si="294"/>
        <v>42475.598136574074</v>
      </c>
      <c r="U3771">
        <f t="shared" si="295"/>
        <v>2016</v>
      </c>
    </row>
    <row r="3772" spans="1:21" ht="44.25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8317</v>
      </c>
      <c r="R3772" t="s">
        <v>8359</v>
      </c>
      <c r="S3772" s="10">
        <f t="shared" si="293"/>
        <v>42138.930671296301</v>
      </c>
      <c r="T3772" s="10">
        <f t="shared" si="294"/>
        <v>42168.930671296301</v>
      </c>
      <c r="U3772">
        <f t="shared" si="295"/>
        <v>2015</v>
      </c>
    </row>
    <row r="3773" spans="1:21" ht="29.5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8317</v>
      </c>
      <c r="R3773" t="s">
        <v>8359</v>
      </c>
      <c r="S3773" s="10">
        <f t="shared" si="293"/>
        <v>42493.857083333336</v>
      </c>
      <c r="T3773" s="10">
        <f t="shared" si="294"/>
        <v>42508</v>
      </c>
      <c r="U3773">
        <f t="shared" si="295"/>
        <v>2016</v>
      </c>
    </row>
    <row r="3774" spans="1:21" ht="44.25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8317</v>
      </c>
      <c r="R3774" t="s">
        <v>8359</v>
      </c>
      <c r="S3774" s="10">
        <f t="shared" si="293"/>
        <v>42682.616967592592</v>
      </c>
      <c r="T3774" s="10">
        <f t="shared" si="294"/>
        <v>42703.25</v>
      </c>
      <c r="U3774">
        <f t="shared" si="295"/>
        <v>2016</v>
      </c>
    </row>
    <row r="3775" spans="1:21" ht="29.5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8317</v>
      </c>
      <c r="R3775" t="s">
        <v>8359</v>
      </c>
      <c r="S3775" s="10">
        <f t="shared" si="293"/>
        <v>42656.005173611105</v>
      </c>
      <c r="T3775" s="10">
        <f t="shared" si="294"/>
        <v>42689.088888888888</v>
      </c>
      <c r="U3775">
        <f t="shared" si="295"/>
        <v>2016</v>
      </c>
    </row>
    <row r="3776" spans="1:21" ht="59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8317</v>
      </c>
      <c r="R3776" t="s">
        <v>8359</v>
      </c>
      <c r="S3776" s="10">
        <f t="shared" si="293"/>
        <v>42087.792303240742</v>
      </c>
      <c r="T3776" s="10">
        <f t="shared" si="294"/>
        <v>42103.792303240742</v>
      </c>
      <c r="U3776">
        <f t="shared" si="295"/>
        <v>2015</v>
      </c>
    </row>
    <row r="3777" spans="1:21" ht="44.25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8317</v>
      </c>
      <c r="R3777" t="s">
        <v>8359</v>
      </c>
      <c r="S3777" s="10">
        <f t="shared" si="293"/>
        <v>42075.942627314813</v>
      </c>
      <c r="T3777" s="10">
        <f t="shared" si="294"/>
        <v>42103.166666666672</v>
      </c>
      <c r="U3777">
        <f t="shared" si="295"/>
        <v>2015</v>
      </c>
    </row>
    <row r="3778" spans="1:21" ht="59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ref="P3778:P3841" si="297">IFERROR(ROUND(E3778/L3778,2),0)</f>
        <v>90.82</v>
      </c>
      <c r="Q3778" s="11" t="s">
        <v>8317</v>
      </c>
      <c r="R3778" t="s">
        <v>8359</v>
      </c>
      <c r="S3778" s="10">
        <f t="shared" si="293"/>
        <v>41814.367800925924</v>
      </c>
      <c r="T3778" s="10">
        <f t="shared" si="294"/>
        <v>41852.041666666664</v>
      </c>
      <c r="U3778">
        <f t="shared" si="295"/>
        <v>2014</v>
      </c>
    </row>
    <row r="3779" spans="1:21" ht="44.25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7"/>
        <v>48.54</v>
      </c>
      <c r="Q3779" s="11" t="s">
        <v>8317</v>
      </c>
      <c r="R3779" t="s">
        <v>8359</v>
      </c>
      <c r="S3779" s="10">
        <f t="shared" ref="S3779:S3842" si="298">(((J3779/60)/60)/24)+DATE(1970,1,1)</f>
        <v>41887.111354166671</v>
      </c>
      <c r="T3779" s="10">
        <f t="shared" ref="T3779:T3842" si="299">(((I3779/60)/60)/24)+DATE(1970,1,1)</f>
        <v>41909.166666666664</v>
      </c>
      <c r="U3779">
        <f t="shared" si="295"/>
        <v>2014</v>
      </c>
    </row>
    <row r="3780" spans="1:21" ht="29.5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8317</v>
      </c>
      <c r="R3780" t="s">
        <v>8359</v>
      </c>
      <c r="S3780" s="10">
        <f t="shared" si="298"/>
        <v>41989.819212962961</v>
      </c>
      <c r="T3780" s="10">
        <f t="shared" si="299"/>
        <v>42049.819212962961</v>
      </c>
      <c r="U3780">
        <f t="shared" si="295"/>
        <v>2014</v>
      </c>
    </row>
    <row r="3781" spans="1:21" ht="29.5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8317</v>
      </c>
      <c r="R3781" t="s">
        <v>8359</v>
      </c>
      <c r="S3781" s="10">
        <f t="shared" si="298"/>
        <v>42425.735416666663</v>
      </c>
      <c r="T3781" s="10">
        <f t="shared" si="299"/>
        <v>42455.693750000006</v>
      </c>
      <c r="U3781">
        <f t="shared" si="295"/>
        <v>2016</v>
      </c>
    </row>
    <row r="3782" spans="1:21" ht="44.25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8317</v>
      </c>
      <c r="R3782" t="s">
        <v>8359</v>
      </c>
      <c r="S3782" s="10">
        <f t="shared" si="298"/>
        <v>42166.219733796301</v>
      </c>
      <c r="T3782" s="10">
        <f t="shared" si="299"/>
        <v>42198.837499999994</v>
      </c>
      <c r="U3782">
        <f t="shared" si="295"/>
        <v>2015</v>
      </c>
    </row>
    <row r="3783" spans="1:21" ht="59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8317</v>
      </c>
      <c r="R3783" t="s">
        <v>8359</v>
      </c>
      <c r="S3783" s="10">
        <f t="shared" si="298"/>
        <v>41865.882928240739</v>
      </c>
      <c r="T3783" s="10">
        <f t="shared" si="299"/>
        <v>41890.882928240739</v>
      </c>
      <c r="U3783">
        <f t="shared" si="295"/>
        <v>2014</v>
      </c>
    </row>
    <row r="3784" spans="1:21" ht="44.25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8317</v>
      </c>
      <c r="R3784" t="s">
        <v>8359</v>
      </c>
      <c r="S3784" s="10">
        <f t="shared" si="298"/>
        <v>42546.862233796302</v>
      </c>
      <c r="T3784" s="10">
        <f t="shared" si="299"/>
        <v>42575.958333333328</v>
      </c>
      <c r="U3784">
        <f t="shared" si="295"/>
        <v>2016</v>
      </c>
    </row>
    <row r="3785" spans="1:21" ht="44.25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8317</v>
      </c>
      <c r="R3785" t="s">
        <v>8359</v>
      </c>
      <c r="S3785" s="10">
        <f t="shared" si="298"/>
        <v>42420.140277777777</v>
      </c>
      <c r="T3785" s="10">
        <f t="shared" si="299"/>
        <v>42444.666666666672</v>
      </c>
      <c r="U3785">
        <f t="shared" si="295"/>
        <v>2016</v>
      </c>
    </row>
    <row r="3786" spans="1:21" ht="44.25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8317</v>
      </c>
      <c r="R3786" t="s">
        <v>8359</v>
      </c>
      <c r="S3786" s="10">
        <f t="shared" si="298"/>
        <v>42531.980694444443</v>
      </c>
      <c r="T3786" s="10">
        <f t="shared" si="299"/>
        <v>42561.980694444443</v>
      </c>
      <c r="U3786">
        <f t="shared" si="295"/>
        <v>2016</v>
      </c>
    </row>
    <row r="3787" spans="1:21" ht="44.25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8317</v>
      </c>
      <c r="R3787" t="s">
        <v>8359</v>
      </c>
      <c r="S3787" s="10">
        <f t="shared" si="298"/>
        <v>42548.63853009259</v>
      </c>
      <c r="T3787" s="10">
        <f t="shared" si="299"/>
        <v>42584.418749999997</v>
      </c>
      <c r="U3787">
        <f t="shared" si="295"/>
        <v>2016</v>
      </c>
    </row>
    <row r="3788" spans="1:21" ht="44.25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8317</v>
      </c>
      <c r="R3788" t="s">
        <v>8359</v>
      </c>
      <c r="S3788" s="10">
        <f t="shared" si="298"/>
        <v>42487.037905092591</v>
      </c>
      <c r="T3788" s="10">
        <f t="shared" si="299"/>
        <v>42517.037905092591</v>
      </c>
      <c r="U3788">
        <f t="shared" si="295"/>
        <v>2016</v>
      </c>
    </row>
    <row r="3789" spans="1:21" ht="44.25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8317</v>
      </c>
      <c r="R3789" t="s">
        <v>8359</v>
      </c>
      <c r="S3789" s="10">
        <f t="shared" si="298"/>
        <v>42167.534791666665</v>
      </c>
      <c r="T3789" s="10">
        <f t="shared" si="299"/>
        <v>42196.165972222225</v>
      </c>
      <c r="U3789">
        <f t="shared" si="295"/>
        <v>2015</v>
      </c>
    </row>
    <row r="3790" spans="1:21" ht="73.75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8317</v>
      </c>
      <c r="R3790" t="s">
        <v>8359</v>
      </c>
      <c r="S3790" s="10">
        <f t="shared" si="298"/>
        <v>42333.695821759262</v>
      </c>
      <c r="T3790" s="10">
        <f t="shared" si="299"/>
        <v>42361.679166666669</v>
      </c>
      <c r="U3790">
        <f t="shared" si="295"/>
        <v>2015</v>
      </c>
    </row>
    <row r="3791" spans="1:21" ht="44.25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8317</v>
      </c>
      <c r="R3791" t="s">
        <v>8359</v>
      </c>
      <c r="S3791" s="10">
        <f t="shared" si="298"/>
        <v>42138.798819444448</v>
      </c>
      <c r="T3791" s="10">
        <f t="shared" si="299"/>
        <v>42170.798819444448</v>
      </c>
      <c r="U3791">
        <f t="shared" si="295"/>
        <v>2015</v>
      </c>
    </row>
    <row r="3792" spans="1:21" ht="44.25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8317</v>
      </c>
      <c r="R3792" t="s">
        <v>8359</v>
      </c>
      <c r="S3792" s="10">
        <f t="shared" si="298"/>
        <v>42666.666932870372</v>
      </c>
      <c r="T3792" s="10">
        <f t="shared" si="299"/>
        <v>42696.708599537036</v>
      </c>
      <c r="U3792">
        <f t="shared" si="295"/>
        <v>2016</v>
      </c>
    </row>
    <row r="3793" spans="1:21" ht="29.5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8317</v>
      </c>
      <c r="R3793" t="s">
        <v>8359</v>
      </c>
      <c r="S3793" s="10">
        <f t="shared" si="298"/>
        <v>41766.692037037035</v>
      </c>
      <c r="T3793" s="10">
        <f t="shared" si="299"/>
        <v>41826.692037037035</v>
      </c>
      <c r="U3793">
        <f t="shared" si="295"/>
        <v>2014</v>
      </c>
    </row>
    <row r="3794" spans="1:21" ht="29.5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8317</v>
      </c>
      <c r="R3794" t="s">
        <v>8359</v>
      </c>
      <c r="S3794" s="10">
        <f t="shared" si="298"/>
        <v>42170.447013888886</v>
      </c>
      <c r="T3794" s="10">
        <f t="shared" si="299"/>
        <v>42200.447013888886</v>
      </c>
      <c r="U3794">
        <f t="shared" si="295"/>
        <v>2015</v>
      </c>
    </row>
    <row r="3795" spans="1:21" ht="44.25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8317</v>
      </c>
      <c r="R3795" t="s">
        <v>8359</v>
      </c>
      <c r="S3795" s="10">
        <f t="shared" si="298"/>
        <v>41968.938993055555</v>
      </c>
      <c r="T3795" s="10">
        <f t="shared" si="299"/>
        <v>41989.938993055555</v>
      </c>
      <c r="U3795">
        <f t="shared" si="295"/>
        <v>2014</v>
      </c>
    </row>
    <row r="3796" spans="1:21" ht="59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8317</v>
      </c>
      <c r="R3796" t="s">
        <v>8359</v>
      </c>
      <c r="S3796" s="10">
        <f t="shared" si="298"/>
        <v>42132.58048611111</v>
      </c>
      <c r="T3796" s="10">
        <f t="shared" si="299"/>
        <v>42162.58048611111</v>
      </c>
      <c r="U3796">
        <f t="shared" si="295"/>
        <v>2015</v>
      </c>
    </row>
    <row r="3797" spans="1:21" ht="44.25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8317</v>
      </c>
      <c r="R3797" t="s">
        <v>8359</v>
      </c>
      <c r="S3797" s="10">
        <f t="shared" si="298"/>
        <v>42201.436226851853</v>
      </c>
      <c r="T3797" s="10">
        <f t="shared" si="299"/>
        <v>42244.9375</v>
      </c>
      <c r="U3797">
        <f t="shared" si="295"/>
        <v>2015</v>
      </c>
    </row>
    <row r="3798" spans="1:21" ht="44.25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8317</v>
      </c>
      <c r="R3798" t="s">
        <v>8359</v>
      </c>
      <c r="S3798" s="10">
        <f t="shared" si="298"/>
        <v>42689.029583333337</v>
      </c>
      <c r="T3798" s="10">
        <f t="shared" si="299"/>
        <v>42749.029583333337</v>
      </c>
      <c r="U3798">
        <f t="shared" si="295"/>
        <v>2016</v>
      </c>
    </row>
    <row r="3799" spans="1:21" ht="59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8317</v>
      </c>
      <c r="R3799" t="s">
        <v>8359</v>
      </c>
      <c r="S3799" s="10">
        <f t="shared" si="298"/>
        <v>42084.881539351853</v>
      </c>
      <c r="T3799" s="10">
        <f t="shared" si="299"/>
        <v>42114.881539351853</v>
      </c>
      <c r="U3799">
        <f t="shared" si="295"/>
        <v>2015</v>
      </c>
    </row>
    <row r="3800" spans="1:21" ht="44.25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8317</v>
      </c>
      <c r="R3800" t="s">
        <v>8359</v>
      </c>
      <c r="S3800" s="10">
        <f t="shared" si="298"/>
        <v>41831.722777777781</v>
      </c>
      <c r="T3800" s="10">
        <f t="shared" si="299"/>
        <v>41861.722777777781</v>
      </c>
      <c r="U3800">
        <f t="shared" si="295"/>
        <v>2014</v>
      </c>
    </row>
    <row r="3801" spans="1:21" ht="44.25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8317</v>
      </c>
      <c r="R3801" t="s">
        <v>8359</v>
      </c>
      <c r="S3801" s="10">
        <f t="shared" si="298"/>
        <v>42410.93105324074</v>
      </c>
      <c r="T3801" s="10">
        <f t="shared" si="299"/>
        <v>42440.93105324074</v>
      </c>
      <c r="U3801">
        <f t="shared" si="295"/>
        <v>2016</v>
      </c>
    </row>
    <row r="3802" spans="1:21" ht="44.25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8317</v>
      </c>
      <c r="R3802" t="s">
        <v>8359</v>
      </c>
      <c r="S3802" s="10">
        <f t="shared" si="298"/>
        <v>41982.737071759257</v>
      </c>
      <c r="T3802" s="10">
        <f t="shared" si="299"/>
        <v>42015.207638888889</v>
      </c>
      <c r="U3802">
        <f t="shared" si="295"/>
        <v>2014</v>
      </c>
    </row>
    <row r="3803" spans="1:21" ht="44.25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8317</v>
      </c>
      <c r="R3803" t="s">
        <v>8359</v>
      </c>
      <c r="S3803" s="10">
        <f t="shared" si="298"/>
        <v>41975.676111111112</v>
      </c>
      <c r="T3803" s="10">
        <f t="shared" si="299"/>
        <v>42006.676111111112</v>
      </c>
      <c r="U3803">
        <f t="shared" si="295"/>
        <v>2014</v>
      </c>
    </row>
    <row r="3804" spans="1:21" ht="44.25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8317</v>
      </c>
      <c r="R3804" t="s">
        <v>8359</v>
      </c>
      <c r="S3804" s="10">
        <f t="shared" si="298"/>
        <v>42269.126226851848</v>
      </c>
      <c r="T3804" s="10">
        <f t="shared" si="299"/>
        <v>42299.126226851848</v>
      </c>
      <c r="U3804">
        <f t="shared" si="295"/>
        <v>2015</v>
      </c>
    </row>
    <row r="3805" spans="1:21" ht="29.5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8317</v>
      </c>
      <c r="R3805" t="s">
        <v>8359</v>
      </c>
      <c r="S3805" s="10">
        <f t="shared" si="298"/>
        <v>42403.971851851849</v>
      </c>
      <c r="T3805" s="10">
        <f t="shared" si="299"/>
        <v>42433.971851851849</v>
      </c>
      <c r="U3805">
        <f t="shared" si="295"/>
        <v>2016</v>
      </c>
    </row>
    <row r="3806" spans="1:21" ht="44.25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8317</v>
      </c>
      <c r="R3806" t="s">
        <v>8359</v>
      </c>
      <c r="S3806" s="10">
        <f t="shared" si="298"/>
        <v>42527.00953703704</v>
      </c>
      <c r="T3806" s="10">
        <f t="shared" si="299"/>
        <v>42582.291666666672</v>
      </c>
      <c r="U3806">
        <f t="shared" si="295"/>
        <v>2016</v>
      </c>
    </row>
    <row r="3807" spans="1:21" ht="44.25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8317</v>
      </c>
      <c r="R3807" t="s">
        <v>8359</v>
      </c>
      <c r="S3807" s="10">
        <f t="shared" si="298"/>
        <v>41849.887037037035</v>
      </c>
      <c r="T3807" s="10">
        <f t="shared" si="299"/>
        <v>41909.887037037035</v>
      </c>
      <c r="U3807">
        <f t="shared" si="295"/>
        <v>2014</v>
      </c>
    </row>
    <row r="3808" spans="1:21" ht="59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8317</v>
      </c>
      <c r="R3808" t="s">
        <v>8359</v>
      </c>
      <c r="S3808" s="10">
        <f t="shared" si="298"/>
        <v>41799.259039351848</v>
      </c>
      <c r="T3808" s="10">
        <f t="shared" si="299"/>
        <v>41819.259039351848</v>
      </c>
      <c r="U3808">
        <f t="shared" si="295"/>
        <v>2014</v>
      </c>
    </row>
    <row r="3809" spans="1:21" ht="44.25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8317</v>
      </c>
      <c r="R3809" t="s">
        <v>8359</v>
      </c>
      <c r="S3809" s="10">
        <f t="shared" si="298"/>
        <v>42090.909016203703</v>
      </c>
      <c r="T3809" s="10">
        <f t="shared" si="299"/>
        <v>42097.909016203703</v>
      </c>
      <c r="U3809">
        <f t="shared" si="295"/>
        <v>2015</v>
      </c>
    </row>
    <row r="3810" spans="1:21" ht="44.25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8317</v>
      </c>
      <c r="R3810" t="s">
        <v>8318</v>
      </c>
      <c r="S3810" s="10">
        <f t="shared" si="298"/>
        <v>42059.453923611116</v>
      </c>
      <c r="T3810" s="10">
        <f t="shared" si="299"/>
        <v>42119.412256944444</v>
      </c>
      <c r="U3810">
        <f t="shared" si="295"/>
        <v>2015</v>
      </c>
    </row>
    <row r="3811" spans="1:21" ht="59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8317</v>
      </c>
      <c r="R3811" t="s">
        <v>8318</v>
      </c>
      <c r="S3811" s="10">
        <f t="shared" si="298"/>
        <v>41800.526701388888</v>
      </c>
      <c r="T3811" s="10">
        <f t="shared" si="299"/>
        <v>41850.958333333336</v>
      </c>
      <c r="U3811">
        <f t="shared" si="295"/>
        <v>2014</v>
      </c>
    </row>
    <row r="3812" spans="1:21" ht="44.25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8317</v>
      </c>
      <c r="R3812" t="s">
        <v>8318</v>
      </c>
      <c r="S3812" s="10">
        <f t="shared" si="298"/>
        <v>42054.849050925928</v>
      </c>
      <c r="T3812" s="10">
        <f t="shared" si="299"/>
        <v>42084.807384259257</v>
      </c>
      <c r="U3812">
        <f t="shared" si="295"/>
        <v>2015</v>
      </c>
    </row>
    <row r="3813" spans="1:21" ht="44.25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8317</v>
      </c>
      <c r="R3813" t="s">
        <v>8318</v>
      </c>
      <c r="S3813" s="10">
        <f t="shared" si="298"/>
        <v>42487.62700231481</v>
      </c>
      <c r="T3813" s="10">
        <f t="shared" si="299"/>
        <v>42521.458333333328</v>
      </c>
      <c r="U3813">
        <f t="shared" si="295"/>
        <v>2016</v>
      </c>
    </row>
    <row r="3814" spans="1:21" ht="44.25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8317</v>
      </c>
      <c r="R3814" t="s">
        <v>8318</v>
      </c>
      <c r="S3814" s="10">
        <f t="shared" si="298"/>
        <v>42109.751250000001</v>
      </c>
      <c r="T3814" s="10">
        <f t="shared" si="299"/>
        <v>42156.165972222225</v>
      </c>
      <c r="U3814">
        <f t="shared" si="295"/>
        <v>2015</v>
      </c>
    </row>
    <row r="3815" spans="1:21" ht="44.25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8317</v>
      </c>
      <c r="R3815" t="s">
        <v>8318</v>
      </c>
      <c r="S3815" s="10">
        <f t="shared" si="298"/>
        <v>42497.275706018518</v>
      </c>
      <c r="T3815" s="10">
        <f t="shared" si="299"/>
        <v>42535.904861111107</v>
      </c>
      <c r="U3815">
        <f t="shared" si="295"/>
        <v>2016</v>
      </c>
    </row>
    <row r="3816" spans="1:21" ht="44.25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8317</v>
      </c>
      <c r="R3816" t="s">
        <v>8318</v>
      </c>
      <c r="S3816" s="10">
        <f t="shared" si="298"/>
        <v>42058.904074074075</v>
      </c>
      <c r="T3816" s="10">
        <f t="shared" si="299"/>
        <v>42095.165972222225</v>
      </c>
      <c r="U3816">
        <f t="shared" si="295"/>
        <v>2015</v>
      </c>
    </row>
    <row r="3817" spans="1:21" ht="29.5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8317</v>
      </c>
      <c r="R3817" t="s">
        <v>8318</v>
      </c>
      <c r="S3817" s="10">
        <f t="shared" si="298"/>
        <v>42207.259918981479</v>
      </c>
      <c r="T3817" s="10">
        <f t="shared" si="299"/>
        <v>42236.958333333328</v>
      </c>
      <c r="U3817">
        <f t="shared" si="295"/>
        <v>2015</v>
      </c>
    </row>
    <row r="3818" spans="1:21" ht="59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8317</v>
      </c>
      <c r="R3818" t="s">
        <v>8318</v>
      </c>
      <c r="S3818" s="10">
        <f t="shared" si="298"/>
        <v>41807.690081018518</v>
      </c>
      <c r="T3818" s="10">
        <f t="shared" si="299"/>
        <v>41837.690081018518</v>
      </c>
      <c r="U3818">
        <f t="shared" si="295"/>
        <v>2014</v>
      </c>
    </row>
    <row r="3819" spans="1:21" ht="44.25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8317</v>
      </c>
      <c r="R3819" t="s">
        <v>8318</v>
      </c>
      <c r="S3819" s="10">
        <f t="shared" si="298"/>
        <v>42284.69694444444</v>
      </c>
      <c r="T3819" s="10">
        <f t="shared" si="299"/>
        <v>42301.165972222225</v>
      </c>
      <c r="U3819">
        <f t="shared" si="295"/>
        <v>2015</v>
      </c>
    </row>
    <row r="3820" spans="1:21" ht="44.25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8317</v>
      </c>
      <c r="R3820" t="s">
        <v>8318</v>
      </c>
      <c r="S3820" s="10">
        <f t="shared" si="298"/>
        <v>42045.84238425926</v>
      </c>
      <c r="T3820" s="10">
        <f t="shared" si="299"/>
        <v>42075.800717592589</v>
      </c>
      <c r="U3820">
        <f t="shared" si="295"/>
        <v>2015</v>
      </c>
    </row>
    <row r="3821" spans="1:21" ht="44.25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8317</v>
      </c>
      <c r="R3821" t="s">
        <v>8318</v>
      </c>
      <c r="S3821" s="10">
        <f t="shared" si="298"/>
        <v>42184.209537037037</v>
      </c>
      <c r="T3821" s="10">
        <f t="shared" si="299"/>
        <v>42202.876388888893</v>
      </c>
      <c r="U3821">
        <f t="shared" ref="U3821:U3884" si="300">YEAR(S3821)</f>
        <v>2015</v>
      </c>
    </row>
    <row r="3822" spans="1:21" ht="44.25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8317</v>
      </c>
      <c r="R3822" t="s">
        <v>8318</v>
      </c>
      <c r="S3822" s="10">
        <f t="shared" si="298"/>
        <v>42160.651817129634</v>
      </c>
      <c r="T3822" s="10">
        <f t="shared" si="299"/>
        <v>42190.651817129634</v>
      </c>
      <c r="U3822">
        <f t="shared" si="300"/>
        <v>2015</v>
      </c>
    </row>
    <row r="3823" spans="1:21" ht="44.25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8317</v>
      </c>
      <c r="R3823" t="s">
        <v>8318</v>
      </c>
      <c r="S3823" s="10">
        <f t="shared" si="298"/>
        <v>42341.180636574078</v>
      </c>
      <c r="T3823" s="10">
        <f t="shared" si="299"/>
        <v>42373.180636574078</v>
      </c>
      <c r="U3823">
        <f t="shared" si="300"/>
        <v>2015</v>
      </c>
    </row>
    <row r="3824" spans="1:21" ht="59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8317</v>
      </c>
      <c r="R3824" t="s">
        <v>8318</v>
      </c>
      <c r="S3824" s="10">
        <f t="shared" si="298"/>
        <v>42329.838159722218</v>
      </c>
      <c r="T3824" s="10">
        <f t="shared" si="299"/>
        <v>42388.957638888889</v>
      </c>
      <c r="U3824">
        <f t="shared" si="300"/>
        <v>2015</v>
      </c>
    </row>
    <row r="3825" spans="1:21" ht="44.25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8317</v>
      </c>
      <c r="R3825" t="s">
        <v>8318</v>
      </c>
      <c r="S3825" s="10">
        <f t="shared" si="298"/>
        <v>42170.910231481481</v>
      </c>
      <c r="T3825" s="10">
        <f t="shared" si="299"/>
        <v>42205.165972222225</v>
      </c>
      <c r="U3825">
        <f t="shared" si="300"/>
        <v>2015</v>
      </c>
    </row>
    <row r="3826" spans="1:21" ht="44.25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8317</v>
      </c>
      <c r="R3826" t="s">
        <v>8318</v>
      </c>
      <c r="S3826" s="10">
        <f t="shared" si="298"/>
        <v>42571.626192129625</v>
      </c>
      <c r="T3826" s="10">
        <f t="shared" si="299"/>
        <v>42583.570138888885</v>
      </c>
      <c r="U3826">
        <f t="shared" si="300"/>
        <v>2016</v>
      </c>
    </row>
    <row r="3827" spans="1:21" ht="44.25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8317</v>
      </c>
      <c r="R3827" t="s">
        <v>8318</v>
      </c>
      <c r="S3827" s="10">
        <f t="shared" si="298"/>
        <v>42151.069606481484</v>
      </c>
      <c r="T3827" s="10">
        <f t="shared" si="299"/>
        <v>42172.069606481484</v>
      </c>
      <c r="U3827">
        <f t="shared" si="300"/>
        <v>2015</v>
      </c>
    </row>
    <row r="3828" spans="1:21" ht="29.5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8317</v>
      </c>
      <c r="R3828" t="s">
        <v>8318</v>
      </c>
      <c r="S3828" s="10">
        <f t="shared" si="298"/>
        <v>42101.423541666663</v>
      </c>
      <c r="T3828" s="10">
        <f t="shared" si="299"/>
        <v>42131.423541666663</v>
      </c>
      <c r="U3828">
        <f t="shared" si="300"/>
        <v>2015</v>
      </c>
    </row>
    <row r="3829" spans="1:21" ht="59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8317</v>
      </c>
      <c r="R3829" t="s">
        <v>8318</v>
      </c>
      <c r="S3829" s="10">
        <f t="shared" si="298"/>
        <v>42034.928252314814</v>
      </c>
      <c r="T3829" s="10">
        <f t="shared" si="299"/>
        <v>42090</v>
      </c>
      <c r="U3829">
        <f t="shared" si="300"/>
        <v>2015</v>
      </c>
    </row>
    <row r="3830" spans="1:21" ht="44.25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8317</v>
      </c>
      <c r="R3830" t="s">
        <v>8318</v>
      </c>
      <c r="S3830" s="10">
        <f t="shared" si="298"/>
        <v>41944.527627314819</v>
      </c>
      <c r="T3830" s="10">
        <f t="shared" si="299"/>
        <v>42004.569293981483</v>
      </c>
      <c r="U3830">
        <f t="shared" si="300"/>
        <v>2014</v>
      </c>
    </row>
    <row r="3831" spans="1:21" ht="44.25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8317</v>
      </c>
      <c r="R3831" t="s">
        <v>8318</v>
      </c>
      <c r="S3831" s="10">
        <f t="shared" si="298"/>
        <v>42593.865405092598</v>
      </c>
      <c r="T3831" s="10">
        <f t="shared" si="299"/>
        <v>42613.865405092598</v>
      </c>
      <c r="U3831">
        <f t="shared" si="300"/>
        <v>2016</v>
      </c>
    </row>
    <row r="3832" spans="1:21" ht="44.25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8317</v>
      </c>
      <c r="R3832" t="s">
        <v>8318</v>
      </c>
      <c r="S3832" s="10">
        <f t="shared" si="298"/>
        <v>42503.740868055553</v>
      </c>
      <c r="T3832" s="10">
        <f t="shared" si="299"/>
        <v>42517.740868055553</v>
      </c>
      <c r="U3832">
        <f t="shared" si="300"/>
        <v>2016</v>
      </c>
    </row>
    <row r="3833" spans="1:21" ht="59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8317</v>
      </c>
      <c r="R3833" t="s">
        <v>8318</v>
      </c>
      <c r="S3833" s="10">
        <f t="shared" si="298"/>
        <v>41927.848900462966</v>
      </c>
      <c r="T3833" s="10">
        <f t="shared" si="299"/>
        <v>41948.890567129631</v>
      </c>
      <c r="U3833">
        <f t="shared" si="300"/>
        <v>2014</v>
      </c>
    </row>
    <row r="3834" spans="1:21" ht="44.25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8317</v>
      </c>
      <c r="R3834" t="s">
        <v>8318</v>
      </c>
      <c r="S3834" s="10">
        <f t="shared" si="298"/>
        <v>42375.114988425921</v>
      </c>
      <c r="T3834" s="10">
        <f t="shared" si="299"/>
        <v>42420.114988425921</v>
      </c>
      <c r="U3834">
        <f t="shared" si="300"/>
        <v>2016</v>
      </c>
    </row>
    <row r="3835" spans="1:21" ht="59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8317</v>
      </c>
      <c r="R3835" t="s">
        <v>8318</v>
      </c>
      <c r="S3835" s="10">
        <f t="shared" si="298"/>
        <v>41963.872361111105</v>
      </c>
      <c r="T3835" s="10">
        <f t="shared" si="299"/>
        <v>41974.797916666663</v>
      </c>
      <c r="U3835">
        <f t="shared" si="300"/>
        <v>2014</v>
      </c>
    </row>
    <row r="3836" spans="1:21" ht="44.25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8317</v>
      </c>
      <c r="R3836" t="s">
        <v>8318</v>
      </c>
      <c r="S3836" s="10">
        <f t="shared" si="298"/>
        <v>42143.445219907408</v>
      </c>
      <c r="T3836" s="10">
        <f t="shared" si="299"/>
        <v>42173.445219907408</v>
      </c>
      <c r="U3836">
        <f t="shared" si="300"/>
        <v>2015</v>
      </c>
    </row>
    <row r="3837" spans="1:21" ht="44.25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8317</v>
      </c>
      <c r="R3837" t="s">
        <v>8318</v>
      </c>
      <c r="S3837" s="10">
        <f t="shared" si="298"/>
        <v>42460.94222222222</v>
      </c>
      <c r="T3837" s="10">
        <f t="shared" si="299"/>
        <v>42481.94222222222</v>
      </c>
      <c r="U3837">
        <f t="shared" si="300"/>
        <v>2016</v>
      </c>
    </row>
    <row r="3838" spans="1:21" ht="44.25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8317</v>
      </c>
      <c r="R3838" t="s">
        <v>8318</v>
      </c>
      <c r="S3838" s="10">
        <f t="shared" si="298"/>
        <v>42553.926527777774</v>
      </c>
      <c r="T3838" s="10">
        <f t="shared" si="299"/>
        <v>42585.172916666663</v>
      </c>
      <c r="U3838">
        <f t="shared" si="300"/>
        <v>2016</v>
      </c>
    </row>
    <row r="3839" spans="1:21" ht="29.5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8317</v>
      </c>
      <c r="R3839" t="s">
        <v>8318</v>
      </c>
      <c r="S3839" s="10">
        <f t="shared" si="298"/>
        <v>42152.765717592592</v>
      </c>
      <c r="T3839" s="10">
        <f t="shared" si="299"/>
        <v>42188.765717592592</v>
      </c>
      <c r="U3839">
        <f t="shared" si="300"/>
        <v>2015</v>
      </c>
    </row>
    <row r="3840" spans="1:21" ht="59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8317</v>
      </c>
      <c r="R3840" t="s">
        <v>8318</v>
      </c>
      <c r="S3840" s="10">
        <f t="shared" si="298"/>
        <v>42116.710752314815</v>
      </c>
      <c r="T3840" s="10">
        <f t="shared" si="299"/>
        <v>42146.710752314815</v>
      </c>
      <c r="U3840">
        <f t="shared" si="300"/>
        <v>2015</v>
      </c>
    </row>
    <row r="3841" spans="1:21" ht="44.25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8317</v>
      </c>
      <c r="R3841" t="s">
        <v>8318</v>
      </c>
      <c r="S3841" s="10">
        <f t="shared" si="298"/>
        <v>42155.142638888887</v>
      </c>
      <c r="T3841" s="10">
        <f t="shared" si="299"/>
        <v>42215.142638888887</v>
      </c>
      <c r="U3841">
        <f t="shared" si="300"/>
        <v>2015</v>
      </c>
    </row>
    <row r="3842" spans="1:21" ht="44.25" x14ac:dyDescent="0.7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ref="P3842:P3905" si="302">IFERROR(ROUND(E3842/L3842,2),0)</f>
        <v>21.67</v>
      </c>
      <c r="Q3842" s="11" t="s">
        <v>8317</v>
      </c>
      <c r="R3842" t="s">
        <v>8318</v>
      </c>
      <c r="S3842" s="10">
        <f t="shared" si="298"/>
        <v>42432.701724537037</v>
      </c>
      <c r="T3842" s="10">
        <f t="shared" si="299"/>
        <v>42457.660057870366</v>
      </c>
      <c r="U3842">
        <f t="shared" si="300"/>
        <v>2016</v>
      </c>
    </row>
    <row r="3843" spans="1:21" ht="44.25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2"/>
        <v>25.65</v>
      </c>
      <c r="Q3843" s="11" t="s">
        <v>8317</v>
      </c>
      <c r="R3843" t="s">
        <v>8318</v>
      </c>
      <c r="S3843" s="10">
        <f t="shared" ref="S3843:S3906" si="303">(((J3843/60)/60)/24)+DATE(1970,1,1)</f>
        <v>41780.785729166666</v>
      </c>
      <c r="T3843" s="10">
        <f t="shared" ref="T3843:T3906" si="304">(((I3843/60)/60)/24)+DATE(1970,1,1)</f>
        <v>41840.785729166666</v>
      </c>
      <c r="U3843">
        <f t="shared" si="300"/>
        <v>2014</v>
      </c>
    </row>
    <row r="3844" spans="1:21" ht="44.25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8317</v>
      </c>
      <c r="R3844" t="s">
        <v>8318</v>
      </c>
      <c r="S3844" s="10">
        <f t="shared" si="303"/>
        <v>41740.493657407409</v>
      </c>
      <c r="T3844" s="10">
        <f t="shared" si="304"/>
        <v>41770.493657407409</v>
      </c>
      <c r="U3844">
        <f t="shared" si="300"/>
        <v>2014</v>
      </c>
    </row>
    <row r="3845" spans="1:21" ht="44.25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8317</v>
      </c>
      <c r="R3845" t="s">
        <v>8318</v>
      </c>
      <c r="S3845" s="10">
        <f t="shared" si="303"/>
        <v>41766.072500000002</v>
      </c>
      <c r="T3845" s="10">
        <f t="shared" si="304"/>
        <v>41791.072500000002</v>
      </c>
      <c r="U3845">
        <f t="shared" si="300"/>
        <v>2014</v>
      </c>
    </row>
    <row r="3846" spans="1:21" ht="44.25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8317</v>
      </c>
      <c r="R3846" t="s">
        <v>8318</v>
      </c>
      <c r="S3846" s="10">
        <f t="shared" si="303"/>
        <v>41766.617291666669</v>
      </c>
      <c r="T3846" s="10">
        <f t="shared" si="304"/>
        <v>41793.290972222225</v>
      </c>
      <c r="U3846">
        <f t="shared" si="300"/>
        <v>2014</v>
      </c>
    </row>
    <row r="3847" spans="1:21" ht="59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8317</v>
      </c>
      <c r="R3847" t="s">
        <v>8318</v>
      </c>
      <c r="S3847" s="10">
        <f t="shared" si="303"/>
        <v>42248.627013888887</v>
      </c>
      <c r="T3847" s="10">
        <f t="shared" si="304"/>
        <v>42278.627013888887</v>
      </c>
      <c r="U3847">
        <f t="shared" si="300"/>
        <v>2015</v>
      </c>
    </row>
    <row r="3848" spans="1:21" ht="44.25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8317</v>
      </c>
      <c r="R3848" t="s">
        <v>8318</v>
      </c>
      <c r="S3848" s="10">
        <f t="shared" si="303"/>
        <v>41885.221550925926</v>
      </c>
      <c r="T3848" s="10">
        <f t="shared" si="304"/>
        <v>41916.290972222225</v>
      </c>
      <c r="U3848">
        <f t="shared" si="300"/>
        <v>2014</v>
      </c>
    </row>
    <row r="3849" spans="1:21" ht="44.25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8317</v>
      </c>
      <c r="R3849" t="s">
        <v>8318</v>
      </c>
      <c r="S3849" s="10">
        <f t="shared" si="303"/>
        <v>42159.224432870367</v>
      </c>
      <c r="T3849" s="10">
        <f t="shared" si="304"/>
        <v>42204.224432870367</v>
      </c>
      <c r="U3849">
        <f t="shared" si="300"/>
        <v>2015</v>
      </c>
    </row>
    <row r="3850" spans="1:21" ht="44.25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8317</v>
      </c>
      <c r="R3850" t="s">
        <v>8318</v>
      </c>
      <c r="S3850" s="10">
        <f t="shared" si="303"/>
        <v>42265.817002314812</v>
      </c>
      <c r="T3850" s="10">
        <f t="shared" si="304"/>
        <v>42295.817002314812</v>
      </c>
      <c r="U3850">
        <f t="shared" si="300"/>
        <v>2015</v>
      </c>
    </row>
    <row r="3851" spans="1:21" ht="59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8317</v>
      </c>
      <c r="R3851" t="s">
        <v>8318</v>
      </c>
      <c r="S3851" s="10">
        <f t="shared" si="303"/>
        <v>42136.767175925925</v>
      </c>
      <c r="T3851" s="10">
        <f t="shared" si="304"/>
        <v>42166.767175925925</v>
      </c>
      <c r="U3851">
        <f t="shared" si="300"/>
        <v>2015</v>
      </c>
    </row>
    <row r="3852" spans="1:21" ht="29.5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8317</v>
      </c>
      <c r="R3852" t="s">
        <v>8318</v>
      </c>
      <c r="S3852" s="10">
        <f t="shared" si="303"/>
        <v>41975.124340277776</v>
      </c>
      <c r="T3852" s="10">
        <f t="shared" si="304"/>
        <v>42005.124340277776</v>
      </c>
      <c r="U3852">
        <f t="shared" si="300"/>
        <v>2014</v>
      </c>
    </row>
    <row r="3853" spans="1:21" ht="44.25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8317</v>
      </c>
      <c r="R3853" t="s">
        <v>8318</v>
      </c>
      <c r="S3853" s="10">
        <f t="shared" si="303"/>
        <v>42172.439571759256</v>
      </c>
      <c r="T3853" s="10">
        <f t="shared" si="304"/>
        <v>42202.439571759256</v>
      </c>
      <c r="U3853">
        <f t="shared" si="300"/>
        <v>2015</v>
      </c>
    </row>
    <row r="3854" spans="1:21" ht="44.25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8317</v>
      </c>
      <c r="R3854" t="s">
        <v>8318</v>
      </c>
      <c r="S3854" s="10">
        <f t="shared" si="303"/>
        <v>42065.190694444449</v>
      </c>
      <c r="T3854" s="10">
        <f t="shared" si="304"/>
        <v>42090.149027777778</v>
      </c>
      <c r="U3854">
        <f t="shared" si="300"/>
        <v>2015</v>
      </c>
    </row>
    <row r="3855" spans="1:21" ht="44.25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8317</v>
      </c>
      <c r="R3855" t="s">
        <v>8318</v>
      </c>
      <c r="S3855" s="10">
        <f t="shared" si="303"/>
        <v>41848.84002314815</v>
      </c>
      <c r="T3855" s="10">
        <f t="shared" si="304"/>
        <v>41883.84002314815</v>
      </c>
      <c r="U3855">
        <f t="shared" si="300"/>
        <v>2014</v>
      </c>
    </row>
    <row r="3856" spans="1:21" ht="29.5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8317</v>
      </c>
      <c r="R3856" t="s">
        <v>8318</v>
      </c>
      <c r="S3856" s="10">
        <f t="shared" si="303"/>
        <v>42103.884930555556</v>
      </c>
      <c r="T3856" s="10">
        <f t="shared" si="304"/>
        <v>42133.884930555556</v>
      </c>
      <c r="U3856">
        <f t="shared" si="300"/>
        <v>2015</v>
      </c>
    </row>
    <row r="3857" spans="1:21" ht="59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8317</v>
      </c>
      <c r="R3857" t="s">
        <v>8318</v>
      </c>
      <c r="S3857" s="10">
        <f t="shared" si="303"/>
        <v>42059.970729166671</v>
      </c>
      <c r="T3857" s="10">
        <f t="shared" si="304"/>
        <v>42089.929062499999</v>
      </c>
      <c r="U3857">
        <f t="shared" si="300"/>
        <v>2015</v>
      </c>
    </row>
    <row r="3858" spans="1:21" ht="59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8317</v>
      </c>
      <c r="R3858" t="s">
        <v>8318</v>
      </c>
      <c r="S3858" s="10">
        <f t="shared" si="303"/>
        <v>42041.743090277778</v>
      </c>
      <c r="T3858" s="10">
        <f t="shared" si="304"/>
        <v>42071.701423611114</v>
      </c>
      <c r="U3858">
        <f t="shared" si="300"/>
        <v>2015</v>
      </c>
    </row>
    <row r="3859" spans="1:21" ht="44.25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8317</v>
      </c>
      <c r="R3859" t="s">
        <v>8318</v>
      </c>
      <c r="S3859" s="10">
        <f t="shared" si="303"/>
        <v>41829.73715277778</v>
      </c>
      <c r="T3859" s="10">
        <f t="shared" si="304"/>
        <v>41852.716666666667</v>
      </c>
      <c r="U3859">
        <f t="shared" si="300"/>
        <v>2014</v>
      </c>
    </row>
    <row r="3860" spans="1:21" ht="59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8317</v>
      </c>
      <c r="R3860" t="s">
        <v>8318</v>
      </c>
      <c r="S3860" s="10">
        <f t="shared" si="303"/>
        <v>42128.431064814817</v>
      </c>
      <c r="T3860" s="10">
        <f t="shared" si="304"/>
        <v>42146.875</v>
      </c>
      <c r="U3860">
        <f t="shared" si="300"/>
        <v>2015</v>
      </c>
    </row>
    <row r="3861" spans="1:21" ht="44.25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8317</v>
      </c>
      <c r="R3861" t="s">
        <v>8318</v>
      </c>
      <c r="S3861" s="10">
        <f t="shared" si="303"/>
        <v>41789.893599537041</v>
      </c>
      <c r="T3861" s="10">
        <f t="shared" si="304"/>
        <v>41815.875</v>
      </c>
      <c r="U3861">
        <f t="shared" si="300"/>
        <v>2014</v>
      </c>
    </row>
    <row r="3862" spans="1:21" ht="44.25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8317</v>
      </c>
      <c r="R3862" t="s">
        <v>8318</v>
      </c>
      <c r="S3862" s="10">
        <f t="shared" si="303"/>
        <v>41833.660995370366</v>
      </c>
      <c r="T3862" s="10">
        <f t="shared" si="304"/>
        <v>41863.660995370366</v>
      </c>
      <c r="U3862">
        <f t="shared" si="300"/>
        <v>2014</v>
      </c>
    </row>
    <row r="3863" spans="1:2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8317</v>
      </c>
      <c r="R3863" t="s">
        <v>8318</v>
      </c>
      <c r="S3863" s="10">
        <f t="shared" si="303"/>
        <v>41914.590011574073</v>
      </c>
      <c r="T3863" s="10">
        <f t="shared" si="304"/>
        <v>41955.907638888893</v>
      </c>
      <c r="U3863">
        <f t="shared" si="300"/>
        <v>2014</v>
      </c>
    </row>
    <row r="3864" spans="1:21" ht="29.5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8317</v>
      </c>
      <c r="R3864" t="s">
        <v>8318</v>
      </c>
      <c r="S3864" s="10">
        <f t="shared" si="303"/>
        <v>42611.261064814811</v>
      </c>
      <c r="T3864" s="10">
        <f t="shared" si="304"/>
        <v>42625.707638888889</v>
      </c>
      <c r="U3864">
        <f t="shared" si="300"/>
        <v>2016</v>
      </c>
    </row>
    <row r="3865" spans="1:21" ht="44.25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8317</v>
      </c>
      <c r="R3865" t="s">
        <v>8318</v>
      </c>
      <c r="S3865" s="10">
        <f t="shared" si="303"/>
        <v>42253.633159722223</v>
      </c>
      <c r="T3865" s="10">
        <f t="shared" si="304"/>
        <v>42313.674826388888</v>
      </c>
      <c r="U3865">
        <f t="shared" si="300"/>
        <v>2015</v>
      </c>
    </row>
    <row r="3866" spans="1:21" ht="44.25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8317</v>
      </c>
      <c r="R3866" t="s">
        <v>8318</v>
      </c>
      <c r="S3866" s="10">
        <f t="shared" si="303"/>
        <v>42295.891828703709</v>
      </c>
      <c r="T3866" s="10">
        <f t="shared" si="304"/>
        <v>42325.933495370366</v>
      </c>
      <c r="U3866">
        <f t="shared" si="300"/>
        <v>2015</v>
      </c>
    </row>
    <row r="3867" spans="1:21" ht="44.25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8317</v>
      </c>
      <c r="R3867" t="s">
        <v>8318</v>
      </c>
      <c r="S3867" s="10">
        <f t="shared" si="303"/>
        <v>41841.651597222226</v>
      </c>
      <c r="T3867" s="10">
        <f t="shared" si="304"/>
        <v>41881.229166666664</v>
      </c>
      <c r="U3867">
        <f t="shared" si="300"/>
        <v>2014</v>
      </c>
    </row>
    <row r="3868" spans="1:21" ht="29.5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8317</v>
      </c>
      <c r="R3868" t="s">
        <v>8318</v>
      </c>
      <c r="S3868" s="10">
        <f t="shared" si="303"/>
        <v>42402.947002314817</v>
      </c>
      <c r="T3868" s="10">
        <f t="shared" si="304"/>
        <v>42452.145138888889</v>
      </c>
      <c r="U3868">
        <f t="shared" si="300"/>
        <v>2016</v>
      </c>
    </row>
    <row r="3869" spans="1:21" ht="44.25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8317</v>
      </c>
      <c r="R3869" t="s">
        <v>8318</v>
      </c>
      <c r="S3869" s="10">
        <f t="shared" si="303"/>
        <v>42509.814108796301</v>
      </c>
      <c r="T3869" s="10">
        <f t="shared" si="304"/>
        <v>42539.814108796301</v>
      </c>
      <c r="U3869">
        <f t="shared" si="300"/>
        <v>2016</v>
      </c>
    </row>
    <row r="3870" spans="1:2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8317</v>
      </c>
      <c r="R3870" t="s">
        <v>8359</v>
      </c>
      <c r="S3870" s="10">
        <f t="shared" si="303"/>
        <v>41865.659780092588</v>
      </c>
      <c r="T3870" s="10">
        <f t="shared" si="304"/>
        <v>41890.659780092588</v>
      </c>
      <c r="U3870">
        <f t="shared" si="300"/>
        <v>2014</v>
      </c>
    </row>
    <row r="3871" spans="1:21" ht="29.5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8317</v>
      </c>
      <c r="R3871" t="s">
        <v>8359</v>
      </c>
      <c r="S3871" s="10">
        <f t="shared" si="303"/>
        <v>42047.724444444444</v>
      </c>
      <c r="T3871" s="10">
        <f t="shared" si="304"/>
        <v>42077.132638888885</v>
      </c>
      <c r="U3871">
        <f t="shared" si="300"/>
        <v>2015</v>
      </c>
    </row>
    <row r="3872" spans="1:21" ht="59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8317</v>
      </c>
      <c r="R3872" t="s">
        <v>8359</v>
      </c>
      <c r="S3872" s="10">
        <f t="shared" si="303"/>
        <v>41793.17219907407</v>
      </c>
      <c r="T3872" s="10">
        <f t="shared" si="304"/>
        <v>41823.17219907407</v>
      </c>
      <c r="U3872">
        <f t="shared" si="300"/>
        <v>2014</v>
      </c>
    </row>
    <row r="3873" spans="1:21" ht="29.5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8317</v>
      </c>
      <c r="R3873" t="s">
        <v>8359</v>
      </c>
      <c r="S3873" s="10">
        <f t="shared" si="303"/>
        <v>42763.780671296292</v>
      </c>
      <c r="T3873" s="10">
        <f t="shared" si="304"/>
        <v>42823.739004629635</v>
      </c>
      <c r="U3873">
        <f t="shared" si="300"/>
        <v>2017</v>
      </c>
    </row>
    <row r="3874" spans="1:21" ht="44.25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8317</v>
      </c>
      <c r="R3874" t="s">
        <v>8359</v>
      </c>
      <c r="S3874" s="10">
        <f t="shared" si="303"/>
        <v>42180.145787037036</v>
      </c>
      <c r="T3874" s="10">
        <f t="shared" si="304"/>
        <v>42230.145787037036</v>
      </c>
      <c r="U3874">
        <f t="shared" si="300"/>
        <v>2015</v>
      </c>
    </row>
    <row r="3875" spans="1:21" ht="44.25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8317</v>
      </c>
      <c r="R3875" t="s">
        <v>8359</v>
      </c>
      <c r="S3875" s="10">
        <f t="shared" si="303"/>
        <v>42255.696006944447</v>
      </c>
      <c r="T3875" s="10">
        <f t="shared" si="304"/>
        <v>42285.696006944447</v>
      </c>
      <c r="U3875">
        <f t="shared" si="300"/>
        <v>2015</v>
      </c>
    </row>
    <row r="3876" spans="1:21" ht="59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8317</v>
      </c>
      <c r="R3876" t="s">
        <v>8359</v>
      </c>
      <c r="S3876" s="10">
        <f t="shared" si="303"/>
        <v>42007.016458333332</v>
      </c>
      <c r="T3876" s="10">
        <f t="shared" si="304"/>
        <v>42028.041666666672</v>
      </c>
      <c r="U3876">
        <f t="shared" si="300"/>
        <v>2015</v>
      </c>
    </row>
    <row r="3877" spans="1:21" ht="44.25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8317</v>
      </c>
      <c r="R3877" t="s">
        <v>8359</v>
      </c>
      <c r="S3877" s="10">
        <f t="shared" si="303"/>
        <v>42615.346817129626</v>
      </c>
      <c r="T3877" s="10">
        <f t="shared" si="304"/>
        <v>42616.416666666672</v>
      </c>
      <c r="U3877">
        <f t="shared" si="300"/>
        <v>2016</v>
      </c>
    </row>
    <row r="3878" spans="1:21" ht="59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8317</v>
      </c>
      <c r="R3878" t="s">
        <v>8359</v>
      </c>
      <c r="S3878" s="10">
        <f t="shared" si="303"/>
        <v>42372.624166666668</v>
      </c>
      <c r="T3878" s="10">
        <f t="shared" si="304"/>
        <v>42402.624166666668</v>
      </c>
      <c r="U3878">
        <f t="shared" si="300"/>
        <v>2016</v>
      </c>
    </row>
    <row r="3879" spans="1:21" ht="44.25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8317</v>
      </c>
      <c r="R3879" t="s">
        <v>8359</v>
      </c>
      <c r="S3879" s="10">
        <f t="shared" si="303"/>
        <v>42682.67768518519</v>
      </c>
      <c r="T3879" s="10">
        <f t="shared" si="304"/>
        <v>42712.67768518519</v>
      </c>
      <c r="U3879">
        <f t="shared" si="300"/>
        <v>2016</v>
      </c>
    </row>
    <row r="3880" spans="1:21" ht="44.25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8317</v>
      </c>
      <c r="R3880" t="s">
        <v>8359</v>
      </c>
      <c r="S3880" s="10">
        <f t="shared" si="303"/>
        <v>42154.818819444445</v>
      </c>
      <c r="T3880" s="10">
        <f t="shared" si="304"/>
        <v>42185.165972222225</v>
      </c>
      <c r="U3880">
        <f t="shared" si="300"/>
        <v>2015</v>
      </c>
    </row>
    <row r="3881" spans="1:21" ht="44.25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8317</v>
      </c>
      <c r="R3881" t="s">
        <v>8359</v>
      </c>
      <c r="S3881" s="10">
        <f t="shared" si="303"/>
        <v>41999.861064814817</v>
      </c>
      <c r="T3881" s="10">
        <f t="shared" si="304"/>
        <v>42029.861064814817</v>
      </c>
      <c r="U3881">
        <f t="shared" si="300"/>
        <v>2014</v>
      </c>
    </row>
    <row r="3882" spans="1:21" ht="44.25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8317</v>
      </c>
      <c r="R3882" t="s">
        <v>8359</v>
      </c>
      <c r="S3882" s="10">
        <f t="shared" si="303"/>
        <v>41815.815046296295</v>
      </c>
      <c r="T3882" s="10">
        <f t="shared" si="304"/>
        <v>41850.958333333336</v>
      </c>
      <c r="U3882">
        <f t="shared" si="300"/>
        <v>2014</v>
      </c>
    </row>
    <row r="3883" spans="1:21" ht="29.5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8317</v>
      </c>
      <c r="R3883" t="s">
        <v>8359</v>
      </c>
      <c r="S3883" s="10">
        <f t="shared" si="303"/>
        <v>42756.018506944441</v>
      </c>
      <c r="T3883" s="10">
        <f t="shared" si="304"/>
        <v>42786.018506944441</v>
      </c>
      <c r="U3883">
        <f t="shared" si="300"/>
        <v>2017</v>
      </c>
    </row>
    <row r="3884" spans="1:21" ht="44.25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8317</v>
      </c>
      <c r="R3884" t="s">
        <v>8359</v>
      </c>
      <c r="S3884" s="10">
        <f t="shared" si="303"/>
        <v>42373.983449074076</v>
      </c>
      <c r="T3884" s="10">
        <f t="shared" si="304"/>
        <v>42400.960416666669</v>
      </c>
      <c r="U3884">
        <f t="shared" si="300"/>
        <v>2016</v>
      </c>
    </row>
    <row r="3885" spans="1:21" ht="59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8317</v>
      </c>
      <c r="R3885" t="s">
        <v>8359</v>
      </c>
      <c r="S3885" s="10">
        <f t="shared" si="303"/>
        <v>41854.602650462963</v>
      </c>
      <c r="T3885" s="10">
        <f t="shared" si="304"/>
        <v>41884.602650462963</v>
      </c>
      <c r="U3885">
        <f t="shared" ref="U3885:U3948" si="305">YEAR(S3885)</f>
        <v>2014</v>
      </c>
    </row>
    <row r="3886" spans="1:21" ht="44.25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8317</v>
      </c>
      <c r="R3886" t="s">
        <v>8359</v>
      </c>
      <c r="S3886" s="10">
        <f t="shared" si="303"/>
        <v>42065.791574074072</v>
      </c>
      <c r="T3886" s="10">
        <f t="shared" si="304"/>
        <v>42090.749907407408</v>
      </c>
      <c r="U3886">
        <f t="shared" si="305"/>
        <v>2015</v>
      </c>
    </row>
    <row r="3887" spans="1:21" ht="44.25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8317</v>
      </c>
      <c r="R3887" t="s">
        <v>8359</v>
      </c>
      <c r="S3887" s="10">
        <f t="shared" si="303"/>
        <v>42469.951284722221</v>
      </c>
      <c r="T3887" s="10">
        <f t="shared" si="304"/>
        <v>42499.951284722221</v>
      </c>
      <c r="U3887">
        <f t="shared" si="305"/>
        <v>2016</v>
      </c>
    </row>
    <row r="3888" spans="1:2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8317</v>
      </c>
      <c r="R3888" t="s">
        <v>8359</v>
      </c>
      <c r="S3888" s="10">
        <f t="shared" si="303"/>
        <v>41954.228032407409</v>
      </c>
      <c r="T3888" s="10">
        <f t="shared" si="304"/>
        <v>41984.228032407409</v>
      </c>
      <c r="U3888">
        <f t="shared" si="305"/>
        <v>2014</v>
      </c>
    </row>
    <row r="3889" spans="1:21" ht="44.25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8317</v>
      </c>
      <c r="R3889" t="s">
        <v>8359</v>
      </c>
      <c r="S3889" s="10">
        <f t="shared" si="303"/>
        <v>42079.857974537037</v>
      </c>
      <c r="T3889" s="10">
        <f t="shared" si="304"/>
        <v>42125.916666666672</v>
      </c>
      <c r="U3889">
        <f t="shared" si="305"/>
        <v>2015</v>
      </c>
    </row>
    <row r="3890" spans="1:21" ht="59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8317</v>
      </c>
      <c r="R3890" t="s">
        <v>8318</v>
      </c>
      <c r="S3890" s="10">
        <f t="shared" si="303"/>
        <v>42762.545810185184</v>
      </c>
      <c r="T3890" s="10">
        <f t="shared" si="304"/>
        <v>42792.545810185184</v>
      </c>
      <c r="U3890">
        <f t="shared" si="305"/>
        <v>2017</v>
      </c>
    </row>
    <row r="3891" spans="1:21" ht="44.25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8317</v>
      </c>
      <c r="R3891" t="s">
        <v>8318</v>
      </c>
      <c r="S3891" s="10">
        <f t="shared" si="303"/>
        <v>41977.004976851851</v>
      </c>
      <c r="T3891" s="10">
        <f t="shared" si="304"/>
        <v>42008.976388888885</v>
      </c>
      <c r="U3891">
        <f t="shared" si="305"/>
        <v>2014</v>
      </c>
    </row>
    <row r="3892" spans="1:21" ht="44.25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8317</v>
      </c>
      <c r="R3892" t="s">
        <v>8318</v>
      </c>
      <c r="S3892" s="10">
        <f t="shared" si="303"/>
        <v>42171.758611111116</v>
      </c>
      <c r="T3892" s="10">
        <f t="shared" si="304"/>
        <v>42231.758611111116</v>
      </c>
      <c r="U3892">
        <f t="shared" si="305"/>
        <v>2015</v>
      </c>
    </row>
    <row r="3893" spans="1:21" ht="29.5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8317</v>
      </c>
      <c r="R3893" t="s">
        <v>8318</v>
      </c>
      <c r="S3893" s="10">
        <f t="shared" si="303"/>
        <v>42056.1324537037</v>
      </c>
      <c r="T3893" s="10">
        <f t="shared" si="304"/>
        <v>42086.207638888889</v>
      </c>
      <c r="U3893">
        <f t="shared" si="305"/>
        <v>2015</v>
      </c>
    </row>
    <row r="3894" spans="1:21" ht="59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8317</v>
      </c>
      <c r="R3894" t="s">
        <v>8318</v>
      </c>
      <c r="S3894" s="10">
        <f t="shared" si="303"/>
        <v>41867.652280092596</v>
      </c>
      <c r="T3894" s="10">
        <f t="shared" si="304"/>
        <v>41875.291666666664</v>
      </c>
      <c r="U3894">
        <f t="shared" si="305"/>
        <v>2014</v>
      </c>
    </row>
    <row r="3895" spans="1:21" ht="59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8317</v>
      </c>
      <c r="R3895" t="s">
        <v>8318</v>
      </c>
      <c r="S3895" s="10">
        <f t="shared" si="303"/>
        <v>41779.657870370371</v>
      </c>
      <c r="T3895" s="10">
        <f t="shared" si="304"/>
        <v>41821.25</v>
      </c>
      <c r="U3895">
        <f t="shared" si="305"/>
        <v>2014</v>
      </c>
    </row>
    <row r="3896" spans="1:21" ht="59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8317</v>
      </c>
      <c r="R3896" t="s">
        <v>8318</v>
      </c>
      <c r="S3896" s="10">
        <f t="shared" si="303"/>
        <v>42679.958472222221</v>
      </c>
      <c r="T3896" s="10">
        <f t="shared" si="304"/>
        <v>42710.207638888889</v>
      </c>
      <c r="U3896">
        <f t="shared" si="305"/>
        <v>2016</v>
      </c>
    </row>
    <row r="3897" spans="1:21" ht="59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8317</v>
      </c>
      <c r="R3897" t="s">
        <v>8318</v>
      </c>
      <c r="S3897" s="10">
        <f t="shared" si="303"/>
        <v>42032.250208333338</v>
      </c>
      <c r="T3897" s="10">
        <f t="shared" si="304"/>
        <v>42063.250208333338</v>
      </c>
      <c r="U3897">
        <f t="shared" si="305"/>
        <v>2015</v>
      </c>
    </row>
    <row r="3898" spans="1:21" ht="44.25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8317</v>
      </c>
      <c r="R3898" t="s">
        <v>8318</v>
      </c>
      <c r="S3898" s="10">
        <f t="shared" si="303"/>
        <v>41793.191875000004</v>
      </c>
      <c r="T3898" s="10">
        <f t="shared" si="304"/>
        <v>41807.191875000004</v>
      </c>
      <c r="U3898">
        <f t="shared" si="305"/>
        <v>2014</v>
      </c>
    </row>
    <row r="3899" spans="1:21" ht="44.25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8317</v>
      </c>
      <c r="R3899" t="s">
        <v>8318</v>
      </c>
      <c r="S3899" s="10">
        <f t="shared" si="303"/>
        <v>41982.87364583333</v>
      </c>
      <c r="T3899" s="10">
        <f t="shared" si="304"/>
        <v>42012.87364583333</v>
      </c>
      <c r="U3899">
        <f t="shared" si="305"/>
        <v>2014</v>
      </c>
    </row>
    <row r="3900" spans="1:21" ht="59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8317</v>
      </c>
      <c r="R3900" t="s">
        <v>8318</v>
      </c>
      <c r="S3900" s="10">
        <f t="shared" si="303"/>
        <v>42193.482291666667</v>
      </c>
      <c r="T3900" s="10">
        <f t="shared" si="304"/>
        <v>42233.666666666672</v>
      </c>
      <c r="U3900">
        <f t="shared" si="305"/>
        <v>2015</v>
      </c>
    </row>
    <row r="3901" spans="1:21" ht="44.25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8317</v>
      </c>
      <c r="R3901" t="s">
        <v>8318</v>
      </c>
      <c r="S3901" s="10">
        <f t="shared" si="303"/>
        <v>41843.775011574071</v>
      </c>
      <c r="T3901" s="10">
        <f t="shared" si="304"/>
        <v>41863.775011574071</v>
      </c>
      <c r="U3901">
        <f t="shared" si="305"/>
        <v>2014</v>
      </c>
    </row>
    <row r="3902" spans="1:21" ht="44.25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8317</v>
      </c>
      <c r="R3902" t="s">
        <v>8318</v>
      </c>
      <c r="S3902" s="10">
        <f t="shared" si="303"/>
        <v>42136.092488425929</v>
      </c>
      <c r="T3902" s="10">
        <f t="shared" si="304"/>
        <v>42166.092488425929</v>
      </c>
      <c r="U3902">
        <f t="shared" si="305"/>
        <v>2015</v>
      </c>
    </row>
    <row r="3903" spans="1:21" ht="44.25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8317</v>
      </c>
      <c r="R3903" t="s">
        <v>8318</v>
      </c>
      <c r="S3903" s="10">
        <f t="shared" si="303"/>
        <v>42317.826377314821</v>
      </c>
      <c r="T3903" s="10">
        <f t="shared" si="304"/>
        <v>42357.826377314821</v>
      </c>
      <c r="U3903">
        <f t="shared" si="305"/>
        <v>2015</v>
      </c>
    </row>
    <row r="3904" spans="1:21" ht="44.25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8317</v>
      </c>
      <c r="R3904" t="s">
        <v>8318</v>
      </c>
      <c r="S3904" s="10">
        <f t="shared" si="303"/>
        <v>42663.468078703707</v>
      </c>
      <c r="T3904" s="10">
        <f t="shared" si="304"/>
        <v>42688.509745370371</v>
      </c>
      <c r="U3904">
        <f t="shared" si="305"/>
        <v>2016</v>
      </c>
    </row>
    <row r="3905" spans="1:21" ht="59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8317</v>
      </c>
      <c r="R3905" t="s">
        <v>8318</v>
      </c>
      <c r="S3905" s="10">
        <f t="shared" si="303"/>
        <v>42186.01116898148</v>
      </c>
      <c r="T3905" s="10">
        <f t="shared" si="304"/>
        <v>42230.818055555559</v>
      </c>
      <c r="U3905">
        <f t="shared" si="305"/>
        <v>2015</v>
      </c>
    </row>
    <row r="3906" spans="1:21" ht="29.5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ref="P3906:P3969" si="307">IFERROR(ROUND(E3906/L3906,2),0)</f>
        <v>1.5</v>
      </c>
      <c r="Q3906" s="11" t="s">
        <v>8317</v>
      </c>
      <c r="R3906" t="s">
        <v>8318</v>
      </c>
      <c r="S3906" s="10">
        <f t="shared" si="303"/>
        <v>42095.229166666672</v>
      </c>
      <c r="T3906" s="10">
        <f t="shared" si="304"/>
        <v>42109.211111111115</v>
      </c>
      <c r="U3906">
        <f t="shared" si="305"/>
        <v>2015</v>
      </c>
    </row>
    <row r="3907" spans="1:21" ht="44.25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7"/>
        <v>24.71</v>
      </c>
      <c r="Q3907" s="11" t="s">
        <v>8317</v>
      </c>
      <c r="R3907" t="s">
        <v>8318</v>
      </c>
      <c r="S3907" s="10">
        <f t="shared" ref="S3907:S3970" si="308">(((J3907/60)/60)/24)+DATE(1970,1,1)</f>
        <v>42124.623877314814</v>
      </c>
      <c r="T3907" s="10">
        <f t="shared" ref="T3907:T3970" si="309">(((I3907/60)/60)/24)+DATE(1970,1,1)</f>
        <v>42166.958333333328</v>
      </c>
      <c r="U3907">
        <f t="shared" si="305"/>
        <v>2015</v>
      </c>
    </row>
    <row r="3908" spans="1:21" ht="44.25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8317</v>
      </c>
      <c r="R3908" t="s">
        <v>8318</v>
      </c>
      <c r="S3908" s="10">
        <f t="shared" si="308"/>
        <v>42143.917743055557</v>
      </c>
      <c r="T3908" s="10">
        <f t="shared" si="309"/>
        <v>42181.559027777781</v>
      </c>
      <c r="U3908">
        <f t="shared" si="305"/>
        <v>2015</v>
      </c>
    </row>
    <row r="3909" spans="1:21" ht="44.25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8317</v>
      </c>
      <c r="R3909" t="s">
        <v>8318</v>
      </c>
      <c r="S3909" s="10">
        <f t="shared" si="308"/>
        <v>41906.819513888891</v>
      </c>
      <c r="T3909" s="10">
        <f t="shared" si="309"/>
        <v>41938.838888888888</v>
      </c>
      <c r="U3909">
        <f t="shared" si="305"/>
        <v>2014</v>
      </c>
    </row>
    <row r="3910" spans="1:21" ht="59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8317</v>
      </c>
      <c r="R3910" t="s">
        <v>8318</v>
      </c>
      <c r="S3910" s="10">
        <f t="shared" si="308"/>
        <v>41834.135370370372</v>
      </c>
      <c r="T3910" s="10">
        <f t="shared" si="309"/>
        <v>41849.135370370372</v>
      </c>
      <c r="U3910">
        <f t="shared" si="305"/>
        <v>2014</v>
      </c>
    </row>
    <row r="3911" spans="1:21" ht="44.25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8317</v>
      </c>
      <c r="R3911" t="s">
        <v>8318</v>
      </c>
      <c r="S3911" s="10">
        <f t="shared" si="308"/>
        <v>41863.359282407408</v>
      </c>
      <c r="T3911" s="10">
        <f t="shared" si="309"/>
        <v>41893.359282407408</v>
      </c>
      <c r="U3911">
        <f t="shared" si="305"/>
        <v>2014</v>
      </c>
    </row>
    <row r="3912" spans="1:21" ht="44.25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8317</v>
      </c>
      <c r="R3912" t="s">
        <v>8318</v>
      </c>
      <c r="S3912" s="10">
        <f t="shared" si="308"/>
        <v>42224.756909722222</v>
      </c>
      <c r="T3912" s="10">
        <f t="shared" si="309"/>
        <v>42254.756909722222</v>
      </c>
      <c r="U3912">
        <f t="shared" si="305"/>
        <v>2015</v>
      </c>
    </row>
    <row r="3913" spans="1:21" ht="44.25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8317</v>
      </c>
      <c r="R3913" t="s">
        <v>8318</v>
      </c>
      <c r="S3913" s="10">
        <f t="shared" si="308"/>
        <v>41939.8122337963</v>
      </c>
      <c r="T3913" s="10">
        <f t="shared" si="309"/>
        <v>41969.853900462964</v>
      </c>
      <c r="U3913">
        <f t="shared" si="305"/>
        <v>2014</v>
      </c>
    </row>
    <row r="3914" spans="1:21" ht="44.25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8317</v>
      </c>
      <c r="R3914" t="s">
        <v>8318</v>
      </c>
      <c r="S3914" s="10">
        <f t="shared" si="308"/>
        <v>42059.270023148143</v>
      </c>
      <c r="T3914" s="10">
        <f t="shared" si="309"/>
        <v>42119.190972222219</v>
      </c>
      <c r="U3914">
        <f t="shared" si="305"/>
        <v>2015</v>
      </c>
    </row>
    <row r="3915" spans="1:21" ht="44.25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8317</v>
      </c>
      <c r="R3915" t="s">
        <v>8318</v>
      </c>
      <c r="S3915" s="10">
        <f t="shared" si="308"/>
        <v>42308.211215277777</v>
      </c>
      <c r="T3915" s="10">
        <f t="shared" si="309"/>
        <v>42338.252881944441</v>
      </c>
      <c r="U3915">
        <f t="shared" si="305"/>
        <v>2015</v>
      </c>
    </row>
    <row r="3916" spans="1:21" ht="44.25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8317</v>
      </c>
      <c r="R3916" t="s">
        <v>8318</v>
      </c>
      <c r="S3916" s="10">
        <f t="shared" si="308"/>
        <v>42114.818935185183</v>
      </c>
      <c r="T3916" s="10">
        <f t="shared" si="309"/>
        <v>42134.957638888889</v>
      </c>
      <c r="U3916">
        <f t="shared" si="305"/>
        <v>2015</v>
      </c>
    </row>
    <row r="3917" spans="1:21" ht="44.25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8317</v>
      </c>
      <c r="R3917" t="s">
        <v>8318</v>
      </c>
      <c r="S3917" s="10">
        <f t="shared" si="308"/>
        <v>42492.98505787037</v>
      </c>
      <c r="T3917" s="10">
        <f t="shared" si="309"/>
        <v>42522.98505787037</v>
      </c>
      <c r="U3917">
        <f t="shared" si="305"/>
        <v>2016</v>
      </c>
    </row>
    <row r="3918" spans="1:21" ht="44.25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8317</v>
      </c>
      <c r="R3918" t="s">
        <v>8318</v>
      </c>
      <c r="S3918" s="10">
        <f t="shared" si="308"/>
        <v>42494.471666666665</v>
      </c>
      <c r="T3918" s="10">
        <f t="shared" si="309"/>
        <v>42524.471666666665</v>
      </c>
      <c r="U3918">
        <f t="shared" si="305"/>
        <v>2016</v>
      </c>
    </row>
    <row r="3919" spans="1:21" ht="44.25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8317</v>
      </c>
      <c r="R3919" t="s">
        <v>8318</v>
      </c>
      <c r="S3919" s="10">
        <f t="shared" si="308"/>
        <v>41863.527326388888</v>
      </c>
      <c r="T3919" s="10">
        <f t="shared" si="309"/>
        <v>41893.527326388888</v>
      </c>
      <c r="U3919">
        <f t="shared" si="305"/>
        <v>2014</v>
      </c>
    </row>
    <row r="3920" spans="1:21" ht="59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8317</v>
      </c>
      <c r="R3920" t="s">
        <v>8318</v>
      </c>
      <c r="S3920" s="10">
        <f t="shared" si="308"/>
        <v>41843.664618055554</v>
      </c>
      <c r="T3920" s="10">
        <f t="shared" si="309"/>
        <v>41855.666666666664</v>
      </c>
      <c r="U3920">
        <f t="shared" si="305"/>
        <v>2014</v>
      </c>
    </row>
    <row r="3921" spans="1:21" ht="44.25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8317</v>
      </c>
      <c r="R3921" t="s">
        <v>8318</v>
      </c>
      <c r="S3921" s="10">
        <f t="shared" si="308"/>
        <v>42358.684872685189</v>
      </c>
      <c r="T3921" s="10">
        <f t="shared" si="309"/>
        <v>42387</v>
      </c>
      <c r="U3921">
        <f t="shared" si="305"/>
        <v>2015</v>
      </c>
    </row>
    <row r="3922" spans="1:21" ht="44.25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8317</v>
      </c>
      <c r="R3922" t="s">
        <v>8318</v>
      </c>
      <c r="S3922" s="10">
        <f t="shared" si="308"/>
        <v>42657.38726851852</v>
      </c>
      <c r="T3922" s="10">
        <f t="shared" si="309"/>
        <v>42687.428935185191</v>
      </c>
      <c r="U3922">
        <f t="shared" si="305"/>
        <v>2016</v>
      </c>
    </row>
    <row r="3923" spans="1:21" ht="44.25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8317</v>
      </c>
      <c r="R3923" t="s">
        <v>8318</v>
      </c>
      <c r="S3923" s="10">
        <f t="shared" si="308"/>
        <v>41926.542303240742</v>
      </c>
      <c r="T3923" s="10">
        <f t="shared" si="309"/>
        <v>41938.75</v>
      </c>
      <c r="U3923">
        <f t="shared" si="305"/>
        <v>2014</v>
      </c>
    </row>
    <row r="3924" spans="1:21" ht="44.25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8317</v>
      </c>
      <c r="R3924" t="s">
        <v>8318</v>
      </c>
      <c r="S3924" s="10">
        <f t="shared" si="308"/>
        <v>42020.768634259264</v>
      </c>
      <c r="T3924" s="10">
        <f t="shared" si="309"/>
        <v>42065.958333333328</v>
      </c>
      <c r="U3924">
        <f t="shared" si="305"/>
        <v>2015</v>
      </c>
    </row>
    <row r="3925" spans="1:21" ht="44.25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8317</v>
      </c>
      <c r="R3925" t="s">
        <v>8318</v>
      </c>
      <c r="S3925" s="10">
        <f t="shared" si="308"/>
        <v>42075.979988425926</v>
      </c>
      <c r="T3925" s="10">
        <f t="shared" si="309"/>
        <v>42103.979988425926</v>
      </c>
      <c r="U3925">
        <f t="shared" si="305"/>
        <v>2015</v>
      </c>
    </row>
    <row r="3926" spans="1:21" ht="44.25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8317</v>
      </c>
      <c r="R3926" t="s">
        <v>8318</v>
      </c>
      <c r="S3926" s="10">
        <f t="shared" si="308"/>
        <v>41786.959745370368</v>
      </c>
      <c r="T3926" s="10">
        <f t="shared" si="309"/>
        <v>41816.959745370368</v>
      </c>
      <c r="U3926">
        <f t="shared" si="305"/>
        <v>2014</v>
      </c>
    </row>
    <row r="3927" spans="1:21" ht="44.25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8317</v>
      </c>
      <c r="R3927" t="s">
        <v>8318</v>
      </c>
      <c r="S3927" s="10">
        <f t="shared" si="308"/>
        <v>41820.870821759258</v>
      </c>
      <c r="T3927" s="10">
        <f t="shared" si="309"/>
        <v>41850.870821759258</v>
      </c>
      <c r="U3927">
        <f t="shared" si="305"/>
        <v>2014</v>
      </c>
    </row>
    <row r="3928" spans="1:21" ht="29.5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8317</v>
      </c>
      <c r="R3928" t="s">
        <v>8318</v>
      </c>
      <c r="S3928" s="10">
        <f t="shared" si="308"/>
        <v>41970.085046296299</v>
      </c>
      <c r="T3928" s="10">
        <f t="shared" si="309"/>
        <v>42000.085046296299</v>
      </c>
      <c r="U3928">
        <f t="shared" si="305"/>
        <v>2014</v>
      </c>
    </row>
    <row r="3929" spans="1:21" ht="44.25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8317</v>
      </c>
      <c r="R3929" t="s">
        <v>8318</v>
      </c>
      <c r="S3929" s="10">
        <f t="shared" si="308"/>
        <v>41830.267407407409</v>
      </c>
      <c r="T3929" s="10">
        <f t="shared" si="309"/>
        <v>41860.267407407409</v>
      </c>
      <c r="U3929">
        <f t="shared" si="305"/>
        <v>2014</v>
      </c>
    </row>
    <row r="3930" spans="1:21" ht="44.25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8317</v>
      </c>
      <c r="R3930" t="s">
        <v>8318</v>
      </c>
      <c r="S3930" s="10">
        <f t="shared" si="308"/>
        <v>42265.683182870373</v>
      </c>
      <c r="T3930" s="10">
        <f t="shared" si="309"/>
        <v>42293.207638888889</v>
      </c>
      <c r="U3930">
        <f t="shared" si="305"/>
        <v>2015</v>
      </c>
    </row>
    <row r="3931" spans="1:21" ht="44.25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8317</v>
      </c>
      <c r="R3931" t="s">
        <v>8318</v>
      </c>
      <c r="S3931" s="10">
        <f t="shared" si="308"/>
        <v>42601.827141203699</v>
      </c>
      <c r="T3931" s="10">
        <f t="shared" si="309"/>
        <v>42631.827141203699</v>
      </c>
      <c r="U3931">
        <f t="shared" si="305"/>
        <v>2016</v>
      </c>
    </row>
    <row r="3932" spans="1:21" ht="44.25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8317</v>
      </c>
      <c r="R3932" t="s">
        <v>8318</v>
      </c>
      <c r="S3932" s="10">
        <f t="shared" si="308"/>
        <v>42433.338749999995</v>
      </c>
      <c r="T3932" s="10">
        <f t="shared" si="309"/>
        <v>42461.25</v>
      </c>
      <c r="U3932">
        <f t="shared" si="305"/>
        <v>2016</v>
      </c>
    </row>
    <row r="3933" spans="1:21" ht="44.25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8317</v>
      </c>
      <c r="R3933" t="s">
        <v>8318</v>
      </c>
      <c r="S3933" s="10">
        <f t="shared" si="308"/>
        <v>42228.151701388888</v>
      </c>
      <c r="T3933" s="10">
        <f t="shared" si="309"/>
        <v>42253.151701388888</v>
      </c>
      <c r="U3933">
        <f t="shared" si="305"/>
        <v>2015</v>
      </c>
    </row>
    <row r="3934" spans="1:21" ht="44.25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8317</v>
      </c>
      <c r="R3934" t="s">
        <v>8318</v>
      </c>
      <c r="S3934" s="10">
        <f t="shared" si="308"/>
        <v>42415.168564814812</v>
      </c>
      <c r="T3934" s="10">
        <f t="shared" si="309"/>
        <v>42445.126898148148</v>
      </c>
      <c r="U3934">
        <f t="shared" si="305"/>
        <v>2016</v>
      </c>
    </row>
    <row r="3935" spans="1:21" ht="44.25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8317</v>
      </c>
      <c r="R3935" t="s">
        <v>8318</v>
      </c>
      <c r="S3935" s="10">
        <f t="shared" si="308"/>
        <v>42538.968310185184</v>
      </c>
      <c r="T3935" s="10">
        <f t="shared" si="309"/>
        <v>42568.029861111107</v>
      </c>
      <c r="U3935">
        <f t="shared" si="305"/>
        <v>2016</v>
      </c>
    </row>
    <row r="3936" spans="1:21" ht="44.25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8317</v>
      </c>
      <c r="R3936" t="s">
        <v>8318</v>
      </c>
      <c r="S3936" s="10">
        <f t="shared" si="308"/>
        <v>42233.671747685185</v>
      </c>
      <c r="T3936" s="10">
        <f t="shared" si="309"/>
        <v>42278.541666666672</v>
      </c>
      <c r="U3936">
        <f t="shared" si="305"/>
        <v>2015</v>
      </c>
    </row>
    <row r="3937" spans="1:21" ht="59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8317</v>
      </c>
      <c r="R3937" t="s">
        <v>8318</v>
      </c>
      <c r="S3937" s="10">
        <f t="shared" si="308"/>
        <v>42221.656782407401</v>
      </c>
      <c r="T3937" s="10">
        <f t="shared" si="309"/>
        <v>42281.656782407401</v>
      </c>
      <c r="U3937">
        <f t="shared" si="305"/>
        <v>2015</v>
      </c>
    </row>
    <row r="3938" spans="1:21" ht="44.25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8317</v>
      </c>
      <c r="R3938" t="s">
        <v>8318</v>
      </c>
      <c r="S3938" s="10">
        <f t="shared" si="308"/>
        <v>42675.262962962966</v>
      </c>
      <c r="T3938" s="10">
        <f t="shared" si="309"/>
        <v>42705.304629629631</v>
      </c>
      <c r="U3938">
        <f t="shared" si="305"/>
        <v>2016</v>
      </c>
    </row>
    <row r="3939" spans="1:21" ht="44.25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8317</v>
      </c>
      <c r="R3939" t="s">
        <v>8318</v>
      </c>
      <c r="S3939" s="10">
        <f t="shared" si="308"/>
        <v>42534.631481481483</v>
      </c>
      <c r="T3939" s="10">
        <f t="shared" si="309"/>
        <v>42562.631481481483</v>
      </c>
      <c r="U3939">
        <f t="shared" si="305"/>
        <v>2016</v>
      </c>
    </row>
    <row r="3940" spans="1:21" ht="44.25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8317</v>
      </c>
      <c r="R3940" t="s">
        <v>8318</v>
      </c>
      <c r="S3940" s="10">
        <f t="shared" si="308"/>
        <v>42151.905717592599</v>
      </c>
      <c r="T3940" s="10">
        <f t="shared" si="309"/>
        <v>42182.905717592599</v>
      </c>
      <c r="U3940">
        <f t="shared" si="305"/>
        <v>2015</v>
      </c>
    </row>
    <row r="3941" spans="1:21" ht="44.25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8317</v>
      </c>
      <c r="R3941" t="s">
        <v>8318</v>
      </c>
      <c r="S3941" s="10">
        <f t="shared" si="308"/>
        <v>41915.400219907409</v>
      </c>
      <c r="T3941" s="10">
        <f t="shared" si="309"/>
        <v>41919.1875</v>
      </c>
      <c r="U3941">
        <f t="shared" si="305"/>
        <v>2014</v>
      </c>
    </row>
    <row r="3942" spans="1:21" ht="44.25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8317</v>
      </c>
      <c r="R3942" t="s">
        <v>8318</v>
      </c>
      <c r="S3942" s="10">
        <f t="shared" si="308"/>
        <v>41961.492488425924</v>
      </c>
      <c r="T3942" s="10">
        <f t="shared" si="309"/>
        <v>42006.492488425924</v>
      </c>
      <c r="U3942">
        <f t="shared" si="305"/>
        <v>2014</v>
      </c>
    </row>
    <row r="3943" spans="1:21" ht="73.75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8317</v>
      </c>
      <c r="R3943" t="s">
        <v>8318</v>
      </c>
      <c r="S3943" s="10">
        <f t="shared" si="308"/>
        <v>41940.587233796294</v>
      </c>
      <c r="T3943" s="10">
        <f t="shared" si="309"/>
        <v>41968.041666666672</v>
      </c>
      <c r="U3943">
        <f t="shared" si="305"/>
        <v>2014</v>
      </c>
    </row>
    <row r="3944" spans="1:21" ht="44.25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8317</v>
      </c>
      <c r="R3944" t="s">
        <v>8318</v>
      </c>
      <c r="S3944" s="10">
        <f t="shared" si="308"/>
        <v>42111.904097222221</v>
      </c>
      <c r="T3944" s="10">
        <f t="shared" si="309"/>
        <v>42171.904097222221</v>
      </c>
      <c r="U3944">
        <f t="shared" si="305"/>
        <v>2015</v>
      </c>
    </row>
    <row r="3945" spans="1:21" ht="44.25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8317</v>
      </c>
      <c r="R3945" t="s">
        <v>8318</v>
      </c>
      <c r="S3945" s="10">
        <f t="shared" si="308"/>
        <v>42279.778564814813</v>
      </c>
      <c r="T3945" s="10">
        <f t="shared" si="309"/>
        <v>42310.701388888891</v>
      </c>
      <c r="U3945">
        <f t="shared" si="305"/>
        <v>2015</v>
      </c>
    </row>
    <row r="3946" spans="1:21" ht="59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8317</v>
      </c>
      <c r="R3946" t="s">
        <v>8318</v>
      </c>
      <c r="S3946" s="10">
        <f t="shared" si="308"/>
        <v>42213.662905092591</v>
      </c>
      <c r="T3946" s="10">
        <f t="shared" si="309"/>
        <v>42243.662905092591</v>
      </c>
      <c r="U3946">
        <f t="shared" si="305"/>
        <v>2015</v>
      </c>
    </row>
    <row r="3947" spans="1:21" ht="44.25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8317</v>
      </c>
      <c r="R3947" t="s">
        <v>8318</v>
      </c>
      <c r="S3947" s="10">
        <f t="shared" si="308"/>
        <v>42109.801712962959</v>
      </c>
      <c r="T3947" s="10">
        <f t="shared" si="309"/>
        <v>42139.801712962959</v>
      </c>
      <c r="U3947">
        <f t="shared" si="305"/>
        <v>2015</v>
      </c>
    </row>
    <row r="3948" spans="1:21" ht="29.5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8317</v>
      </c>
      <c r="R3948" t="s">
        <v>8318</v>
      </c>
      <c r="S3948" s="10">
        <f t="shared" si="308"/>
        <v>42031.833587962959</v>
      </c>
      <c r="T3948" s="10">
        <f t="shared" si="309"/>
        <v>42063.333333333328</v>
      </c>
      <c r="U3948">
        <f t="shared" si="305"/>
        <v>2015</v>
      </c>
    </row>
    <row r="3949" spans="1:21" ht="44.25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8317</v>
      </c>
      <c r="R3949" t="s">
        <v>8318</v>
      </c>
      <c r="S3949" s="10">
        <f t="shared" si="308"/>
        <v>42615.142870370371</v>
      </c>
      <c r="T3949" s="10">
        <f t="shared" si="309"/>
        <v>42645.142870370371</v>
      </c>
      <c r="U3949">
        <f t="shared" ref="U3949:U4012" si="310">YEAR(S3949)</f>
        <v>2016</v>
      </c>
    </row>
    <row r="3950" spans="1:21" ht="44.25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8317</v>
      </c>
      <c r="R3950" t="s">
        <v>8318</v>
      </c>
      <c r="S3950" s="10">
        <f t="shared" si="308"/>
        <v>41829.325497685182</v>
      </c>
      <c r="T3950" s="10">
        <f t="shared" si="309"/>
        <v>41889.325497685182</v>
      </c>
      <c r="U3950">
        <f t="shared" si="310"/>
        <v>2014</v>
      </c>
    </row>
    <row r="3951" spans="1:21" ht="59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8317</v>
      </c>
      <c r="R3951" t="s">
        <v>8318</v>
      </c>
      <c r="S3951" s="10">
        <f t="shared" si="308"/>
        <v>42016.120613425926</v>
      </c>
      <c r="T3951" s="10">
        <f t="shared" si="309"/>
        <v>42046.120613425926</v>
      </c>
      <c r="U3951">
        <f t="shared" si="310"/>
        <v>2015</v>
      </c>
    </row>
    <row r="3952" spans="1:21" ht="59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8317</v>
      </c>
      <c r="R3952" t="s">
        <v>8318</v>
      </c>
      <c r="S3952" s="10">
        <f t="shared" si="308"/>
        <v>42439.702314814815</v>
      </c>
      <c r="T3952" s="10">
        <f t="shared" si="309"/>
        <v>42468.774305555555</v>
      </c>
      <c r="U3952">
        <f t="shared" si="310"/>
        <v>2016</v>
      </c>
    </row>
    <row r="3953" spans="1:21" ht="44.25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8317</v>
      </c>
      <c r="R3953" t="s">
        <v>8318</v>
      </c>
      <c r="S3953" s="10">
        <f t="shared" si="308"/>
        <v>42433.825717592597</v>
      </c>
      <c r="T3953" s="10">
        <f t="shared" si="309"/>
        <v>42493.784050925926</v>
      </c>
      <c r="U3953">
        <f t="shared" si="310"/>
        <v>2016</v>
      </c>
    </row>
    <row r="3954" spans="1:21" ht="44.25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8317</v>
      </c>
      <c r="R3954" t="s">
        <v>8318</v>
      </c>
      <c r="S3954" s="10">
        <f t="shared" si="308"/>
        <v>42243.790393518517</v>
      </c>
      <c r="T3954" s="10">
        <f t="shared" si="309"/>
        <v>42303.790393518517</v>
      </c>
      <c r="U3954">
        <f t="shared" si="310"/>
        <v>2015</v>
      </c>
    </row>
    <row r="3955" spans="1:21" ht="44.25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8317</v>
      </c>
      <c r="R3955" t="s">
        <v>8318</v>
      </c>
      <c r="S3955" s="10">
        <f t="shared" si="308"/>
        <v>42550.048449074078</v>
      </c>
      <c r="T3955" s="10">
        <f t="shared" si="309"/>
        <v>42580.978472222225</v>
      </c>
      <c r="U3955">
        <f t="shared" si="310"/>
        <v>2016</v>
      </c>
    </row>
    <row r="3956" spans="1:21" ht="59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8317</v>
      </c>
      <c r="R3956" t="s">
        <v>8318</v>
      </c>
      <c r="S3956" s="10">
        <f t="shared" si="308"/>
        <v>41774.651203703703</v>
      </c>
      <c r="T3956" s="10">
        <f t="shared" si="309"/>
        <v>41834.651203703703</v>
      </c>
      <c r="U3956">
        <f t="shared" si="310"/>
        <v>2014</v>
      </c>
    </row>
    <row r="3957" spans="1:21" ht="44.25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8317</v>
      </c>
      <c r="R3957" t="s">
        <v>8318</v>
      </c>
      <c r="S3957" s="10">
        <f t="shared" si="308"/>
        <v>42306.848854166667</v>
      </c>
      <c r="T3957" s="10">
        <f t="shared" si="309"/>
        <v>42336.890520833331</v>
      </c>
      <c r="U3957">
        <f t="shared" si="310"/>
        <v>2015</v>
      </c>
    </row>
    <row r="3958" spans="1:21" ht="44.25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8317</v>
      </c>
      <c r="R3958" t="s">
        <v>8318</v>
      </c>
      <c r="S3958" s="10">
        <f t="shared" si="308"/>
        <v>42457.932025462964</v>
      </c>
      <c r="T3958" s="10">
        <f t="shared" si="309"/>
        <v>42485.013888888891</v>
      </c>
      <c r="U3958">
        <f t="shared" si="310"/>
        <v>2016</v>
      </c>
    </row>
    <row r="3959" spans="1:21" ht="44.25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8317</v>
      </c>
      <c r="R3959" t="s">
        <v>8318</v>
      </c>
      <c r="S3959" s="10">
        <f t="shared" si="308"/>
        <v>42513.976319444439</v>
      </c>
      <c r="T3959" s="10">
        <f t="shared" si="309"/>
        <v>42559.976319444439</v>
      </c>
      <c r="U3959">
        <f t="shared" si="310"/>
        <v>2016</v>
      </c>
    </row>
    <row r="3960" spans="1:21" ht="44.25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8317</v>
      </c>
      <c r="R3960" t="s">
        <v>8318</v>
      </c>
      <c r="S3960" s="10">
        <f t="shared" si="308"/>
        <v>41816.950370370374</v>
      </c>
      <c r="T3960" s="10">
        <f t="shared" si="309"/>
        <v>41853.583333333336</v>
      </c>
      <c r="U3960">
        <f t="shared" si="310"/>
        <v>2014</v>
      </c>
    </row>
    <row r="3961" spans="1:21" ht="44.25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8317</v>
      </c>
      <c r="R3961" t="s">
        <v>8318</v>
      </c>
      <c r="S3961" s="10">
        <f t="shared" si="308"/>
        <v>41880.788842592592</v>
      </c>
      <c r="T3961" s="10">
        <f t="shared" si="309"/>
        <v>41910.788842592592</v>
      </c>
      <c r="U3961">
        <f t="shared" si="310"/>
        <v>2014</v>
      </c>
    </row>
    <row r="3962" spans="1:21" ht="44.25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8317</v>
      </c>
      <c r="R3962" t="s">
        <v>8318</v>
      </c>
      <c r="S3962" s="10">
        <f t="shared" si="308"/>
        <v>42342.845555555556</v>
      </c>
      <c r="T3962" s="10">
        <f t="shared" si="309"/>
        <v>42372.845555555556</v>
      </c>
      <c r="U3962">
        <f t="shared" si="310"/>
        <v>2015</v>
      </c>
    </row>
    <row r="3963" spans="1:21" ht="59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8317</v>
      </c>
      <c r="R3963" t="s">
        <v>8318</v>
      </c>
      <c r="S3963" s="10">
        <f t="shared" si="308"/>
        <v>41745.891319444447</v>
      </c>
      <c r="T3963" s="10">
        <f t="shared" si="309"/>
        <v>41767.891319444447</v>
      </c>
      <c r="U3963">
        <f t="shared" si="310"/>
        <v>2014</v>
      </c>
    </row>
    <row r="3964" spans="1:21" ht="59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8317</v>
      </c>
      <c r="R3964" t="s">
        <v>8318</v>
      </c>
      <c r="S3964" s="10">
        <f t="shared" si="308"/>
        <v>42311.621458333335</v>
      </c>
      <c r="T3964" s="10">
        <f t="shared" si="309"/>
        <v>42336.621458333335</v>
      </c>
      <c r="U3964">
        <f t="shared" si="310"/>
        <v>2015</v>
      </c>
    </row>
    <row r="3965" spans="1:21" ht="59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8317</v>
      </c>
      <c r="R3965" t="s">
        <v>8318</v>
      </c>
      <c r="S3965" s="10">
        <f t="shared" si="308"/>
        <v>42296.154131944444</v>
      </c>
      <c r="T3965" s="10">
        <f t="shared" si="309"/>
        <v>42326.195798611108</v>
      </c>
      <c r="U3965">
        <f t="shared" si="310"/>
        <v>2015</v>
      </c>
    </row>
    <row r="3966" spans="1:21" ht="44.25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8317</v>
      </c>
      <c r="R3966" t="s">
        <v>8318</v>
      </c>
      <c r="S3966" s="10">
        <f t="shared" si="308"/>
        <v>42053.722060185188</v>
      </c>
      <c r="T3966" s="10">
        <f t="shared" si="309"/>
        <v>42113.680393518516</v>
      </c>
      <c r="U3966">
        <f t="shared" si="310"/>
        <v>2015</v>
      </c>
    </row>
    <row r="3967" spans="1:21" ht="59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8317</v>
      </c>
      <c r="R3967" t="s">
        <v>8318</v>
      </c>
      <c r="S3967" s="10">
        <f t="shared" si="308"/>
        <v>42414.235879629632</v>
      </c>
      <c r="T3967" s="10">
        <f t="shared" si="309"/>
        <v>42474.194212962961</v>
      </c>
      <c r="U3967">
        <f t="shared" si="310"/>
        <v>2016</v>
      </c>
    </row>
    <row r="3968" spans="1:21" ht="59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8317</v>
      </c>
      <c r="R3968" t="s">
        <v>8318</v>
      </c>
      <c r="S3968" s="10">
        <f t="shared" si="308"/>
        <v>41801.711550925924</v>
      </c>
      <c r="T3968" s="10">
        <f t="shared" si="309"/>
        <v>41844.124305555553</v>
      </c>
      <c r="U3968">
        <f t="shared" si="310"/>
        <v>2014</v>
      </c>
    </row>
    <row r="3969" spans="1:21" ht="44.25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8317</v>
      </c>
      <c r="R3969" t="s">
        <v>8318</v>
      </c>
      <c r="S3969" s="10">
        <f t="shared" si="308"/>
        <v>42770.290590277778</v>
      </c>
      <c r="T3969" s="10">
        <f t="shared" si="309"/>
        <v>42800.290590277778</v>
      </c>
      <c r="U3969">
        <f t="shared" si="310"/>
        <v>2017</v>
      </c>
    </row>
    <row r="3970" spans="1:21" ht="44.25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ref="P3970:P4033" si="312">IFERROR(ROUND(E3970/L3970,2),0)</f>
        <v>47.91</v>
      </c>
      <c r="Q3970" s="11" t="s">
        <v>8317</v>
      </c>
      <c r="R3970" t="s">
        <v>8318</v>
      </c>
      <c r="S3970" s="10">
        <f t="shared" si="308"/>
        <v>42452.815659722226</v>
      </c>
      <c r="T3970" s="10">
        <f t="shared" si="309"/>
        <v>42512.815659722226</v>
      </c>
      <c r="U3970">
        <f t="shared" si="310"/>
        <v>2016</v>
      </c>
    </row>
    <row r="3971" spans="1:21" ht="59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2"/>
        <v>35.17</v>
      </c>
      <c r="Q3971" s="11" t="s">
        <v>8317</v>
      </c>
      <c r="R3971" t="s">
        <v>8318</v>
      </c>
      <c r="S3971" s="10">
        <f t="shared" ref="S3971:S4034" si="313">(((J3971/60)/60)/24)+DATE(1970,1,1)</f>
        <v>42601.854699074072</v>
      </c>
      <c r="T3971" s="10">
        <f t="shared" ref="T3971:T4034" si="314">(((I3971/60)/60)/24)+DATE(1970,1,1)</f>
        <v>42611.163194444445</v>
      </c>
      <c r="U3971">
        <f t="shared" si="310"/>
        <v>2016</v>
      </c>
    </row>
    <row r="3972" spans="1:21" ht="59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8317</v>
      </c>
      <c r="R3972" t="s">
        <v>8318</v>
      </c>
      <c r="S3972" s="10">
        <f t="shared" si="313"/>
        <v>42447.863553240735</v>
      </c>
      <c r="T3972" s="10">
        <f t="shared" si="314"/>
        <v>42477.863553240735</v>
      </c>
      <c r="U3972">
        <f t="shared" si="310"/>
        <v>2016</v>
      </c>
    </row>
    <row r="3973" spans="1:21" ht="44.25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8317</v>
      </c>
      <c r="R3973" t="s">
        <v>8318</v>
      </c>
      <c r="S3973" s="10">
        <f t="shared" si="313"/>
        <v>41811.536180555559</v>
      </c>
      <c r="T3973" s="10">
        <f t="shared" si="314"/>
        <v>41841.536180555559</v>
      </c>
      <c r="U3973">
        <f t="shared" si="310"/>
        <v>2014</v>
      </c>
    </row>
    <row r="3974" spans="1:21" ht="44.25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8317</v>
      </c>
      <c r="R3974" t="s">
        <v>8318</v>
      </c>
      <c r="S3974" s="10">
        <f t="shared" si="313"/>
        <v>41981.067523148144</v>
      </c>
      <c r="T3974" s="10">
        <f t="shared" si="314"/>
        <v>42041.067523148144</v>
      </c>
      <c r="U3974">
        <f t="shared" si="310"/>
        <v>2014</v>
      </c>
    </row>
    <row r="3975" spans="1:21" ht="44.25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8317</v>
      </c>
      <c r="R3975" t="s">
        <v>8318</v>
      </c>
      <c r="S3975" s="10">
        <f t="shared" si="313"/>
        <v>42469.68414351852</v>
      </c>
      <c r="T3975" s="10">
        <f t="shared" si="314"/>
        <v>42499.166666666672</v>
      </c>
      <c r="U3975">
        <f t="shared" si="310"/>
        <v>2016</v>
      </c>
    </row>
    <row r="3976" spans="1:21" ht="44.25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8317</v>
      </c>
      <c r="R3976" t="s">
        <v>8318</v>
      </c>
      <c r="S3976" s="10">
        <f t="shared" si="313"/>
        <v>42493.546851851846</v>
      </c>
      <c r="T3976" s="10">
        <f t="shared" si="314"/>
        <v>42523.546851851846</v>
      </c>
      <c r="U3976">
        <f t="shared" si="310"/>
        <v>2016</v>
      </c>
    </row>
    <row r="3977" spans="1:21" ht="44.25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8317</v>
      </c>
      <c r="R3977" t="s">
        <v>8318</v>
      </c>
      <c r="S3977" s="10">
        <f t="shared" si="313"/>
        <v>42534.866875</v>
      </c>
      <c r="T3977" s="10">
        <f t="shared" si="314"/>
        <v>42564.866875</v>
      </c>
      <c r="U3977">
        <f t="shared" si="310"/>
        <v>2016</v>
      </c>
    </row>
    <row r="3978" spans="1:21" ht="59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8317</v>
      </c>
      <c r="R3978" t="s">
        <v>8318</v>
      </c>
      <c r="S3978" s="10">
        <f t="shared" si="313"/>
        <v>41830.858344907407</v>
      </c>
      <c r="T3978" s="10">
        <f t="shared" si="314"/>
        <v>41852.291666666664</v>
      </c>
      <c r="U3978">
        <f t="shared" si="310"/>
        <v>2014</v>
      </c>
    </row>
    <row r="3979" spans="1:21" ht="44.25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8317</v>
      </c>
      <c r="R3979" t="s">
        <v>8318</v>
      </c>
      <c r="S3979" s="10">
        <f t="shared" si="313"/>
        <v>42543.788564814815</v>
      </c>
      <c r="T3979" s="10">
        <f t="shared" si="314"/>
        <v>42573.788564814815</v>
      </c>
      <c r="U3979">
        <f t="shared" si="310"/>
        <v>2016</v>
      </c>
    </row>
    <row r="3980" spans="1:21" ht="44.25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8317</v>
      </c>
      <c r="R3980" t="s">
        <v>8318</v>
      </c>
      <c r="S3980" s="10">
        <f t="shared" si="313"/>
        <v>41975.642974537041</v>
      </c>
      <c r="T3980" s="10">
        <f t="shared" si="314"/>
        <v>42035.642974537041</v>
      </c>
      <c r="U3980">
        <f t="shared" si="310"/>
        <v>2014</v>
      </c>
    </row>
    <row r="3981" spans="1:21" ht="44.25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8317</v>
      </c>
      <c r="R3981" t="s">
        <v>8318</v>
      </c>
      <c r="S3981" s="10">
        <f t="shared" si="313"/>
        <v>42069.903437500005</v>
      </c>
      <c r="T3981" s="10">
        <f t="shared" si="314"/>
        <v>42092.833333333328</v>
      </c>
      <c r="U3981">
        <f t="shared" si="310"/>
        <v>2015</v>
      </c>
    </row>
    <row r="3982" spans="1:21" ht="59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8317</v>
      </c>
      <c r="R3982" t="s">
        <v>8318</v>
      </c>
      <c r="S3982" s="10">
        <f t="shared" si="313"/>
        <v>41795.598923611113</v>
      </c>
      <c r="T3982" s="10">
        <f t="shared" si="314"/>
        <v>41825.598923611113</v>
      </c>
      <c r="U3982">
        <f t="shared" si="310"/>
        <v>2014</v>
      </c>
    </row>
    <row r="3983" spans="1:21" ht="44.25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8317</v>
      </c>
      <c r="R3983" t="s">
        <v>8318</v>
      </c>
      <c r="S3983" s="10">
        <f t="shared" si="313"/>
        <v>42508.179965277777</v>
      </c>
      <c r="T3983" s="10">
        <f t="shared" si="314"/>
        <v>42568.179965277777</v>
      </c>
      <c r="U3983">
        <f t="shared" si="310"/>
        <v>2016</v>
      </c>
    </row>
    <row r="3984" spans="1:21" ht="59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8317</v>
      </c>
      <c r="R3984" t="s">
        <v>8318</v>
      </c>
      <c r="S3984" s="10">
        <f t="shared" si="313"/>
        <v>42132.809953703705</v>
      </c>
      <c r="T3984" s="10">
        <f t="shared" si="314"/>
        <v>42192.809953703705</v>
      </c>
      <c r="U3984">
        <f t="shared" si="310"/>
        <v>2015</v>
      </c>
    </row>
    <row r="3985" spans="1:21" ht="44.25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8317</v>
      </c>
      <c r="R3985" t="s">
        <v>8318</v>
      </c>
      <c r="S3985" s="10">
        <f t="shared" si="313"/>
        <v>41747.86986111111</v>
      </c>
      <c r="T3985" s="10">
        <f t="shared" si="314"/>
        <v>41779.290972222225</v>
      </c>
      <c r="U3985">
        <f t="shared" si="310"/>
        <v>2014</v>
      </c>
    </row>
    <row r="3986" spans="1:21" ht="44.25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8317</v>
      </c>
      <c r="R3986" t="s">
        <v>8318</v>
      </c>
      <c r="S3986" s="10">
        <f t="shared" si="313"/>
        <v>41920.963472222218</v>
      </c>
      <c r="T3986" s="10">
        <f t="shared" si="314"/>
        <v>41951</v>
      </c>
      <c r="U3986">
        <f t="shared" si="310"/>
        <v>2014</v>
      </c>
    </row>
    <row r="3987" spans="1:21" ht="59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8317</v>
      </c>
      <c r="R3987" t="s">
        <v>8318</v>
      </c>
      <c r="S3987" s="10">
        <f t="shared" si="313"/>
        <v>42399.707407407404</v>
      </c>
      <c r="T3987" s="10">
        <f t="shared" si="314"/>
        <v>42420.878472222219</v>
      </c>
      <c r="U3987">
        <f t="shared" si="310"/>
        <v>2016</v>
      </c>
    </row>
    <row r="3988" spans="1:21" ht="59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8317</v>
      </c>
      <c r="R3988" t="s">
        <v>8318</v>
      </c>
      <c r="S3988" s="10">
        <f t="shared" si="313"/>
        <v>42467.548541666663</v>
      </c>
      <c r="T3988" s="10">
        <f t="shared" si="314"/>
        <v>42496.544444444444</v>
      </c>
      <c r="U3988">
        <f t="shared" si="310"/>
        <v>2016</v>
      </c>
    </row>
    <row r="3989" spans="1:21" ht="44.25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8317</v>
      </c>
      <c r="R3989" t="s">
        <v>8318</v>
      </c>
      <c r="S3989" s="10">
        <f t="shared" si="313"/>
        <v>41765.92465277778</v>
      </c>
      <c r="T3989" s="10">
        <f t="shared" si="314"/>
        <v>41775.92465277778</v>
      </c>
      <c r="U3989">
        <f t="shared" si="310"/>
        <v>2014</v>
      </c>
    </row>
    <row r="3990" spans="1:21" ht="29.5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8317</v>
      </c>
      <c r="R3990" t="s">
        <v>8318</v>
      </c>
      <c r="S3990" s="10">
        <f t="shared" si="313"/>
        <v>42230.08116898148</v>
      </c>
      <c r="T3990" s="10">
        <f t="shared" si="314"/>
        <v>42245.08116898148</v>
      </c>
      <c r="U3990">
        <f t="shared" si="310"/>
        <v>2015</v>
      </c>
    </row>
    <row r="3991" spans="1:21" ht="44.25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8317</v>
      </c>
      <c r="R3991" t="s">
        <v>8318</v>
      </c>
      <c r="S3991" s="10">
        <f t="shared" si="313"/>
        <v>42286.749780092592</v>
      </c>
      <c r="T3991" s="10">
        <f t="shared" si="314"/>
        <v>42316.791446759264</v>
      </c>
      <c r="U3991">
        <f t="shared" si="310"/>
        <v>2015</v>
      </c>
    </row>
    <row r="3992" spans="1:21" ht="44.25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8317</v>
      </c>
      <c r="R3992" t="s">
        <v>8318</v>
      </c>
      <c r="S3992" s="10">
        <f t="shared" si="313"/>
        <v>42401.672372685185</v>
      </c>
      <c r="T3992" s="10">
        <f t="shared" si="314"/>
        <v>42431.672372685185</v>
      </c>
      <c r="U3992">
        <f t="shared" si="310"/>
        <v>2016</v>
      </c>
    </row>
    <row r="3993" spans="1:21" ht="29.5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8317</v>
      </c>
      <c r="R3993" t="s">
        <v>8318</v>
      </c>
      <c r="S3993" s="10">
        <f t="shared" si="313"/>
        <v>42125.644467592589</v>
      </c>
      <c r="T3993" s="10">
        <f t="shared" si="314"/>
        <v>42155.644467592589</v>
      </c>
      <c r="U3993">
        <f t="shared" si="310"/>
        <v>2015</v>
      </c>
    </row>
    <row r="3994" spans="1:21" ht="44.25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8317</v>
      </c>
      <c r="R3994" t="s">
        <v>8318</v>
      </c>
      <c r="S3994" s="10">
        <f t="shared" si="313"/>
        <v>42289.94049768518</v>
      </c>
      <c r="T3994" s="10">
        <f t="shared" si="314"/>
        <v>42349.982164351852</v>
      </c>
      <c r="U3994">
        <f t="shared" si="310"/>
        <v>2015</v>
      </c>
    </row>
    <row r="3995" spans="1:21" ht="44.25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8317</v>
      </c>
      <c r="R3995" t="s">
        <v>8318</v>
      </c>
      <c r="S3995" s="10">
        <f t="shared" si="313"/>
        <v>42107.864722222221</v>
      </c>
      <c r="T3995" s="10">
        <f t="shared" si="314"/>
        <v>42137.864722222221</v>
      </c>
      <c r="U3995">
        <f t="shared" si="310"/>
        <v>2015</v>
      </c>
    </row>
    <row r="3996" spans="1:21" ht="44.25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8317</v>
      </c>
      <c r="R3996" t="s">
        <v>8318</v>
      </c>
      <c r="S3996" s="10">
        <f t="shared" si="313"/>
        <v>41809.389930555553</v>
      </c>
      <c r="T3996" s="10">
        <f t="shared" si="314"/>
        <v>41839.389930555553</v>
      </c>
      <c r="U3996">
        <f t="shared" si="310"/>
        <v>2014</v>
      </c>
    </row>
    <row r="3997" spans="1:21" ht="44.25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8317</v>
      </c>
      <c r="R3997" t="s">
        <v>8318</v>
      </c>
      <c r="S3997" s="10">
        <f t="shared" si="313"/>
        <v>42019.683761574073</v>
      </c>
      <c r="T3997" s="10">
        <f t="shared" si="314"/>
        <v>42049.477083333331</v>
      </c>
      <c r="U3997">
        <f t="shared" si="310"/>
        <v>2015</v>
      </c>
    </row>
    <row r="3998" spans="1:21" ht="44.25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8317</v>
      </c>
      <c r="R3998" t="s">
        <v>8318</v>
      </c>
      <c r="S3998" s="10">
        <f t="shared" si="313"/>
        <v>41950.26694444444</v>
      </c>
      <c r="T3998" s="10">
        <f t="shared" si="314"/>
        <v>41963.669444444444</v>
      </c>
      <c r="U3998">
        <f t="shared" si="310"/>
        <v>2014</v>
      </c>
    </row>
    <row r="3999" spans="1:21" ht="44.25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8317</v>
      </c>
      <c r="R3999" t="s">
        <v>8318</v>
      </c>
      <c r="S3999" s="10">
        <f t="shared" si="313"/>
        <v>42069.391446759255</v>
      </c>
      <c r="T3999" s="10">
        <f t="shared" si="314"/>
        <v>42099.349780092598</v>
      </c>
      <c r="U3999">
        <f t="shared" si="310"/>
        <v>2015</v>
      </c>
    </row>
    <row r="4000" spans="1:21" ht="44.25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8317</v>
      </c>
      <c r="R4000" t="s">
        <v>8318</v>
      </c>
      <c r="S4000" s="10">
        <f t="shared" si="313"/>
        <v>42061.963263888887</v>
      </c>
      <c r="T4000" s="10">
        <f t="shared" si="314"/>
        <v>42091.921597222223</v>
      </c>
      <c r="U4000">
        <f t="shared" si="310"/>
        <v>2015</v>
      </c>
    </row>
    <row r="4001" spans="1:21" ht="44.25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8317</v>
      </c>
      <c r="R4001" t="s">
        <v>8318</v>
      </c>
      <c r="S4001" s="10">
        <f t="shared" si="313"/>
        <v>41842.828680555554</v>
      </c>
      <c r="T4001" s="10">
        <f t="shared" si="314"/>
        <v>41882.827650462961</v>
      </c>
      <c r="U4001">
        <f t="shared" si="310"/>
        <v>2014</v>
      </c>
    </row>
    <row r="4002" spans="1:21" ht="29.5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8317</v>
      </c>
      <c r="R4002" t="s">
        <v>8318</v>
      </c>
      <c r="S4002" s="10">
        <f t="shared" si="313"/>
        <v>42437.64534722222</v>
      </c>
      <c r="T4002" s="10">
        <f t="shared" si="314"/>
        <v>42497.603680555556</v>
      </c>
      <c r="U4002">
        <f t="shared" si="310"/>
        <v>2016</v>
      </c>
    </row>
    <row r="4003" spans="1:21" ht="59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8317</v>
      </c>
      <c r="R4003" t="s">
        <v>8318</v>
      </c>
      <c r="S4003" s="10">
        <f t="shared" si="313"/>
        <v>42775.964212962965</v>
      </c>
      <c r="T4003" s="10">
        <f t="shared" si="314"/>
        <v>42795.791666666672</v>
      </c>
      <c r="U4003">
        <f t="shared" si="310"/>
        <v>2017</v>
      </c>
    </row>
    <row r="4004" spans="1:21" ht="44.25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8317</v>
      </c>
      <c r="R4004" t="s">
        <v>8318</v>
      </c>
      <c r="S4004" s="10">
        <f t="shared" si="313"/>
        <v>41879.043530092589</v>
      </c>
      <c r="T4004" s="10">
        <f t="shared" si="314"/>
        <v>41909.043530092589</v>
      </c>
      <c r="U4004">
        <f t="shared" si="310"/>
        <v>2014</v>
      </c>
    </row>
    <row r="4005" spans="1:21" ht="44.25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8317</v>
      </c>
      <c r="R4005" t="s">
        <v>8318</v>
      </c>
      <c r="S4005" s="10">
        <f t="shared" si="313"/>
        <v>42020.587349537032</v>
      </c>
      <c r="T4005" s="10">
        <f t="shared" si="314"/>
        <v>42050.587349537032</v>
      </c>
      <c r="U4005">
        <f t="shared" si="310"/>
        <v>2015</v>
      </c>
    </row>
    <row r="4006" spans="1:2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8317</v>
      </c>
      <c r="R4006" t="s">
        <v>8318</v>
      </c>
      <c r="S4006" s="10">
        <f t="shared" si="313"/>
        <v>41890.16269675926</v>
      </c>
      <c r="T4006" s="10">
        <f t="shared" si="314"/>
        <v>41920.16269675926</v>
      </c>
      <c r="U4006">
        <f t="shared" si="310"/>
        <v>2014</v>
      </c>
    </row>
    <row r="4007" spans="1:21" ht="44.25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8317</v>
      </c>
      <c r="R4007" t="s">
        <v>8318</v>
      </c>
      <c r="S4007" s="10">
        <f t="shared" si="313"/>
        <v>41872.807696759257</v>
      </c>
      <c r="T4007" s="10">
        <f t="shared" si="314"/>
        <v>41932.807696759257</v>
      </c>
      <c r="U4007">
        <f t="shared" si="310"/>
        <v>2014</v>
      </c>
    </row>
    <row r="4008" spans="1:21" ht="44.25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8317</v>
      </c>
      <c r="R4008" t="s">
        <v>8318</v>
      </c>
      <c r="S4008" s="10">
        <f t="shared" si="313"/>
        <v>42391.772997685184</v>
      </c>
      <c r="T4008" s="10">
        <f t="shared" si="314"/>
        <v>42416.772997685184</v>
      </c>
      <c r="U4008">
        <f t="shared" si="310"/>
        <v>2016</v>
      </c>
    </row>
    <row r="4009" spans="1:21" ht="44.25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8317</v>
      </c>
      <c r="R4009" t="s">
        <v>8318</v>
      </c>
      <c r="S4009" s="10">
        <f t="shared" si="313"/>
        <v>41848.772928240738</v>
      </c>
      <c r="T4009" s="10">
        <f t="shared" si="314"/>
        <v>41877.686111111114</v>
      </c>
      <c r="U4009">
        <f t="shared" si="310"/>
        <v>2014</v>
      </c>
    </row>
    <row r="4010" spans="1:21" ht="59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8317</v>
      </c>
      <c r="R4010" t="s">
        <v>8318</v>
      </c>
      <c r="S4010" s="10">
        <f t="shared" si="313"/>
        <v>42177.964201388888</v>
      </c>
      <c r="T4010" s="10">
        <f t="shared" si="314"/>
        <v>42207.964201388888</v>
      </c>
      <c r="U4010">
        <f t="shared" si="310"/>
        <v>2015</v>
      </c>
    </row>
    <row r="4011" spans="1:21" ht="44.25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8317</v>
      </c>
      <c r="R4011" t="s">
        <v>8318</v>
      </c>
      <c r="S4011" s="10">
        <f t="shared" si="313"/>
        <v>41851.700925925928</v>
      </c>
      <c r="T4011" s="10">
        <f t="shared" si="314"/>
        <v>41891.700925925928</v>
      </c>
      <c r="U4011">
        <f t="shared" si="310"/>
        <v>2014</v>
      </c>
    </row>
    <row r="4012" spans="1:21" ht="44.25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8317</v>
      </c>
      <c r="R4012" t="s">
        <v>8318</v>
      </c>
      <c r="S4012" s="10">
        <f t="shared" si="313"/>
        <v>41921.770439814813</v>
      </c>
      <c r="T4012" s="10">
        <f t="shared" si="314"/>
        <v>41938.770439814813</v>
      </c>
      <c r="U4012">
        <f t="shared" si="310"/>
        <v>2014</v>
      </c>
    </row>
    <row r="4013" spans="1:21" ht="44.25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8317</v>
      </c>
      <c r="R4013" t="s">
        <v>8318</v>
      </c>
      <c r="S4013" s="10">
        <f t="shared" si="313"/>
        <v>42002.54488425926</v>
      </c>
      <c r="T4013" s="10">
        <f t="shared" si="314"/>
        <v>42032.54488425926</v>
      </c>
      <c r="U4013">
        <f t="shared" ref="U4013:U4076" si="315">YEAR(S4013)</f>
        <v>2014</v>
      </c>
    </row>
    <row r="4014" spans="1:21" ht="59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8317</v>
      </c>
      <c r="R4014" t="s">
        <v>8318</v>
      </c>
      <c r="S4014" s="10">
        <f t="shared" si="313"/>
        <v>42096.544548611113</v>
      </c>
      <c r="T4014" s="10">
        <f t="shared" si="314"/>
        <v>42126.544548611113</v>
      </c>
      <c r="U4014">
        <f t="shared" si="315"/>
        <v>2015</v>
      </c>
    </row>
    <row r="4015" spans="1:21" ht="59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8317</v>
      </c>
      <c r="R4015" t="s">
        <v>8318</v>
      </c>
      <c r="S4015" s="10">
        <f t="shared" si="313"/>
        <v>42021.301192129627</v>
      </c>
      <c r="T4015" s="10">
        <f t="shared" si="314"/>
        <v>42051.301192129627</v>
      </c>
      <c r="U4015">
        <f t="shared" si="315"/>
        <v>2015</v>
      </c>
    </row>
    <row r="4016" spans="1:21" ht="44.25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8317</v>
      </c>
      <c r="R4016" t="s">
        <v>8318</v>
      </c>
      <c r="S4016" s="10">
        <f t="shared" si="313"/>
        <v>42419.246168981481</v>
      </c>
      <c r="T4016" s="10">
        <f t="shared" si="314"/>
        <v>42434.246168981481</v>
      </c>
      <c r="U4016">
        <f t="shared" si="315"/>
        <v>2016</v>
      </c>
    </row>
    <row r="4017" spans="1:21" ht="44.25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8317</v>
      </c>
      <c r="R4017" t="s">
        <v>8318</v>
      </c>
      <c r="S4017" s="10">
        <f t="shared" si="313"/>
        <v>42174.780821759254</v>
      </c>
      <c r="T4017" s="10">
        <f t="shared" si="314"/>
        <v>42204.780821759254</v>
      </c>
      <c r="U4017">
        <f t="shared" si="315"/>
        <v>2015</v>
      </c>
    </row>
    <row r="4018" spans="1:21" ht="44.25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8317</v>
      </c>
      <c r="R4018" t="s">
        <v>8318</v>
      </c>
      <c r="S4018" s="10">
        <f t="shared" si="313"/>
        <v>41869.872685185182</v>
      </c>
      <c r="T4018" s="10">
        <f t="shared" si="314"/>
        <v>41899.872685185182</v>
      </c>
      <c r="U4018">
        <f t="shared" si="315"/>
        <v>2014</v>
      </c>
    </row>
    <row r="4019" spans="1:21" ht="44.25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8317</v>
      </c>
      <c r="R4019" t="s">
        <v>8318</v>
      </c>
      <c r="S4019" s="10">
        <f t="shared" si="313"/>
        <v>41856.672152777777</v>
      </c>
      <c r="T4019" s="10">
        <f t="shared" si="314"/>
        <v>41886.672152777777</v>
      </c>
      <c r="U4019">
        <f t="shared" si="315"/>
        <v>2014</v>
      </c>
    </row>
    <row r="4020" spans="1:21" ht="29.5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8317</v>
      </c>
      <c r="R4020" t="s">
        <v>8318</v>
      </c>
      <c r="S4020" s="10">
        <f t="shared" si="313"/>
        <v>42620.91097222222</v>
      </c>
      <c r="T4020" s="10">
        <f t="shared" si="314"/>
        <v>42650.91097222222</v>
      </c>
      <c r="U4020">
        <f t="shared" si="315"/>
        <v>2016</v>
      </c>
    </row>
    <row r="4021" spans="1:21" ht="44.25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8317</v>
      </c>
      <c r="R4021" t="s">
        <v>8318</v>
      </c>
      <c r="S4021" s="10">
        <f t="shared" si="313"/>
        <v>42417.675879629634</v>
      </c>
      <c r="T4021" s="10">
        <f t="shared" si="314"/>
        <v>42475.686111111107</v>
      </c>
      <c r="U4021">
        <f t="shared" si="315"/>
        <v>2016</v>
      </c>
    </row>
    <row r="4022" spans="1:21" ht="44.25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8317</v>
      </c>
      <c r="R4022" t="s">
        <v>8318</v>
      </c>
      <c r="S4022" s="10">
        <f t="shared" si="313"/>
        <v>42057.190960648149</v>
      </c>
      <c r="T4022" s="10">
        <f t="shared" si="314"/>
        <v>42087.149293981478</v>
      </c>
      <c r="U4022">
        <f t="shared" si="315"/>
        <v>2015</v>
      </c>
    </row>
    <row r="4023" spans="1:21" ht="44.25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8317</v>
      </c>
      <c r="R4023" t="s">
        <v>8318</v>
      </c>
      <c r="S4023" s="10">
        <f t="shared" si="313"/>
        <v>41878.911550925928</v>
      </c>
      <c r="T4023" s="10">
        <f t="shared" si="314"/>
        <v>41938.911550925928</v>
      </c>
      <c r="U4023">
        <f t="shared" si="315"/>
        <v>2014</v>
      </c>
    </row>
    <row r="4024" spans="1:21" ht="29.5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8317</v>
      </c>
      <c r="R4024" t="s">
        <v>8318</v>
      </c>
      <c r="S4024" s="10">
        <f t="shared" si="313"/>
        <v>41990.584108796291</v>
      </c>
      <c r="T4024" s="10">
        <f t="shared" si="314"/>
        <v>42036.120833333334</v>
      </c>
      <c r="U4024">
        <f t="shared" si="315"/>
        <v>2014</v>
      </c>
    </row>
    <row r="4025" spans="1:21" ht="44.25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8317</v>
      </c>
      <c r="R4025" t="s">
        <v>8318</v>
      </c>
      <c r="S4025" s="10">
        <f t="shared" si="313"/>
        <v>42408.999571759254</v>
      </c>
      <c r="T4025" s="10">
        <f t="shared" si="314"/>
        <v>42453.957905092597</v>
      </c>
      <c r="U4025">
        <f t="shared" si="315"/>
        <v>2016</v>
      </c>
    </row>
    <row r="4026" spans="1:21" ht="44.25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8317</v>
      </c>
      <c r="R4026" t="s">
        <v>8318</v>
      </c>
      <c r="S4026" s="10">
        <f t="shared" si="313"/>
        <v>42217.670104166667</v>
      </c>
      <c r="T4026" s="10">
        <f t="shared" si="314"/>
        <v>42247.670104166667</v>
      </c>
      <c r="U4026">
        <f t="shared" si="315"/>
        <v>2015</v>
      </c>
    </row>
    <row r="4027" spans="1:21" ht="59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8317</v>
      </c>
      <c r="R4027" t="s">
        <v>8318</v>
      </c>
      <c r="S4027" s="10">
        <f t="shared" si="313"/>
        <v>42151.237685185188</v>
      </c>
      <c r="T4027" s="10">
        <f t="shared" si="314"/>
        <v>42211.237685185188</v>
      </c>
      <c r="U4027">
        <f t="shared" si="315"/>
        <v>2015</v>
      </c>
    </row>
    <row r="4028" spans="1:21" ht="44.25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8317</v>
      </c>
      <c r="R4028" t="s">
        <v>8318</v>
      </c>
      <c r="S4028" s="10">
        <f t="shared" si="313"/>
        <v>42282.655543981484</v>
      </c>
      <c r="T4028" s="10">
        <f t="shared" si="314"/>
        <v>42342.697210648148</v>
      </c>
      <c r="U4028">
        <f t="shared" si="315"/>
        <v>2015</v>
      </c>
    </row>
    <row r="4029" spans="1:21" ht="44.25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8317</v>
      </c>
      <c r="R4029" t="s">
        <v>8318</v>
      </c>
      <c r="S4029" s="10">
        <f t="shared" si="313"/>
        <v>42768.97084490741</v>
      </c>
      <c r="T4029" s="10">
        <f t="shared" si="314"/>
        <v>42789.041666666672</v>
      </c>
      <c r="U4029">
        <f t="shared" si="315"/>
        <v>2017</v>
      </c>
    </row>
    <row r="4030" spans="1:21" ht="44.25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8317</v>
      </c>
      <c r="R4030" t="s">
        <v>8318</v>
      </c>
      <c r="S4030" s="10">
        <f t="shared" si="313"/>
        <v>41765.938657407409</v>
      </c>
      <c r="T4030" s="10">
        <f t="shared" si="314"/>
        <v>41795.938657407409</v>
      </c>
      <c r="U4030">
        <f t="shared" si="315"/>
        <v>2014</v>
      </c>
    </row>
    <row r="4031" spans="1:21" ht="44.25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8317</v>
      </c>
      <c r="R4031" t="s">
        <v>8318</v>
      </c>
      <c r="S4031" s="10">
        <f t="shared" si="313"/>
        <v>42322.025115740747</v>
      </c>
      <c r="T4031" s="10">
        <f t="shared" si="314"/>
        <v>42352.025115740747</v>
      </c>
      <c r="U4031">
        <f t="shared" si="315"/>
        <v>2015</v>
      </c>
    </row>
    <row r="4032" spans="1:21" ht="59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8317</v>
      </c>
      <c r="R4032" t="s">
        <v>8318</v>
      </c>
      <c r="S4032" s="10">
        <f t="shared" si="313"/>
        <v>42374.655081018514</v>
      </c>
      <c r="T4032" s="10">
        <f t="shared" si="314"/>
        <v>42403.784027777772</v>
      </c>
      <c r="U4032">
        <f t="shared" si="315"/>
        <v>2016</v>
      </c>
    </row>
    <row r="4033" spans="1:21" ht="44.25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8317</v>
      </c>
      <c r="R4033" t="s">
        <v>8318</v>
      </c>
      <c r="S4033" s="10">
        <f t="shared" si="313"/>
        <v>41941.585231481484</v>
      </c>
      <c r="T4033" s="10">
        <f t="shared" si="314"/>
        <v>41991.626898148148</v>
      </c>
      <c r="U4033">
        <f t="shared" si="315"/>
        <v>2014</v>
      </c>
    </row>
    <row r="4034" spans="1:21" ht="44.25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ref="P4034:P4097" si="317">IFERROR(ROUND(E4034/L4034,2),0)</f>
        <v>59</v>
      </c>
      <c r="Q4034" s="11" t="s">
        <v>8317</v>
      </c>
      <c r="R4034" t="s">
        <v>8318</v>
      </c>
      <c r="S4034" s="10">
        <f t="shared" si="313"/>
        <v>42293.809212962966</v>
      </c>
      <c r="T4034" s="10">
        <f t="shared" si="314"/>
        <v>42353.85087962963</v>
      </c>
      <c r="U4034">
        <f t="shared" si="315"/>
        <v>2015</v>
      </c>
    </row>
    <row r="4035" spans="1:21" ht="44.25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7"/>
        <v>65.34</v>
      </c>
      <c r="Q4035" s="11" t="s">
        <v>8317</v>
      </c>
      <c r="R4035" t="s">
        <v>8318</v>
      </c>
      <c r="S4035" s="10">
        <f t="shared" ref="S4035:S4098" si="318">(((J4035/60)/60)/24)+DATE(1970,1,1)</f>
        <v>42614.268796296295</v>
      </c>
      <c r="T4035" s="10">
        <f t="shared" ref="T4035:T4098" si="319">(((I4035/60)/60)/24)+DATE(1970,1,1)</f>
        <v>42645.375</v>
      </c>
      <c r="U4035">
        <f t="shared" si="315"/>
        <v>2016</v>
      </c>
    </row>
    <row r="4036" spans="1:21" ht="44.25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8317</v>
      </c>
      <c r="R4036" t="s">
        <v>8318</v>
      </c>
      <c r="S4036" s="10">
        <f t="shared" si="318"/>
        <v>42067.947337962964</v>
      </c>
      <c r="T4036" s="10">
        <f t="shared" si="319"/>
        <v>42097.905671296292</v>
      </c>
      <c r="U4036">
        <f t="shared" si="315"/>
        <v>2015</v>
      </c>
    </row>
    <row r="4037" spans="1:21" ht="29.5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8317</v>
      </c>
      <c r="R4037" t="s">
        <v>8318</v>
      </c>
      <c r="S4037" s="10">
        <f t="shared" si="318"/>
        <v>41903.882951388885</v>
      </c>
      <c r="T4037" s="10">
        <f t="shared" si="319"/>
        <v>41933.882951388885</v>
      </c>
      <c r="U4037">
        <f t="shared" si="315"/>
        <v>2014</v>
      </c>
    </row>
    <row r="4038" spans="1:21" ht="44.25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8317</v>
      </c>
      <c r="R4038" t="s">
        <v>8318</v>
      </c>
      <c r="S4038" s="10">
        <f t="shared" si="318"/>
        <v>41804.937083333331</v>
      </c>
      <c r="T4038" s="10">
        <f t="shared" si="319"/>
        <v>41821.9375</v>
      </c>
      <c r="U4038">
        <f t="shared" si="315"/>
        <v>2014</v>
      </c>
    </row>
    <row r="4039" spans="1:21" ht="59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8317</v>
      </c>
      <c r="R4039" t="s">
        <v>8318</v>
      </c>
      <c r="S4039" s="10">
        <f t="shared" si="318"/>
        <v>42497.070775462969</v>
      </c>
      <c r="T4039" s="10">
        <f t="shared" si="319"/>
        <v>42514.600694444445</v>
      </c>
      <c r="U4039">
        <f t="shared" si="315"/>
        <v>2016</v>
      </c>
    </row>
    <row r="4040" spans="1:21" ht="44.25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8317</v>
      </c>
      <c r="R4040" t="s">
        <v>8318</v>
      </c>
      <c r="S4040" s="10">
        <f t="shared" si="318"/>
        <v>41869.798726851855</v>
      </c>
      <c r="T4040" s="10">
        <f t="shared" si="319"/>
        <v>41929.798726851855</v>
      </c>
      <c r="U4040">
        <f t="shared" si="315"/>
        <v>2014</v>
      </c>
    </row>
    <row r="4041" spans="1:21" ht="44.25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8317</v>
      </c>
      <c r="R4041" t="s">
        <v>8318</v>
      </c>
      <c r="S4041" s="10">
        <f t="shared" si="318"/>
        <v>42305.670914351853</v>
      </c>
      <c r="T4041" s="10">
        <f t="shared" si="319"/>
        <v>42339.249305555553</v>
      </c>
      <c r="U4041">
        <f t="shared" si="315"/>
        <v>2015</v>
      </c>
    </row>
    <row r="4042" spans="1:21" ht="44.25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8317</v>
      </c>
      <c r="R4042" t="s">
        <v>8318</v>
      </c>
      <c r="S4042" s="10">
        <f t="shared" si="318"/>
        <v>42144.231527777782</v>
      </c>
      <c r="T4042" s="10">
        <f t="shared" si="319"/>
        <v>42203.125</v>
      </c>
      <c r="U4042">
        <f t="shared" si="315"/>
        <v>2015</v>
      </c>
    </row>
    <row r="4043" spans="1:21" ht="29.5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8317</v>
      </c>
      <c r="R4043" t="s">
        <v>8318</v>
      </c>
      <c r="S4043" s="10">
        <f t="shared" si="318"/>
        <v>42559.474004629628</v>
      </c>
      <c r="T4043" s="10">
        <f t="shared" si="319"/>
        <v>42619.474004629628</v>
      </c>
      <c r="U4043">
        <f t="shared" si="315"/>
        <v>2016</v>
      </c>
    </row>
    <row r="4044" spans="1:21" ht="44.25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8317</v>
      </c>
      <c r="R4044" t="s">
        <v>8318</v>
      </c>
      <c r="S4044" s="10">
        <f t="shared" si="318"/>
        <v>41995.084074074075</v>
      </c>
      <c r="T4044" s="10">
        <f t="shared" si="319"/>
        <v>42024.802777777775</v>
      </c>
      <c r="U4044">
        <f t="shared" si="315"/>
        <v>2014</v>
      </c>
    </row>
    <row r="4045" spans="1:21" ht="44.25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8317</v>
      </c>
      <c r="R4045" t="s">
        <v>8318</v>
      </c>
      <c r="S4045" s="10">
        <f t="shared" si="318"/>
        <v>41948.957465277781</v>
      </c>
      <c r="T4045" s="10">
        <f t="shared" si="319"/>
        <v>41963.957465277781</v>
      </c>
      <c r="U4045">
        <f t="shared" si="315"/>
        <v>2014</v>
      </c>
    </row>
    <row r="4046" spans="1:21" ht="44.25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8317</v>
      </c>
      <c r="R4046" t="s">
        <v>8318</v>
      </c>
      <c r="S4046" s="10">
        <f t="shared" si="318"/>
        <v>42074.219699074078</v>
      </c>
      <c r="T4046" s="10">
        <f t="shared" si="319"/>
        <v>42104.208333333328</v>
      </c>
      <c r="U4046">
        <f t="shared" si="315"/>
        <v>2015</v>
      </c>
    </row>
    <row r="4047" spans="1:21" ht="59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8317</v>
      </c>
      <c r="R4047" t="s">
        <v>8318</v>
      </c>
      <c r="S4047" s="10">
        <f t="shared" si="318"/>
        <v>41842.201261574075</v>
      </c>
      <c r="T4047" s="10">
        <f t="shared" si="319"/>
        <v>41872.201261574075</v>
      </c>
      <c r="U4047">
        <f t="shared" si="315"/>
        <v>2014</v>
      </c>
    </row>
    <row r="4048" spans="1:21" ht="59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8317</v>
      </c>
      <c r="R4048" t="s">
        <v>8318</v>
      </c>
      <c r="S4048" s="10">
        <f t="shared" si="318"/>
        <v>41904.650578703702</v>
      </c>
      <c r="T4048" s="10">
        <f t="shared" si="319"/>
        <v>41934.650578703702</v>
      </c>
      <c r="U4048">
        <f t="shared" si="315"/>
        <v>2014</v>
      </c>
    </row>
    <row r="4049" spans="1:21" ht="44.25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8317</v>
      </c>
      <c r="R4049" t="s">
        <v>8318</v>
      </c>
      <c r="S4049" s="10">
        <f t="shared" si="318"/>
        <v>41991.022488425922</v>
      </c>
      <c r="T4049" s="10">
        <f t="shared" si="319"/>
        <v>42015.041666666672</v>
      </c>
      <c r="U4049">
        <f t="shared" si="315"/>
        <v>2014</v>
      </c>
    </row>
    <row r="4050" spans="1:21" ht="59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8317</v>
      </c>
      <c r="R4050" t="s">
        <v>8318</v>
      </c>
      <c r="S4050" s="10">
        <f t="shared" si="318"/>
        <v>42436.509108796294</v>
      </c>
      <c r="T4050" s="10">
        <f t="shared" si="319"/>
        <v>42471.467442129629</v>
      </c>
      <c r="U4050">
        <f t="shared" si="315"/>
        <v>2016</v>
      </c>
    </row>
    <row r="4051" spans="1:21" ht="44.25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8317</v>
      </c>
      <c r="R4051" t="s">
        <v>8318</v>
      </c>
      <c r="S4051" s="10">
        <f t="shared" si="318"/>
        <v>42169.958506944444</v>
      </c>
      <c r="T4051" s="10">
        <f t="shared" si="319"/>
        <v>42199.958506944444</v>
      </c>
      <c r="U4051">
        <f t="shared" si="315"/>
        <v>2015</v>
      </c>
    </row>
    <row r="4052" spans="1:21" ht="44.25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8317</v>
      </c>
      <c r="R4052" t="s">
        <v>8318</v>
      </c>
      <c r="S4052" s="10">
        <f t="shared" si="318"/>
        <v>41905.636469907404</v>
      </c>
      <c r="T4052" s="10">
        <f t="shared" si="319"/>
        <v>41935.636469907404</v>
      </c>
      <c r="U4052">
        <f t="shared" si="315"/>
        <v>2014</v>
      </c>
    </row>
    <row r="4053" spans="1:21" ht="44.25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8317</v>
      </c>
      <c r="R4053" t="s">
        <v>8318</v>
      </c>
      <c r="S4053" s="10">
        <f t="shared" si="318"/>
        <v>41761.810150462967</v>
      </c>
      <c r="T4053" s="10">
        <f t="shared" si="319"/>
        <v>41768.286805555559</v>
      </c>
      <c r="U4053">
        <f t="shared" si="315"/>
        <v>2014</v>
      </c>
    </row>
    <row r="4054" spans="1:21" ht="59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8317</v>
      </c>
      <c r="R4054" t="s">
        <v>8318</v>
      </c>
      <c r="S4054" s="10">
        <f t="shared" si="318"/>
        <v>41865.878657407404</v>
      </c>
      <c r="T4054" s="10">
        <f t="shared" si="319"/>
        <v>41925.878657407404</v>
      </c>
      <c r="U4054">
        <f t="shared" si="315"/>
        <v>2014</v>
      </c>
    </row>
    <row r="4055" spans="1:21" ht="44.25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8317</v>
      </c>
      <c r="R4055" t="s">
        <v>8318</v>
      </c>
      <c r="S4055" s="10">
        <f t="shared" si="318"/>
        <v>41928.690138888887</v>
      </c>
      <c r="T4055" s="10">
        <f t="shared" si="319"/>
        <v>41958.833333333328</v>
      </c>
      <c r="U4055">
        <f t="shared" si="315"/>
        <v>2014</v>
      </c>
    </row>
    <row r="4056" spans="1:21" ht="44.25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8317</v>
      </c>
      <c r="R4056" t="s">
        <v>8318</v>
      </c>
      <c r="S4056" s="10">
        <f t="shared" si="318"/>
        <v>42613.841261574074</v>
      </c>
      <c r="T4056" s="10">
        <f t="shared" si="319"/>
        <v>42644.166666666672</v>
      </c>
      <c r="U4056">
        <f t="shared" si="315"/>
        <v>2016</v>
      </c>
    </row>
    <row r="4057" spans="1:21" ht="44.25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8317</v>
      </c>
      <c r="R4057" t="s">
        <v>8318</v>
      </c>
      <c r="S4057" s="10">
        <f t="shared" si="318"/>
        <v>41779.648506944446</v>
      </c>
      <c r="T4057" s="10">
        <f t="shared" si="319"/>
        <v>41809.648506944446</v>
      </c>
      <c r="U4057">
        <f t="shared" si="315"/>
        <v>2014</v>
      </c>
    </row>
    <row r="4058" spans="1:21" ht="44.25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8317</v>
      </c>
      <c r="R4058" t="s">
        <v>8318</v>
      </c>
      <c r="S4058" s="10">
        <f t="shared" si="318"/>
        <v>42534.933321759265</v>
      </c>
      <c r="T4058" s="10">
        <f t="shared" si="319"/>
        <v>42554.832638888889</v>
      </c>
      <c r="U4058">
        <f t="shared" si="315"/>
        <v>2016</v>
      </c>
    </row>
    <row r="4059" spans="1:21" ht="59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8317</v>
      </c>
      <c r="R4059" t="s">
        <v>8318</v>
      </c>
      <c r="S4059" s="10">
        <f t="shared" si="318"/>
        <v>42310.968518518523</v>
      </c>
      <c r="T4059" s="10">
        <f t="shared" si="319"/>
        <v>42333.958333333328</v>
      </c>
      <c r="U4059">
        <f t="shared" si="315"/>
        <v>2015</v>
      </c>
    </row>
    <row r="4060" spans="1:21" ht="44.25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8317</v>
      </c>
      <c r="R4060" t="s">
        <v>8318</v>
      </c>
      <c r="S4060" s="10">
        <f t="shared" si="318"/>
        <v>42446.060694444444</v>
      </c>
      <c r="T4060" s="10">
        <f t="shared" si="319"/>
        <v>42461.165972222225</v>
      </c>
      <c r="U4060">
        <f t="shared" si="315"/>
        <v>2016</v>
      </c>
    </row>
    <row r="4061" spans="1:21" ht="44.25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8317</v>
      </c>
      <c r="R4061" t="s">
        <v>8318</v>
      </c>
      <c r="S4061" s="10">
        <f t="shared" si="318"/>
        <v>41866.640648148146</v>
      </c>
      <c r="T4061" s="10">
        <f t="shared" si="319"/>
        <v>41898.125</v>
      </c>
      <c r="U4061">
        <f t="shared" si="315"/>
        <v>2014</v>
      </c>
    </row>
    <row r="4062" spans="1:21" ht="59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8317</v>
      </c>
      <c r="R4062" t="s">
        <v>8318</v>
      </c>
      <c r="S4062" s="10">
        <f t="shared" si="318"/>
        <v>41779.695092592592</v>
      </c>
      <c r="T4062" s="10">
        <f t="shared" si="319"/>
        <v>41813.666666666664</v>
      </c>
      <c r="U4062">
        <f t="shared" si="315"/>
        <v>2014</v>
      </c>
    </row>
    <row r="4063" spans="1:21" ht="44.25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8317</v>
      </c>
      <c r="R4063" t="s">
        <v>8318</v>
      </c>
      <c r="S4063" s="10">
        <f t="shared" si="318"/>
        <v>42421.141469907408</v>
      </c>
      <c r="T4063" s="10">
        <f t="shared" si="319"/>
        <v>42481.099803240737</v>
      </c>
      <c r="U4063">
        <f t="shared" si="315"/>
        <v>2016</v>
      </c>
    </row>
    <row r="4064" spans="1:21" ht="44.25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8317</v>
      </c>
      <c r="R4064" t="s">
        <v>8318</v>
      </c>
      <c r="S4064" s="10">
        <f t="shared" si="318"/>
        <v>42523.739212962959</v>
      </c>
      <c r="T4064" s="10">
        <f t="shared" si="319"/>
        <v>42553.739212962959</v>
      </c>
      <c r="U4064">
        <f t="shared" si="315"/>
        <v>2016</v>
      </c>
    </row>
    <row r="4065" spans="1:21" ht="44.25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8317</v>
      </c>
      <c r="R4065" t="s">
        <v>8318</v>
      </c>
      <c r="S4065" s="10">
        <f t="shared" si="318"/>
        <v>41787.681527777779</v>
      </c>
      <c r="T4065" s="10">
        <f t="shared" si="319"/>
        <v>41817.681527777779</v>
      </c>
      <c r="U4065">
        <f t="shared" si="315"/>
        <v>2014</v>
      </c>
    </row>
    <row r="4066" spans="1:21" ht="44.25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8317</v>
      </c>
      <c r="R4066" t="s">
        <v>8318</v>
      </c>
      <c r="S4066" s="10">
        <f t="shared" si="318"/>
        <v>42093.588263888887</v>
      </c>
      <c r="T4066" s="10">
        <f t="shared" si="319"/>
        <v>42123.588263888887</v>
      </c>
      <c r="U4066">
        <f t="shared" si="315"/>
        <v>2015</v>
      </c>
    </row>
    <row r="4067" spans="1:21" ht="29.5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8317</v>
      </c>
      <c r="R4067" t="s">
        <v>8318</v>
      </c>
      <c r="S4067" s="10">
        <f t="shared" si="318"/>
        <v>41833.951516203706</v>
      </c>
      <c r="T4067" s="10">
        <f t="shared" si="319"/>
        <v>41863.951516203706</v>
      </c>
      <c r="U4067">
        <f t="shared" si="315"/>
        <v>2014</v>
      </c>
    </row>
    <row r="4068" spans="1:21" ht="59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8317</v>
      </c>
      <c r="R4068" t="s">
        <v>8318</v>
      </c>
      <c r="S4068" s="10">
        <f t="shared" si="318"/>
        <v>42479.039212962962</v>
      </c>
      <c r="T4068" s="10">
        <f t="shared" si="319"/>
        <v>42509.039212962962</v>
      </c>
      <c r="U4068">
        <f t="shared" si="315"/>
        <v>2016</v>
      </c>
    </row>
    <row r="4069" spans="1:21" ht="44.25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8317</v>
      </c>
      <c r="R4069" t="s">
        <v>8318</v>
      </c>
      <c r="S4069" s="10">
        <f t="shared" si="318"/>
        <v>42235.117476851854</v>
      </c>
      <c r="T4069" s="10">
        <f t="shared" si="319"/>
        <v>42275.117476851854</v>
      </c>
      <c r="U4069">
        <f t="shared" si="315"/>
        <v>2015</v>
      </c>
    </row>
    <row r="4070" spans="1:21" ht="44.25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8317</v>
      </c>
      <c r="R4070" t="s">
        <v>8318</v>
      </c>
      <c r="S4070" s="10">
        <f t="shared" si="318"/>
        <v>42718.963599537034</v>
      </c>
      <c r="T4070" s="10">
        <f t="shared" si="319"/>
        <v>42748.961805555555</v>
      </c>
      <c r="U4070">
        <f t="shared" si="315"/>
        <v>2016</v>
      </c>
    </row>
    <row r="4071" spans="1:21" ht="44.25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8317</v>
      </c>
      <c r="R4071" t="s">
        <v>8318</v>
      </c>
      <c r="S4071" s="10">
        <f t="shared" si="318"/>
        <v>42022.661527777775</v>
      </c>
      <c r="T4071" s="10">
        <f t="shared" si="319"/>
        <v>42063.5</v>
      </c>
      <c r="U4071">
        <f t="shared" si="315"/>
        <v>2015</v>
      </c>
    </row>
    <row r="4072" spans="1:21" ht="44.25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8317</v>
      </c>
      <c r="R4072" t="s">
        <v>8318</v>
      </c>
      <c r="S4072" s="10">
        <f t="shared" si="318"/>
        <v>42031.666898148149</v>
      </c>
      <c r="T4072" s="10">
        <f t="shared" si="319"/>
        <v>42064.125</v>
      </c>
      <c r="U4072">
        <f t="shared" si="315"/>
        <v>2015</v>
      </c>
    </row>
    <row r="4073" spans="1:21" ht="59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8317</v>
      </c>
      <c r="R4073" t="s">
        <v>8318</v>
      </c>
      <c r="S4073" s="10">
        <f t="shared" si="318"/>
        <v>42700.804756944446</v>
      </c>
      <c r="T4073" s="10">
        <f t="shared" si="319"/>
        <v>42730.804756944446</v>
      </c>
      <c r="U4073">
        <f t="shared" si="315"/>
        <v>2016</v>
      </c>
    </row>
    <row r="4074" spans="1:21" ht="59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8317</v>
      </c>
      <c r="R4074" t="s">
        <v>8318</v>
      </c>
      <c r="S4074" s="10">
        <f t="shared" si="318"/>
        <v>41812.77443287037</v>
      </c>
      <c r="T4074" s="10">
        <f t="shared" si="319"/>
        <v>41872.77443287037</v>
      </c>
      <c r="U4074">
        <f t="shared" si="315"/>
        <v>2014</v>
      </c>
    </row>
    <row r="4075" spans="1:21" ht="44.25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8317</v>
      </c>
      <c r="R4075" t="s">
        <v>8318</v>
      </c>
      <c r="S4075" s="10">
        <f t="shared" si="318"/>
        <v>42078.34520833334</v>
      </c>
      <c r="T4075" s="10">
        <f t="shared" si="319"/>
        <v>42133.166666666672</v>
      </c>
      <c r="U4075">
        <f t="shared" si="315"/>
        <v>2015</v>
      </c>
    </row>
    <row r="4076" spans="1:21" ht="44.25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8317</v>
      </c>
      <c r="R4076" t="s">
        <v>8318</v>
      </c>
      <c r="S4076" s="10">
        <f t="shared" si="318"/>
        <v>42283.552951388891</v>
      </c>
      <c r="T4076" s="10">
        <f t="shared" si="319"/>
        <v>42313.594618055555</v>
      </c>
      <c r="U4076">
        <f t="shared" si="315"/>
        <v>2015</v>
      </c>
    </row>
    <row r="4077" spans="1:21" ht="44.25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8317</v>
      </c>
      <c r="R4077" t="s">
        <v>8318</v>
      </c>
      <c r="S4077" s="10">
        <f t="shared" si="318"/>
        <v>41779.045937499999</v>
      </c>
      <c r="T4077" s="10">
        <f t="shared" si="319"/>
        <v>41820.727777777778</v>
      </c>
      <c r="U4077">
        <f t="shared" ref="U4077:U4115" si="320">YEAR(S4077)</f>
        <v>2014</v>
      </c>
    </row>
    <row r="4078" spans="1:21" ht="44.25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8317</v>
      </c>
      <c r="R4078" t="s">
        <v>8318</v>
      </c>
      <c r="S4078" s="10">
        <f t="shared" si="318"/>
        <v>41905.795706018522</v>
      </c>
      <c r="T4078" s="10">
        <f t="shared" si="319"/>
        <v>41933.82708333333</v>
      </c>
      <c r="U4078">
        <f t="shared" si="320"/>
        <v>2014</v>
      </c>
    </row>
    <row r="4079" spans="1:21" ht="44.25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8317</v>
      </c>
      <c r="R4079" t="s">
        <v>8318</v>
      </c>
      <c r="S4079" s="10">
        <f t="shared" si="318"/>
        <v>42695.7105787037</v>
      </c>
      <c r="T4079" s="10">
        <f t="shared" si="319"/>
        <v>42725.7105787037</v>
      </c>
      <c r="U4079">
        <f t="shared" si="320"/>
        <v>2016</v>
      </c>
    </row>
    <row r="4080" spans="1:21" ht="44.25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8317</v>
      </c>
      <c r="R4080" t="s">
        <v>8318</v>
      </c>
      <c r="S4080" s="10">
        <f t="shared" si="318"/>
        <v>42732.787523148145</v>
      </c>
      <c r="T4080" s="10">
        <f t="shared" si="319"/>
        <v>42762.787523148145</v>
      </c>
      <c r="U4080">
        <f t="shared" si="320"/>
        <v>2016</v>
      </c>
    </row>
    <row r="4081" spans="1:21" ht="44.25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8317</v>
      </c>
      <c r="R4081" t="s">
        <v>8318</v>
      </c>
      <c r="S4081" s="10">
        <f t="shared" si="318"/>
        <v>42510.938900462963</v>
      </c>
      <c r="T4081" s="10">
        <f t="shared" si="319"/>
        <v>42540.938900462963</v>
      </c>
      <c r="U4081">
        <f t="shared" si="320"/>
        <v>2016</v>
      </c>
    </row>
    <row r="4082" spans="1:21" ht="44.25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8317</v>
      </c>
      <c r="R4082" t="s">
        <v>8318</v>
      </c>
      <c r="S4082" s="10">
        <f t="shared" si="318"/>
        <v>42511.698101851856</v>
      </c>
      <c r="T4082" s="10">
        <f t="shared" si="319"/>
        <v>42535.787500000006</v>
      </c>
      <c r="U4082">
        <f t="shared" si="320"/>
        <v>2016</v>
      </c>
    </row>
    <row r="4083" spans="1:21" ht="44.25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8317</v>
      </c>
      <c r="R4083" t="s">
        <v>8318</v>
      </c>
      <c r="S4083" s="10">
        <f t="shared" si="318"/>
        <v>42041.581307870365</v>
      </c>
      <c r="T4083" s="10">
        <f t="shared" si="319"/>
        <v>42071.539641203708</v>
      </c>
      <c r="U4083">
        <f t="shared" si="320"/>
        <v>2015</v>
      </c>
    </row>
    <row r="4084" spans="1:21" ht="44.25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8317</v>
      </c>
      <c r="R4084" t="s">
        <v>8318</v>
      </c>
      <c r="S4084" s="10">
        <f t="shared" si="318"/>
        <v>42307.189270833333</v>
      </c>
      <c r="T4084" s="10">
        <f t="shared" si="319"/>
        <v>42322.958333333328</v>
      </c>
      <c r="U4084">
        <f t="shared" si="320"/>
        <v>2015</v>
      </c>
    </row>
    <row r="4085" spans="1:21" ht="44.25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8317</v>
      </c>
      <c r="R4085" t="s">
        <v>8318</v>
      </c>
      <c r="S4085" s="10">
        <f t="shared" si="318"/>
        <v>42353.761759259258</v>
      </c>
      <c r="T4085" s="10">
        <f t="shared" si="319"/>
        <v>42383.761759259258</v>
      </c>
      <c r="U4085">
        <f t="shared" si="320"/>
        <v>2015</v>
      </c>
    </row>
    <row r="4086" spans="1:21" ht="59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8317</v>
      </c>
      <c r="R4086" t="s">
        <v>8318</v>
      </c>
      <c r="S4086" s="10">
        <f t="shared" si="318"/>
        <v>42622.436412037037</v>
      </c>
      <c r="T4086" s="10">
        <f t="shared" si="319"/>
        <v>42652.436412037037</v>
      </c>
      <c r="U4086">
        <f t="shared" si="320"/>
        <v>2016</v>
      </c>
    </row>
    <row r="4087" spans="1:21" ht="44.25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8317</v>
      </c>
      <c r="R4087" t="s">
        <v>8318</v>
      </c>
      <c r="S4087" s="10">
        <f t="shared" si="318"/>
        <v>42058.603877314818</v>
      </c>
      <c r="T4087" s="10">
        <f t="shared" si="319"/>
        <v>42087.165972222225</v>
      </c>
      <c r="U4087">
        <f t="shared" si="320"/>
        <v>2015</v>
      </c>
    </row>
    <row r="4088" spans="1:21" ht="44.25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8317</v>
      </c>
      <c r="R4088" t="s">
        <v>8318</v>
      </c>
      <c r="S4088" s="10">
        <f t="shared" si="318"/>
        <v>42304.940960648149</v>
      </c>
      <c r="T4088" s="10">
        <f t="shared" si="319"/>
        <v>42329.166666666672</v>
      </c>
      <c r="U4088">
        <f t="shared" si="320"/>
        <v>2015</v>
      </c>
    </row>
    <row r="4089" spans="1:2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8317</v>
      </c>
      <c r="R4089" t="s">
        <v>8318</v>
      </c>
      <c r="S4089" s="10">
        <f t="shared" si="318"/>
        <v>42538.742893518516</v>
      </c>
      <c r="T4089" s="10">
        <f t="shared" si="319"/>
        <v>42568.742893518516</v>
      </c>
      <c r="U4089">
        <f t="shared" si="320"/>
        <v>2016</v>
      </c>
    </row>
    <row r="4090" spans="1:21" ht="44.25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8317</v>
      </c>
      <c r="R4090" t="s">
        <v>8318</v>
      </c>
      <c r="S4090" s="10">
        <f t="shared" si="318"/>
        <v>41990.612546296295</v>
      </c>
      <c r="T4090" s="10">
        <f t="shared" si="319"/>
        <v>42020.434722222228</v>
      </c>
      <c r="U4090">
        <f t="shared" si="320"/>
        <v>2014</v>
      </c>
    </row>
    <row r="4091" spans="1:21" ht="59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8317</v>
      </c>
      <c r="R4091" t="s">
        <v>8318</v>
      </c>
      <c r="S4091" s="10">
        <f t="shared" si="318"/>
        <v>42122.732499999998</v>
      </c>
      <c r="T4091" s="10">
        <f t="shared" si="319"/>
        <v>42155.732638888891</v>
      </c>
      <c r="U4091">
        <f t="shared" si="320"/>
        <v>2015</v>
      </c>
    </row>
    <row r="4092" spans="1:21" ht="44.25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8317</v>
      </c>
      <c r="R4092" t="s">
        <v>8318</v>
      </c>
      <c r="S4092" s="10">
        <f t="shared" si="318"/>
        <v>42209.67288194444</v>
      </c>
      <c r="T4092" s="10">
        <f t="shared" si="319"/>
        <v>42223.625</v>
      </c>
      <c r="U4092">
        <f t="shared" si="320"/>
        <v>2015</v>
      </c>
    </row>
    <row r="4093" spans="1:21" ht="44.25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8317</v>
      </c>
      <c r="R4093" t="s">
        <v>8318</v>
      </c>
      <c r="S4093" s="10">
        <f t="shared" si="318"/>
        <v>41990.506377314814</v>
      </c>
      <c r="T4093" s="10">
        <f t="shared" si="319"/>
        <v>42020.506377314814</v>
      </c>
      <c r="U4093">
        <f t="shared" si="320"/>
        <v>2014</v>
      </c>
    </row>
    <row r="4094" spans="1:21" ht="44.25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8317</v>
      </c>
      <c r="R4094" t="s">
        <v>8318</v>
      </c>
      <c r="S4094" s="10">
        <f t="shared" si="318"/>
        <v>42039.194988425923</v>
      </c>
      <c r="T4094" s="10">
        <f t="shared" si="319"/>
        <v>42099.153321759266</v>
      </c>
      <c r="U4094">
        <f t="shared" si="320"/>
        <v>2015</v>
      </c>
    </row>
    <row r="4095" spans="1:21" ht="44.25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8317</v>
      </c>
      <c r="R4095" t="s">
        <v>8318</v>
      </c>
      <c r="S4095" s="10">
        <f t="shared" si="318"/>
        <v>42178.815891203703</v>
      </c>
      <c r="T4095" s="10">
        <f t="shared" si="319"/>
        <v>42238.815891203703</v>
      </c>
      <c r="U4095">
        <f t="shared" si="320"/>
        <v>2015</v>
      </c>
    </row>
    <row r="4096" spans="1:21" ht="44.25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8317</v>
      </c>
      <c r="R4096" t="s">
        <v>8318</v>
      </c>
      <c r="S4096" s="10">
        <f t="shared" si="318"/>
        <v>41890.086805555555</v>
      </c>
      <c r="T4096" s="10">
        <f t="shared" si="319"/>
        <v>41934.207638888889</v>
      </c>
      <c r="U4096">
        <f t="shared" si="320"/>
        <v>2014</v>
      </c>
    </row>
    <row r="4097" spans="1:21" ht="44.25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8317</v>
      </c>
      <c r="R4097" t="s">
        <v>8318</v>
      </c>
      <c r="S4097" s="10">
        <f t="shared" si="318"/>
        <v>42693.031828703708</v>
      </c>
      <c r="T4097" s="10">
        <f t="shared" si="319"/>
        <v>42723.031828703708</v>
      </c>
      <c r="U4097">
        <f t="shared" si="320"/>
        <v>2016</v>
      </c>
    </row>
    <row r="4098" spans="1:21" ht="44.25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ref="P4098:P4115" si="322">IFERROR(ROUND(E4098/L4098,2),0)</f>
        <v>80</v>
      </c>
      <c r="Q4098" s="11" t="s">
        <v>8317</v>
      </c>
      <c r="R4098" t="s">
        <v>8318</v>
      </c>
      <c r="S4098" s="10">
        <f t="shared" si="318"/>
        <v>42750.530312499999</v>
      </c>
      <c r="T4098" s="10">
        <f t="shared" si="319"/>
        <v>42794.368749999994</v>
      </c>
      <c r="U4098">
        <f t="shared" si="320"/>
        <v>2017</v>
      </c>
    </row>
    <row r="4099" spans="1:21" ht="44.25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2"/>
        <v>0</v>
      </c>
      <c r="Q4099" s="11" t="s">
        <v>8317</v>
      </c>
      <c r="R4099" t="s">
        <v>8318</v>
      </c>
      <c r="S4099" s="10">
        <f t="shared" ref="S4099:S4115" si="323">(((J4099/60)/60)/24)+DATE(1970,1,1)</f>
        <v>42344.824502314819</v>
      </c>
      <c r="T4099" s="10">
        <f t="shared" ref="T4099:T4115" si="324">(((I4099/60)/60)/24)+DATE(1970,1,1)</f>
        <v>42400.996527777781</v>
      </c>
      <c r="U4099">
        <f t="shared" si="320"/>
        <v>2015</v>
      </c>
    </row>
    <row r="4100" spans="1:21" ht="44.25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8317</v>
      </c>
      <c r="R4100" t="s">
        <v>8318</v>
      </c>
      <c r="S4100" s="10">
        <f t="shared" si="323"/>
        <v>42495.722187499996</v>
      </c>
      <c r="T4100" s="10">
        <f t="shared" si="324"/>
        <v>42525.722187499996</v>
      </c>
      <c r="U4100">
        <f t="shared" si="320"/>
        <v>2016</v>
      </c>
    </row>
    <row r="4101" spans="1:21" ht="59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8317</v>
      </c>
      <c r="R4101" t="s">
        <v>8318</v>
      </c>
      <c r="S4101" s="10">
        <f t="shared" si="323"/>
        <v>42570.850381944445</v>
      </c>
      <c r="T4101" s="10">
        <f t="shared" si="324"/>
        <v>42615.850381944445</v>
      </c>
      <c r="U4101">
        <f t="shared" si="320"/>
        <v>2016</v>
      </c>
    </row>
    <row r="4102" spans="1:21" ht="44.25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8317</v>
      </c>
      <c r="R4102" t="s">
        <v>8318</v>
      </c>
      <c r="S4102" s="10">
        <f t="shared" si="323"/>
        <v>41927.124884259261</v>
      </c>
      <c r="T4102" s="10">
        <f t="shared" si="324"/>
        <v>41937.124884259261</v>
      </c>
      <c r="U4102">
        <f t="shared" si="320"/>
        <v>2014</v>
      </c>
    </row>
    <row r="4103" spans="1:21" ht="44.25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8317</v>
      </c>
      <c r="R4103" t="s">
        <v>8318</v>
      </c>
      <c r="S4103" s="10">
        <f t="shared" si="323"/>
        <v>42730.903726851851</v>
      </c>
      <c r="T4103" s="10">
        <f t="shared" si="324"/>
        <v>42760.903726851851</v>
      </c>
      <c r="U4103">
        <f t="shared" si="320"/>
        <v>2016</v>
      </c>
    </row>
    <row r="4104" spans="1:21" ht="44.25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8317</v>
      </c>
      <c r="R4104" t="s">
        <v>8318</v>
      </c>
      <c r="S4104" s="10">
        <f t="shared" si="323"/>
        <v>42475.848067129627</v>
      </c>
      <c r="T4104" s="10">
        <f t="shared" si="324"/>
        <v>42505.848067129627</v>
      </c>
      <c r="U4104">
        <f t="shared" si="320"/>
        <v>2016</v>
      </c>
    </row>
    <row r="4105" spans="1:21" ht="44.25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8317</v>
      </c>
      <c r="R4105" t="s">
        <v>8318</v>
      </c>
      <c r="S4105" s="10">
        <f t="shared" si="323"/>
        <v>42188.83293981482</v>
      </c>
      <c r="T4105" s="10">
        <f t="shared" si="324"/>
        <v>42242.772222222222</v>
      </c>
      <c r="U4105">
        <f t="shared" si="320"/>
        <v>2015</v>
      </c>
    </row>
    <row r="4106" spans="1:21" ht="44.25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8317</v>
      </c>
      <c r="R4106" t="s">
        <v>8318</v>
      </c>
      <c r="S4106" s="10">
        <f t="shared" si="323"/>
        <v>42640.278171296297</v>
      </c>
      <c r="T4106" s="10">
        <f t="shared" si="324"/>
        <v>42670.278171296297</v>
      </c>
      <c r="U4106">
        <f t="shared" si="320"/>
        <v>2016</v>
      </c>
    </row>
    <row r="4107" spans="1:21" ht="59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8317</v>
      </c>
      <c r="R4107" t="s">
        <v>8318</v>
      </c>
      <c r="S4107" s="10">
        <f t="shared" si="323"/>
        <v>42697.010520833333</v>
      </c>
      <c r="T4107" s="10">
        <f t="shared" si="324"/>
        <v>42730.010520833333</v>
      </c>
      <c r="U4107">
        <f t="shared" si="320"/>
        <v>2016</v>
      </c>
    </row>
    <row r="4108" spans="1:21" ht="44.25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8317</v>
      </c>
      <c r="R4108" t="s">
        <v>8318</v>
      </c>
      <c r="S4108" s="10">
        <f t="shared" si="323"/>
        <v>42053.049375000002</v>
      </c>
      <c r="T4108" s="10">
        <f t="shared" si="324"/>
        <v>42096.041666666672</v>
      </c>
      <c r="U4108">
        <f t="shared" si="320"/>
        <v>2015</v>
      </c>
    </row>
    <row r="4109" spans="1:21" ht="44.25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8317</v>
      </c>
      <c r="R4109" t="s">
        <v>8318</v>
      </c>
      <c r="S4109" s="10">
        <f t="shared" si="323"/>
        <v>41883.916678240741</v>
      </c>
      <c r="T4109" s="10">
        <f t="shared" si="324"/>
        <v>41906.916678240741</v>
      </c>
      <c r="U4109">
        <f t="shared" si="320"/>
        <v>2014</v>
      </c>
    </row>
    <row r="4110" spans="1:21" ht="44.25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8317</v>
      </c>
      <c r="R4110" t="s">
        <v>8318</v>
      </c>
      <c r="S4110" s="10">
        <f t="shared" si="323"/>
        <v>42767.031678240746</v>
      </c>
      <c r="T4110" s="10">
        <f t="shared" si="324"/>
        <v>42797.208333333328</v>
      </c>
      <c r="U4110">
        <f t="shared" si="320"/>
        <v>2017</v>
      </c>
    </row>
    <row r="4111" spans="1:21" ht="44.25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8317</v>
      </c>
      <c r="R4111" t="s">
        <v>8318</v>
      </c>
      <c r="S4111" s="10">
        <f t="shared" si="323"/>
        <v>42307.539398148147</v>
      </c>
      <c r="T4111" s="10">
        <f t="shared" si="324"/>
        <v>42337.581064814818</v>
      </c>
      <c r="U4111">
        <f t="shared" si="320"/>
        <v>2015</v>
      </c>
    </row>
    <row r="4112" spans="1:21" ht="44.25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8317</v>
      </c>
      <c r="R4112" t="s">
        <v>8318</v>
      </c>
      <c r="S4112" s="10">
        <f t="shared" si="323"/>
        <v>42512.626747685179</v>
      </c>
      <c r="T4112" s="10">
        <f t="shared" si="324"/>
        <v>42572.626747685179</v>
      </c>
      <c r="U4112">
        <f t="shared" si="320"/>
        <v>2016</v>
      </c>
    </row>
    <row r="4113" spans="1:21" ht="44.25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8317</v>
      </c>
      <c r="R4113" t="s">
        <v>8318</v>
      </c>
      <c r="S4113" s="10">
        <f t="shared" si="323"/>
        <v>42029.135879629626</v>
      </c>
      <c r="T4113" s="10">
        <f t="shared" si="324"/>
        <v>42059.135879629626</v>
      </c>
      <c r="U4113">
        <f t="shared" si="320"/>
        <v>2015</v>
      </c>
    </row>
    <row r="4114" spans="1:21" ht="44.25" x14ac:dyDescent="0.75">
      <c r="A4114">
        <v>4113</v>
      </c>
      <c r="B4114" s="3" t="s">
        <v>4109</v>
      </c>
      <c r="C4114" s="3" t="s">
        <v>8215</v>
      </c>
      <c r="D4114" s="6">
        <v>1500</v>
      </c>
      <c r="E4114" s="8">
        <v>3</v>
      </c>
      <c r="F4114" t="s">
        <v>8220</v>
      </c>
      <c r="G4114" t="s">
        <v>8223</v>
      </c>
      <c r="H4114" t="s">
        <v>8245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8317</v>
      </c>
      <c r="R4114" t="s">
        <v>8318</v>
      </c>
      <c r="S4114" s="10">
        <f t="shared" si="323"/>
        <v>42358.573182870372</v>
      </c>
      <c r="T4114" s="10">
        <f t="shared" si="324"/>
        <v>42377.273611111115</v>
      </c>
      <c r="U4114">
        <f t="shared" si="320"/>
        <v>2015</v>
      </c>
    </row>
    <row r="4115" spans="1:21" ht="44.25" x14ac:dyDescent="0.75">
      <c r="A4115">
        <v>4112</v>
      </c>
      <c r="B4115" s="3" t="s">
        <v>4108</v>
      </c>
      <c r="C4115" s="3" t="s">
        <v>6961</v>
      </c>
      <c r="D4115" s="6">
        <v>2500</v>
      </c>
      <c r="E4115" s="8">
        <v>1</v>
      </c>
      <c r="F411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8317</v>
      </c>
      <c r="R4115" t="s">
        <v>8318</v>
      </c>
      <c r="S4115" s="10">
        <f t="shared" si="323"/>
        <v>42400.946597222224</v>
      </c>
      <c r="T4115" s="10">
        <f t="shared" si="324"/>
        <v>42428</v>
      </c>
      <c r="U4115">
        <f t="shared" si="320"/>
        <v>2016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74529-C887-4150-BA1E-A6616C9969C0}">
  <dimension ref="A1:E18"/>
  <sheetViews>
    <sheetView tabSelected="1" workbookViewId="0">
      <selection activeCell="Q15" sqref="Q15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12" t="s">
        <v>8308</v>
      </c>
      <c r="B1" t="s">
        <v>8317</v>
      </c>
    </row>
    <row r="2" spans="1:5" x14ac:dyDescent="0.75">
      <c r="A2" s="12" t="s">
        <v>8379</v>
      </c>
      <c r="B2" t="s">
        <v>8364</v>
      </c>
    </row>
    <row r="4" spans="1:5" x14ac:dyDescent="0.75">
      <c r="A4" s="12" t="s">
        <v>8363</v>
      </c>
      <c r="B4" s="12" t="s">
        <v>8362</v>
      </c>
    </row>
    <row r="5" spans="1:5" x14ac:dyDescent="0.75">
      <c r="A5" s="12" t="s">
        <v>8385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75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75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75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75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75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75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75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75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75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75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75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75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75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5A4AF-D463-4596-9613-235C41A4A68B}">
  <dimension ref="A1:H18"/>
  <sheetViews>
    <sheetView topLeftCell="A7" workbookViewId="0">
      <selection activeCell="K31" sqref="K31"/>
    </sheetView>
  </sheetViews>
  <sheetFormatPr defaultRowHeight="14.75" x14ac:dyDescent="0.75"/>
  <cols>
    <col min="1" max="1" width="16.6328125" bestFit="1" customWidth="1"/>
    <col min="2" max="2" width="16.58984375" bestFit="1" customWidth="1"/>
    <col min="3" max="3" width="13.04296875" bestFit="1" customWidth="1"/>
    <col min="4" max="4" width="16.08984375" bestFit="1" customWidth="1"/>
    <col min="6" max="6" width="19.08984375" bestFit="1" customWidth="1"/>
    <col min="7" max="7" width="15.5" bestFit="1" customWidth="1"/>
    <col min="8" max="8" width="18.58984375" bestFit="1" customWidth="1"/>
  </cols>
  <sheetData>
    <row r="1" spans="1:8" x14ac:dyDescent="0.75">
      <c r="A1" s="21" t="s">
        <v>8382</v>
      </c>
      <c r="B1" s="21" t="s">
        <v>8386</v>
      </c>
      <c r="C1" s="21" t="s">
        <v>8388</v>
      </c>
      <c r="D1" s="21" t="s">
        <v>8387</v>
      </c>
      <c r="E1" s="21" t="s">
        <v>8389</v>
      </c>
      <c r="F1" s="21" t="s">
        <v>8390</v>
      </c>
      <c r="G1" s="21" t="s">
        <v>8391</v>
      </c>
      <c r="H1" s="21" t="s">
        <v>8392</v>
      </c>
    </row>
    <row r="2" spans="1:8" x14ac:dyDescent="0.75">
      <c r="A2" s="19" t="s">
        <v>8393</v>
      </c>
      <c r="B2" s="19">
        <f>COUNTIFS(Kickstarter!D:D, "&lt;1000",Kickstarter!F:F, "successful",Kickstarter!R:R, "plays")</f>
        <v>141</v>
      </c>
      <c r="C2" s="19">
        <f>COUNTIFS(Kickstarter!D:D, "&lt;1000",Kickstarter!F:F, "failed",Kickstarter!R:R, "plays")</f>
        <v>45</v>
      </c>
      <c r="D2" s="19">
        <f>COUNTIFS(Kickstarter!D:D, "&lt;1000",Kickstarter!F:F, "cancelled",Kickstarter!R:R, "plays")</f>
        <v>0</v>
      </c>
      <c r="E2" s="19">
        <f>SUM(B2+C2+D2)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75">
      <c r="A3" s="19" t="s">
        <v>8394</v>
      </c>
      <c r="B3" s="19">
        <f>COUNTIFS(Kickstarter!D:D,"&gt;999",Kickstarter!D:D,"&lt;5000",Kickstarter!F:F,"successful",Kickstarter!R:R,"plays")</f>
        <v>388</v>
      </c>
      <c r="C3" s="19">
        <f>COUNTIFS(Kickstarter!D:D,"&gt;999",Kickstarter!D:D,"&lt;5000",Kickstarter!F:F,"failed",Kickstarter!R:R,"plays")</f>
        <v>146</v>
      </c>
      <c r="D3" s="19">
        <f>COUNTIFS(Kickstarter!D:D,"&gt;999",Kickstarter!D:D,"&lt;5000",Kickstarter!F:F,"cancelled",Kickstarter!R:R,"plays")</f>
        <v>0</v>
      </c>
      <c r="E3" s="19">
        <f t="shared" ref="E3:E13" si="0">SUM(B3+C3+D3)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75">
      <c r="A4" s="19" t="s">
        <v>8395</v>
      </c>
      <c r="B4" s="19">
        <f>COUNTIFS(Kickstarter!D:D,"&gt; 4999",Kickstarter!D:D,"&lt;10000",Kickstarter!F:F,"successful",Kickstarter!R:R,"plays")</f>
        <v>93</v>
      </c>
      <c r="C4" s="19">
        <f>COUNTIFS(Kickstarter!D:D,"&gt; 4999",Kickstarter!D:D,"&lt;10000",Kickstarter!F:F,"failed",Kickstarter!R:R,"plays")</f>
        <v>76</v>
      </c>
      <c r="D4" s="19">
        <f>COUNTIFS(Kickstarter!D:D,"&gt; 4999",Kickstarter!D:D,"&lt;10000",Kickstarter!F:F,"cancelled",Kickstarter!R:R,"plays")</f>
        <v>0</v>
      </c>
      <c r="E4" s="19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75">
      <c r="A5" s="19" t="s">
        <v>8396</v>
      </c>
      <c r="B5" s="19">
        <f>COUNTIFS(Kickstarter!D:D,"&gt; 9999",Kickstarter!D:D,"&lt;15000",Kickstarter!F:F,"successful",Kickstarter!R:R,"plays")</f>
        <v>39</v>
      </c>
      <c r="C5" s="19">
        <f>COUNTIFS(Kickstarter!D:D,"&gt; 9999",Kickstarter!D:D,"&lt;15000",Kickstarter!F:F,"failed",Kickstarter!R:R,"plays")</f>
        <v>33</v>
      </c>
      <c r="D5" s="19">
        <f>COUNTIFS(Kickstarter!D:D,"&gt; 9999",Kickstarter!D:D,"&lt;15000",Kickstarter!F:F,"cancelled",Kickstarter!R:R,"plays")</f>
        <v>0</v>
      </c>
      <c r="E5" s="19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75">
      <c r="A6" s="19" t="s">
        <v>8397</v>
      </c>
      <c r="B6" s="19">
        <f>COUNTIFS(Kickstarter!D:D,"&gt; 14999",Kickstarter!D:D,"&lt;20000",Kickstarter!F:F,"successful",Kickstarter!R:R,"plays")</f>
        <v>12</v>
      </c>
      <c r="C6" s="19">
        <f>COUNTIFS(Kickstarter!D:D,"&gt; 14999",Kickstarter!D:D,"&lt;20000",Kickstarter!F:F,"failed",Kickstarter!R:R,"plays")</f>
        <v>12</v>
      </c>
      <c r="D6" s="19">
        <f>COUNTIFS(Kickstarter!D:D,"&gt; 14999",Kickstarter!D:D,"&lt;20000",Kickstarter!F:F,"cancelled",Kickstarter!R:R,"plays")</f>
        <v>0</v>
      </c>
      <c r="E6" s="19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75">
      <c r="A7" s="19" t="s">
        <v>8398</v>
      </c>
      <c r="B7" s="19">
        <f>COUNTIFS(Kickstarter!D:D,"&gt; 19999",Kickstarter!D:D,"&lt;25000",Kickstarter!F:F,"successful",Kickstarter!R:R,"plays")</f>
        <v>9</v>
      </c>
      <c r="C7" s="19">
        <f>COUNTIFS(Kickstarter!D:D,"&gt; 19999",Kickstarter!D:D,"&lt;25000",Kickstarter!F:F,"failed",Kickstarter!R:R,"plays")</f>
        <v>11</v>
      </c>
      <c r="D7" s="19">
        <f>COUNTIFS(Kickstarter!D:D,"&gt; 19999",Kickstarter!D:D,"&lt;25000",Kickstarter!F:F,"cancelled",Kickstarter!R:R,"plays")</f>
        <v>0</v>
      </c>
      <c r="E7" s="19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75">
      <c r="A8" s="19" t="s">
        <v>8399</v>
      </c>
      <c r="B8" s="19">
        <f>COUNTIFS(Kickstarter!D:D,"&gt;24999",Kickstarter!D:D,"&lt;30000",Kickstarter!F:F,"successful",Kickstarter!R:R,"plays")</f>
        <v>1</v>
      </c>
      <c r="C8" s="19">
        <f>COUNTIFS(Kickstarter!D:D,"&gt;24999",Kickstarter!D:D,"&lt;30000",Kickstarter!F:F,"failed",Kickstarter!R:R,"plays")</f>
        <v>4</v>
      </c>
      <c r="D8" s="19">
        <f>COUNTIFS(Kickstarter!D:D,"&gt;24999",Kickstarter!D:D,"&lt;30000",Kickstarter!F:F,"cancelled",Kickstarter!R:R,"plays")</f>
        <v>0</v>
      </c>
      <c r="E8" s="19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75">
      <c r="A9" s="19" t="s">
        <v>8400</v>
      </c>
      <c r="B9" s="19">
        <f>COUNTIFS(Kickstarter!D:D,"&gt; 29999",Kickstarter!D:D,"&lt; 35000",Kickstarter!F:F,"successful",Kickstarter!R:R,"plays")</f>
        <v>3</v>
      </c>
      <c r="C9" s="19">
        <f>COUNTIFS(Kickstarter!D:D,"&gt; 29999",Kickstarter!D:D,"&lt; 35000",Kickstarter!F:F,"failed",Kickstarter!R:R,"plays")</f>
        <v>8</v>
      </c>
      <c r="D9" s="19">
        <f>COUNTIFS(Kickstarter!D:D,"&gt; 29999",Kickstarter!D:D,"&lt; 35000",Kickstarter!F:F,"cancelled",Kickstarter!R:R,"plays")</f>
        <v>0</v>
      </c>
      <c r="E9" s="1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75">
      <c r="A10" s="19" t="s">
        <v>8401</v>
      </c>
      <c r="B10" s="19">
        <f>COUNTIFS(Kickstarter!D:D,"&gt;34999",Kickstarter!D:D,"&lt;40000",Kickstarter!F:F,"successful",Kickstarter!R:R,"plays")</f>
        <v>4</v>
      </c>
      <c r="C10" s="19">
        <f>COUNTIFS(Kickstarter!D:D,"&gt;34999",Kickstarter!D:D,"&lt;40000",Kickstarter!F:F,"failed",Kickstarter!R:R,"plays")</f>
        <v>2</v>
      </c>
      <c r="D10" s="19">
        <f>COUNTIFS(Kickstarter!D:D,"&gt;34999",Kickstarter!D:D,"&lt;40000",Kickstarter!F:F,"cancelled",Kickstarter!R:R,"plays")</f>
        <v>0</v>
      </c>
      <c r="E10" s="19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75">
      <c r="A11" s="19" t="s">
        <v>8403</v>
      </c>
      <c r="B11" s="19">
        <f>COUNTIFS(Kickstarter!D:D,"&gt; 39999",Kickstarter!D:D,"&lt;45000",Kickstarter!F:F,"successful",Kickstarter!R:R,"plays")</f>
        <v>2</v>
      </c>
      <c r="C11" s="19">
        <f>COUNTIFS(Kickstarter!D:D,"&gt; 39999",Kickstarter!D:D,"&lt;45000",Kickstarter!F:F,"failed",Kickstarter!R:R,"plays")</f>
        <v>1</v>
      </c>
      <c r="D11" s="19">
        <f>COUNTIFS(Kickstarter!D:D,"&gt; 39999",Kickstarter!D:D,"&lt;45000",Kickstarter!F:F,"cancelled",Kickstarter!R:R,"plays")</f>
        <v>0</v>
      </c>
      <c r="E11" s="19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75">
      <c r="A12" s="19" t="s">
        <v>8404</v>
      </c>
      <c r="B12" s="19">
        <f>COUNTIFS(Kickstarter!D:D,"&gt; 44999",Kickstarter!D:D,"&lt;50000",Kickstarter!F:F,"successful",Kickstarter!R:R,"plays")</f>
        <v>0</v>
      </c>
      <c r="C12" s="19">
        <f>COUNTIFS(Kickstarter!D:D,"&gt; 44999",Kickstarter!D:D,"&lt;50000",Kickstarter!F:F,"failed",Kickstarter!R:R,"plays")</f>
        <v>1</v>
      </c>
      <c r="D12" s="19">
        <f>COUNTIFS(Kickstarter!D:D,"&gt; 44999",Kickstarter!D:D,"&lt;50000",Kickstarter!F:F,"cancelled",Kickstarter!R:R,"plays")</f>
        <v>0</v>
      </c>
      <c r="E12" s="19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75">
      <c r="A13" s="19" t="s">
        <v>8402</v>
      </c>
      <c r="B13" s="19">
        <f>COUNTIFS(Kickstarter!D:D,"&gt;=50000",Kickstarter!F:F,"successful",Kickstarter!R:R,"plays")</f>
        <v>2</v>
      </c>
      <c r="C13" s="19">
        <f>COUNTIFS(Kickstarter!D:D,"&gt;=50000",Kickstarter!F:F,"failed",Kickstarter!R:R,"plays")</f>
        <v>14</v>
      </c>
      <c r="D13" s="19">
        <f>COUNTIFS(Kickstarter!D:D,"=&lt;50000",Kickstarter!F:F,"cancelled",Kickstarter!R:R,"plays")</f>
        <v>0</v>
      </c>
      <c r="E13" s="19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8" spans="6:6" x14ac:dyDescent="0.75">
      <c r="F18" s="18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BFF24-7622-40F3-91F3-0151F4F0F826}">
  <dimension ref="A1:F14"/>
  <sheetViews>
    <sheetView workbookViewId="0">
      <selection activeCell="F12" sqref="F12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2" t="s">
        <v>8222</v>
      </c>
      <c r="B1" t="s">
        <v>8223</v>
      </c>
    </row>
    <row r="3" spans="1:6" x14ac:dyDescent="0.75">
      <c r="A3" s="12" t="s">
        <v>8363</v>
      </c>
      <c r="B3" s="12" t="s">
        <v>8362</v>
      </c>
    </row>
    <row r="4" spans="1:6" x14ac:dyDescent="0.7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3" t="s">
        <v>8310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75">
      <c r="A6" s="13" t="s">
        <v>8336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75">
      <c r="A7" s="13" t="s">
        <v>8333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75">
      <c r="A8" s="13" t="s">
        <v>8331</v>
      </c>
      <c r="B8" s="14">
        <v>23</v>
      </c>
      <c r="C8" s="14"/>
      <c r="D8" s="14"/>
      <c r="E8" s="14"/>
      <c r="F8" s="14">
        <v>23</v>
      </c>
    </row>
    <row r="9" spans="1:6" x14ac:dyDescent="0.75">
      <c r="A9" s="13" t="s">
        <v>8325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75">
      <c r="A10" s="13" t="s">
        <v>8338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75">
      <c r="A11" s="13" t="s">
        <v>8322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75">
      <c r="A12" s="13" t="s">
        <v>8319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75">
      <c r="A13" s="13" t="s">
        <v>8317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7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A265-9F77-4AD9-9345-ABE27ADDF0B0}">
  <dimension ref="A1:F43"/>
  <sheetViews>
    <sheetView workbookViewId="0">
      <selection activeCell="P16" sqref="P16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2" t="s">
        <v>8222</v>
      </c>
      <c r="B1" t="s">
        <v>8224</v>
      </c>
    </row>
    <row r="2" spans="1:6" x14ac:dyDescent="0.75">
      <c r="A2" s="12" t="s">
        <v>8308</v>
      </c>
      <c r="B2" t="s">
        <v>8364</v>
      </c>
    </row>
    <row r="4" spans="1:6" x14ac:dyDescent="0.75">
      <c r="A4" s="12" t="s">
        <v>8363</v>
      </c>
      <c r="B4" s="12" t="s">
        <v>8362</v>
      </c>
    </row>
    <row r="5" spans="1:6" x14ac:dyDescent="0.7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75">
      <c r="A6" s="13" t="s">
        <v>8316</v>
      </c>
      <c r="B6" s="14"/>
      <c r="C6" s="14">
        <v>14</v>
      </c>
      <c r="D6" s="14"/>
      <c r="E6" s="14"/>
      <c r="F6" s="14">
        <v>14</v>
      </c>
    </row>
    <row r="7" spans="1:6" x14ac:dyDescent="0.75">
      <c r="A7" s="13" t="s">
        <v>8344</v>
      </c>
      <c r="B7" s="14">
        <v>3</v>
      </c>
      <c r="C7" s="14"/>
      <c r="D7" s="14"/>
      <c r="E7" s="14"/>
      <c r="F7" s="14">
        <v>3</v>
      </c>
    </row>
    <row r="8" spans="1:6" x14ac:dyDescent="0.75">
      <c r="A8" s="13" t="s">
        <v>8358</v>
      </c>
      <c r="B8" s="14"/>
      <c r="C8" s="14">
        <v>2</v>
      </c>
      <c r="D8" s="14"/>
      <c r="E8" s="14"/>
      <c r="F8" s="14">
        <v>2</v>
      </c>
    </row>
    <row r="9" spans="1:6" x14ac:dyDescent="0.75">
      <c r="A9" s="13" t="s">
        <v>8354</v>
      </c>
      <c r="B9" s="14"/>
      <c r="C9" s="14"/>
      <c r="D9" s="14"/>
      <c r="E9" s="14">
        <v>5</v>
      </c>
      <c r="F9" s="14">
        <v>5</v>
      </c>
    </row>
    <row r="10" spans="1:6" x14ac:dyDescent="0.75">
      <c r="A10" s="13" t="s">
        <v>8315</v>
      </c>
      <c r="B10" s="14"/>
      <c r="C10" s="14"/>
      <c r="D10" s="14"/>
      <c r="E10" s="14">
        <v>8</v>
      </c>
      <c r="F10" s="14">
        <v>8</v>
      </c>
    </row>
    <row r="11" spans="1:6" x14ac:dyDescent="0.75">
      <c r="A11" s="13" t="s">
        <v>8314</v>
      </c>
      <c r="B11" s="14"/>
      <c r="C11" s="14">
        <v>16</v>
      </c>
      <c r="D11" s="14"/>
      <c r="E11" s="14"/>
      <c r="F11" s="14">
        <v>16</v>
      </c>
    </row>
    <row r="12" spans="1:6" x14ac:dyDescent="0.75">
      <c r="A12" s="13" t="s">
        <v>8330</v>
      </c>
      <c r="B12" s="14"/>
      <c r="C12" s="14"/>
      <c r="D12" s="14"/>
      <c r="E12" s="14">
        <v>6</v>
      </c>
      <c r="F12" s="14">
        <v>6</v>
      </c>
    </row>
    <row r="13" spans="1:6" x14ac:dyDescent="0.75">
      <c r="A13" s="13" t="s">
        <v>8347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75">
      <c r="A14" s="13" t="s">
        <v>8324</v>
      </c>
      <c r="B14" s="14"/>
      <c r="C14" s="14">
        <v>2</v>
      </c>
      <c r="D14" s="14"/>
      <c r="E14" s="14"/>
      <c r="F14" s="14">
        <v>2</v>
      </c>
    </row>
    <row r="15" spans="1:6" x14ac:dyDescent="0.75">
      <c r="A15" s="13" t="s">
        <v>8337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75">
      <c r="A16" s="13" t="s">
        <v>8348</v>
      </c>
      <c r="B16" s="14"/>
      <c r="C16" s="14">
        <v>3</v>
      </c>
      <c r="D16" s="14"/>
      <c r="E16" s="14"/>
      <c r="F16" s="14">
        <v>3</v>
      </c>
    </row>
    <row r="17" spans="1:6" x14ac:dyDescent="0.75">
      <c r="A17" s="13" t="s">
        <v>8349</v>
      </c>
      <c r="B17" s="14"/>
      <c r="C17" s="14"/>
      <c r="D17" s="14"/>
      <c r="E17" s="14">
        <v>19</v>
      </c>
      <c r="F17" s="14">
        <v>19</v>
      </c>
    </row>
    <row r="18" spans="1:6" x14ac:dyDescent="0.75">
      <c r="A18" s="13" t="s">
        <v>8328</v>
      </c>
      <c r="B18" s="14"/>
      <c r="C18" s="14">
        <v>6</v>
      </c>
      <c r="D18" s="14"/>
      <c r="E18" s="14"/>
      <c r="F18" s="14">
        <v>6</v>
      </c>
    </row>
    <row r="19" spans="1:6" x14ac:dyDescent="0.75">
      <c r="A19" s="13" t="s">
        <v>8327</v>
      </c>
      <c r="B19" s="14"/>
      <c r="C19" s="14"/>
      <c r="D19" s="14"/>
      <c r="E19" s="14">
        <v>2</v>
      </c>
      <c r="F19" s="14">
        <v>2</v>
      </c>
    </row>
    <row r="20" spans="1:6" x14ac:dyDescent="0.75">
      <c r="A20" s="13" t="s">
        <v>8335</v>
      </c>
      <c r="B20" s="14"/>
      <c r="C20" s="14">
        <v>7</v>
      </c>
      <c r="D20" s="14"/>
      <c r="E20" s="14"/>
      <c r="F20" s="14">
        <v>7</v>
      </c>
    </row>
    <row r="21" spans="1:6" x14ac:dyDescent="0.75">
      <c r="A21" s="13" t="s">
        <v>8359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75">
      <c r="A22" s="13" t="s">
        <v>8343</v>
      </c>
      <c r="B22" s="14"/>
      <c r="C22" s="14">
        <v>3</v>
      </c>
      <c r="D22" s="14"/>
      <c r="E22" s="14"/>
      <c r="F22" s="14">
        <v>3</v>
      </c>
    </row>
    <row r="23" spans="1:6" x14ac:dyDescent="0.75">
      <c r="A23" s="13" t="s">
        <v>8323</v>
      </c>
      <c r="B23" s="14"/>
      <c r="C23" s="14"/>
      <c r="D23" s="14"/>
      <c r="E23" s="14">
        <v>6</v>
      </c>
      <c r="F23" s="14">
        <v>6</v>
      </c>
    </row>
    <row r="24" spans="1:6" x14ac:dyDescent="0.75">
      <c r="A24" s="13" t="s">
        <v>8350</v>
      </c>
      <c r="B24" s="14"/>
      <c r="C24" s="14">
        <v>5</v>
      </c>
      <c r="D24" s="14"/>
      <c r="E24" s="14"/>
      <c r="F24" s="14">
        <v>5</v>
      </c>
    </row>
    <row r="25" spans="1:6" x14ac:dyDescent="0.75">
      <c r="A25" s="13" t="s">
        <v>8339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75">
      <c r="A26" s="13" t="s">
        <v>8345</v>
      </c>
      <c r="B26" s="14"/>
      <c r="C26" s="14">
        <v>5</v>
      </c>
      <c r="D26" s="14"/>
      <c r="E26" s="14"/>
      <c r="F26" s="14">
        <v>5</v>
      </c>
    </row>
    <row r="27" spans="1:6" x14ac:dyDescent="0.75">
      <c r="A27" s="13" t="s">
        <v>8318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75">
      <c r="A28" s="13" t="s">
        <v>8346</v>
      </c>
      <c r="B28" s="14"/>
      <c r="C28" s="14"/>
      <c r="D28" s="14"/>
      <c r="E28" s="14">
        <v>2</v>
      </c>
      <c r="F28" s="14">
        <v>2</v>
      </c>
    </row>
    <row r="29" spans="1:6" x14ac:dyDescent="0.75">
      <c r="A29" s="13" t="s">
        <v>8353</v>
      </c>
      <c r="B29" s="14"/>
      <c r="C29" s="14">
        <v>3</v>
      </c>
      <c r="D29" s="14"/>
      <c r="E29" s="14"/>
      <c r="F29" s="14">
        <v>3</v>
      </c>
    </row>
    <row r="30" spans="1:6" x14ac:dyDescent="0.75">
      <c r="A30" s="13" t="s">
        <v>8326</v>
      </c>
      <c r="B30" s="14"/>
      <c r="C30" s="14"/>
      <c r="D30" s="14"/>
      <c r="E30" s="14">
        <v>10</v>
      </c>
      <c r="F30" s="14">
        <v>10</v>
      </c>
    </row>
    <row r="31" spans="1:6" x14ac:dyDescent="0.75">
      <c r="A31" s="13" t="s">
        <v>8313</v>
      </c>
      <c r="B31" s="14">
        <v>2</v>
      </c>
      <c r="C31" s="14"/>
      <c r="D31" s="14"/>
      <c r="E31" s="14"/>
      <c r="F31" s="14">
        <v>2</v>
      </c>
    </row>
    <row r="32" spans="1:6" x14ac:dyDescent="0.75">
      <c r="A32" s="13" t="s">
        <v>8312</v>
      </c>
      <c r="B32" s="14"/>
      <c r="C32" s="14"/>
      <c r="D32" s="14"/>
      <c r="E32" s="14">
        <v>6</v>
      </c>
      <c r="F32" s="14">
        <v>6</v>
      </c>
    </row>
    <row r="33" spans="1:6" x14ac:dyDescent="0.75">
      <c r="A33" s="13" t="s">
        <v>8352</v>
      </c>
      <c r="B33" s="14"/>
      <c r="C33" s="14"/>
      <c r="D33" s="14">
        <v>1</v>
      </c>
      <c r="E33" s="14"/>
      <c r="F33" s="14">
        <v>1</v>
      </c>
    </row>
    <row r="34" spans="1:6" x14ac:dyDescent="0.75">
      <c r="A34" s="13" t="s">
        <v>8355</v>
      </c>
      <c r="B34" s="14"/>
      <c r="C34" s="14"/>
      <c r="D34" s="14"/>
      <c r="E34" s="14">
        <v>3</v>
      </c>
      <c r="F34" s="14">
        <v>3</v>
      </c>
    </row>
    <row r="35" spans="1:6" x14ac:dyDescent="0.75">
      <c r="A35" s="13" t="s">
        <v>8357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75">
      <c r="A36" s="13" t="s">
        <v>8351</v>
      </c>
      <c r="B36" s="14"/>
      <c r="C36" s="14"/>
      <c r="D36" s="14"/>
      <c r="E36" s="14">
        <v>16</v>
      </c>
      <c r="F36" s="14">
        <v>16</v>
      </c>
    </row>
    <row r="37" spans="1:6" x14ac:dyDescent="0.75">
      <c r="A37" s="13" t="s">
        <v>8311</v>
      </c>
      <c r="B37" s="14"/>
      <c r="C37" s="14"/>
      <c r="D37" s="14"/>
      <c r="E37" s="14">
        <v>7</v>
      </c>
      <c r="F37" s="14">
        <v>7</v>
      </c>
    </row>
    <row r="38" spans="1:6" x14ac:dyDescent="0.75">
      <c r="A38" s="13" t="s">
        <v>8341</v>
      </c>
      <c r="B38" s="14"/>
      <c r="C38" s="14">
        <v>4</v>
      </c>
      <c r="D38" s="14"/>
      <c r="E38" s="14"/>
      <c r="F38" s="14">
        <v>4</v>
      </c>
    </row>
    <row r="39" spans="1:6" x14ac:dyDescent="0.75">
      <c r="A39" s="13" t="s">
        <v>8334</v>
      </c>
      <c r="B39" s="14"/>
      <c r="C39" s="14">
        <v>10</v>
      </c>
      <c r="D39" s="14"/>
      <c r="E39" s="14"/>
      <c r="F39" s="14">
        <v>10</v>
      </c>
    </row>
    <row r="40" spans="1:6" x14ac:dyDescent="0.75">
      <c r="A40" s="13" t="s">
        <v>8321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75">
      <c r="A41" s="13" t="s">
        <v>8320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75">
      <c r="A42" s="13" t="s">
        <v>8340</v>
      </c>
      <c r="B42" s="14">
        <v>1</v>
      </c>
      <c r="C42" s="14"/>
      <c r="D42" s="14"/>
      <c r="E42" s="14"/>
      <c r="F42" s="14">
        <v>1</v>
      </c>
    </row>
    <row r="43" spans="1:6" x14ac:dyDescent="0.7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29FA2-1BB6-46B0-8DF5-21ACA49C8A8F}">
  <dimension ref="A1:F6"/>
  <sheetViews>
    <sheetView zoomScale="92" zoomScaleNormal="92" workbookViewId="0">
      <selection activeCell="E3" sqref="E3"/>
    </sheetView>
  </sheetViews>
  <sheetFormatPr defaultRowHeight="14.75" x14ac:dyDescent="0.75"/>
  <cols>
    <col min="1" max="1" width="30.76953125" bestFit="1" customWidth="1"/>
    <col min="2" max="2" width="116.08984375" bestFit="1" customWidth="1"/>
    <col min="5" max="5" width="15.453125" bestFit="1" customWidth="1"/>
    <col min="6" max="6" width="12.90625" bestFit="1" customWidth="1"/>
  </cols>
  <sheetData>
    <row r="1" spans="1:6" ht="16" x14ac:dyDescent="0.8">
      <c r="A1" s="17" t="s">
        <v>8380</v>
      </c>
      <c r="B1" s="16" t="s">
        <v>8381</v>
      </c>
      <c r="C1" t="s">
        <v>8382</v>
      </c>
      <c r="D1" t="s">
        <v>8383</v>
      </c>
      <c r="E1" s="1" t="s">
        <v>8307</v>
      </c>
      <c r="F1" s="1" t="s">
        <v>8261</v>
      </c>
    </row>
    <row r="2" spans="1:6" x14ac:dyDescent="0.75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VLOOKUP(A2,Kickstarter!B:P,11,0)</f>
        <v>39</v>
      </c>
    </row>
    <row r="3" spans="1:6" x14ac:dyDescent="0.75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VLOOKUP(A3,Kickstarter!B:P,11,0)</f>
        <v>56</v>
      </c>
    </row>
    <row r="4" spans="1:6" x14ac:dyDescent="0.75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VLOOKUP(A4,Kickstarter!B:P,11,0)</f>
        <v>78</v>
      </c>
    </row>
    <row r="5" spans="1:6" x14ac:dyDescent="0.75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VLOOKUP(A5,Kickstarter!B:P,11,0)</f>
        <v>26</v>
      </c>
    </row>
    <row r="6" spans="1:6" x14ac:dyDescent="0.75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VLOOKUP(A6,Kickstarter!B:P,11,0)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Shrilaxmi Hegde</cp:lastModifiedBy>
  <dcterms:created xsi:type="dcterms:W3CDTF">2017-04-20T15:17:24Z</dcterms:created>
  <dcterms:modified xsi:type="dcterms:W3CDTF">2022-01-02T01:03:35Z</dcterms:modified>
</cp:coreProperties>
</file>