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riman Gurram\Desktop\"/>
    </mc:Choice>
  </mc:AlternateContent>
  <xr:revisionPtr revIDLastSave="0" documentId="13_ncr:1_{D8A2647B-FDFD-43DF-81A5-CC223AD9C0DF}" xr6:coauthVersionLast="45" xr6:coauthVersionMax="45" xr10:uidLastSave="{00000000-0000-0000-0000-000000000000}"/>
  <bookViews>
    <workbookView xWindow="-110" yWindow="-110" windowWidth="19420" windowHeight="10420" firstSheet="2" activeTab="3" xr2:uid="{00000000-000D-0000-FFFF-FFFF00000000}"/>
  </bookViews>
  <sheets>
    <sheet name="Kickstarter" sheetId="1" r:id="rId1"/>
    <sheet name="OutcomeBasedonLaunchDateChart" sheetId="15" r:id="rId2"/>
    <sheet name="Outcome Based on Launch Date" sheetId="13" r:id="rId3"/>
    <sheet name="Outcomes Based on Goals" sheetId="12" r:id="rId4"/>
    <sheet name="Failed U.S. Kickstarters" sheetId="9" r:id="rId5"/>
    <sheet name="Descriptive Statistics" sheetId="10" r:id="rId6"/>
    <sheet name="Successful U.S. Kickstarters" sheetId="8" r:id="rId7"/>
    <sheet name="BoxChart" sheetId="11" r:id="rId8"/>
    <sheet name="Parent Category Outcomes" sheetId="2" r:id="rId9"/>
    <sheet name="Outcomes Based on Launch Date" sheetId="6" r:id="rId10"/>
    <sheet name="Subcategory Statistics" sheetId="4" r:id="rId11"/>
    <sheet name="Edinburgh Research" sheetId="7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C13" i="10" l="1"/>
  <c r="C12" i="10"/>
  <c r="C14" i="10" s="1"/>
  <c r="C11" i="10"/>
  <c r="B13" i="10"/>
  <c r="B12" i="10"/>
  <c r="B14" i="10" s="1"/>
  <c r="B11" i="10"/>
  <c r="C6" i="10"/>
  <c r="C5" i="10"/>
  <c r="C7" i="10" s="1"/>
  <c r="B6" i="10"/>
  <c r="B5" i="10"/>
  <c r="B7" i="10" s="1"/>
  <c r="C4" i="10"/>
  <c r="B4" i="10"/>
  <c r="C9" i="10"/>
  <c r="C10" i="10"/>
  <c r="B10" i="10"/>
  <c r="B9" i="10"/>
  <c r="C3" i="10"/>
  <c r="B3" i="10"/>
  <c r="B2" i="10"/>
  <c r="C2" i="10"/>
  <c r="E7" i="12" l="1"/>
  <c r="G7" i="12" s="1"/>
  <c r="E8" i="12"/>
  <c r="F8" i="12" s="1"/>
  <c r="E9" i="12"/>
  <c r="G9" i="12" s="1"/>
  <c r="E10" i="12"/>
  <c r="H10" i="12" s="1"/>
  <c r="H9" i="12"/>
  <c r="E2" i="12"/>
  <c r="H2" i="12" s="1"/>
  <c r="E6" i="12"/>
  <c r="H6" i="12" s="1"/>
  <c r="E13" i="12"/>
  <c r="G13" i="12" s="1"/>
  <c r="E5" i="12"/>
  <c r="H5" i="12" s="1"/>
  <c r="E12" i="12"/>
  <c r="G12" i="12" s="1"/>
  <c r="E4" i="12"/>
  <c r="G4" i="12" s="1"/>
  <c r="E11" i="12"/>
  <c r="H11" i="12" s="1"/>
  <c r="E3" i="12"/>
  <c r="H3" i="12" s="1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F9" i="12" l="1"/>
  <c r="H8" i="12"/>
  <c r="G8" i="12"/>
  <c r="H7" i="12"/>
  <c r="H12" i="12"/>
  <c r="G10" i="12"/>
  <c r="F10" i="12"/>
  <c r="F7" i="12"/>
  <c r="G5" i="12"/>
  <c r="G11" i="12"/>
  <c r="F6" i="12"/>
  <c r="G6" i="12"/>
  <c r="F11" i="12"/>
  <c r="G3" i="12"/>
  <c r="F5" i="12"/>
  <c r="F3" i="12"/>
  <c r="G2" i="12"/>
  <c r="F12" i="12"/>
  <c r="F13" i="12"/>
  <c r="F2" i="12"/>
  <c r="F4" i="12"/>
  <c r="H13" i="12"/>
  <c r="H4" i="12"/>
</calcChain>
</file>

<file path=xl/sharedStrings.xml><?xml version="1.0" encoding="utf-8"?>
<sst xmlns="http://schemas.openxmlformats.org/spreadsheetml/2006/main" count="38395" uniqueCount="8422">
  <si>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</si>
  <si>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</si>
  <si>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</si>
  <si>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</si>
  <si>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</si>
  <si>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</si>
  <si>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</si>
  <si>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</si>
  <si>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</si>
  <si>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</si>
  <si>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</si>
  <si>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</si>
  <si>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</si>
  <si>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</si>
  <si>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</si>
  <si>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</si>
  <si>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</si>
  <si>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</si>
  <si>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</si>
  <si>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</si>
  <si>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</si>
  <si>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</si>
  <si>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</si>
  <si>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</si>
  <si>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</si>
  <si>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</si>
  <si>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</si>
  <si>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</si>
  <si>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</si>
  <si>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</si>
  <si>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</si>
  <si>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</si>
  <si>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</si>
  <si>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</si>
  <si>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</si>
  <si>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</si>
  <si>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</si>
  <si>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</si>
  <si>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</si>
  <si>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</si>
  <si>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</si>
  <si>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</si>
  <si>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</si>
  <si>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</si>
  <si>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</si>
  <si>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</si>
  <si>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</si>
  <si>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</si>
  <si>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</si>
  <si>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</si>
  <si>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</si>
  <si>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</si>
  <si>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</si>
  <si>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</si>
  <si>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</si>
  <si>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</si>
  <si>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</si>
  <si>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</si>
  <si>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</si>
  <si>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</si>
  <si>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</si>
  <si>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</si>
  <si>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</si>
  <si>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</si>
  <si>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</si>
  <si>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</si>
  <si>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</si>
  <si>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</si>
  <si>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</si>
  <si>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</si>
  <si>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</si>
  <si>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</si>
  <si>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</si>
  <si>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</si>
  <si>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</si>
  <si>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</si>
  <si>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</si>
  <si>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</si>
  <si>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</si>
  <si>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</si>
  <si>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</si>
  <si>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</si>
  <si>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</si>
  <si>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</si>
  <si>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</si>
  <si>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</si>
  <si>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</si>
  <si>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</si>
  <si>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</si>
  <si>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</si>
  <si>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</si>
  <si>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</si>
  <si>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</si>
  <si>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</si>
  <si>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</si>
  <si>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</si>
  <si>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</si>
  <si>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</si>
  <si>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</si>
  <si>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</si>
  <si>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</si>
  <si>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</si>
  <si>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</si>
  <si>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</si>
  <si>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</si>
  <si>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</si>
  <si>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</si>
  <si>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</si>
  <si>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</si>
  <si>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</si>
  <si>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</si>
  <si>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</si>
  <si>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</si>
  <si>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</si>
  <si>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</si>
  <si>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</si>
  <si>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</si>
  <si>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</si>
  <si>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</si>
  <si>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</si>
  <si>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</si>
  <si>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</si>
  <si>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</si>
  <si>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</si>
  <si>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</si>
  <si>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</si>
  <si>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</si>
  <si>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</si>
  <si>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</si>
  <si>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</si>
  <si>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</si>
  <si>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</si>
  <si>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</si>
  <si>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</si>
  <si>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</si>
  <si>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</si>
  <si>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</si>
  <si>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</si>
  <si>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</si>
  <si>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</si>
  <si>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</si>
  <si>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</si>
  <si>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</si>
  <si>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</si>
  <si>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</si>
  <si>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</si>
  <si>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</si>
  <si>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</si>
  <si>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</si>
  <si>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</si>
  <si>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</si>
  <si>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</si>
  <si>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</si>
  <si>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</si>
  <si>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</si>
  <si>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</si>
  <si>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</si>
  <si>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</si>
  <si>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</si>
  <si>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</si>
  <si>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</si>
  <si>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</si>
  <si>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</si>
  <si>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</si>
  <si>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</si>
  <si>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</si>
  <si>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</si>
  <si>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</si>
  <si>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</si>
  <si>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</si>
  <si>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</si>
  <si>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</si>
  <si>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</si>
  <si>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</si>
  <si>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</si>
  <si>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</si>
  <si>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</si>
  <si>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</si>
  <si>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</si>
  <si>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</si>
  <si>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</si>
  <si>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</si>
  <si>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</si>
  <si>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</si>
  <si>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</si>
  <si>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</si>
  <si>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</si>
  <si>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</si>
  <si>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</si>
  <si>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</si>
  <si>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</si>
  <si>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</si>
  <si>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</si>
  <si>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</si>
  <si>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</si>
  <si>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</si>
  <si>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</si>
  <si>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</si>
  <si>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</si>
  <si>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</si>
  <si>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</si>
  <si>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</si>
  <si>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</si>
  <si>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</si>
  <si>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</si>
  <si>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</si>
  <si>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</si>
  <si>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</si>
  <si>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</si>
  <si>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</si>
  <si>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</si>
  <si>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</si>
  <si>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</si>
  <si>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</si>
  <si>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</si>
  <si>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</si>
  <si>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</si>
  <si>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</si>
  <si>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</si>
  <si>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</si>
  <si>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</si>
  <si>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</si>
  <si>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</si>
  <si>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</si>
  <si>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</si>
  <si>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</si>
  <si>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</si>
  <si>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</si>
  <si>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</si>
  <si>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</si>
  <si>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</si>
  <si>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</si>
  <si>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</si>
  <si>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</si>
  <si>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</si>
  <si>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</si>
  <si>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</si>
  <si>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</si>
  <si>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</si>
  <si>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</si>
  <si>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</si>
  <si>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</si>
  <si>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</si>
  <si>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</si>
  <si>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</si>
  <si>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</si>
  <si>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</si>
  <si>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</si>
  <si>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</si>
  <si>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</si>
  <si>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</si>
  <si>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</si>
  <si>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</si>
  <si>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</si>
  <si>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</si>
  <si>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</si>
  <si>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</si>
  <si>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</si>
  <si>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</si>
  <si>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</si>
  <si>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</si>
  <si>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</si>
  <si>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</si>
  <si>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</si>
  <si>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</si>
  <si>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</si>
  <si>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</si>
  <si>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</si>
  <si>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</si>
  <si>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</si>
  <si>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</si>
  <si>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</si>
  <si>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</si>
  <si>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</si>
  <si>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</si>
  <si>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</si>
  <si>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</si>
  <si>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</si>
  <si>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</si>
  <si>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</si>
  <si>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</si>
  <si>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</si>
  <si>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</si>
  <si>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</si>
  <si>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</si>
  <si>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</si>
  <si>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</si>
  <si>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</si>
  <si>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</si>
  <si>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</si>
  <si>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</si>
  <si>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</si>
  <si>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</si>
  <si>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</si>
  <si>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</si>
  <si>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</si>
  <si>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</si>
  <si>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</si>
  <si>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</si>
  <si>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</si>
  <si>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</si>
  <si>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</si>
  <si>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</si>
  <si>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</si>
  <si>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</si>
  <si>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</si>
  <si>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</si>
  <si>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</si>
  <si>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</si>
  <si>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</si>
  <si>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</si>
  <si>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</si>
  <si>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</si>
  <si>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</si>
  <si>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</si>
  <si>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</si>
  <si>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</si>
  <si>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</si>
  <si>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</si>
  <si>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</si>
  <si>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</si>
  <si>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</si>
  <si>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</si>
  <si>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</si>
  <si>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</si>
  <si>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</si>
  <si>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</si>
  <si>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</si>
  <si>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</si>
  <si>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</si>
  <si>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</si>
  <si>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</si>
  <si>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</si>
  <si>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</si>
  <si>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</si>
  <si>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</si>
  <si>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</si>
  <si>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</si>
  <si>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</si>
  <si>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</si>
  <si>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</si>
  <si>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</si>
  <si>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</si>
  <si>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</si>
  <si>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</si>
  <si>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</si>
  <si>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</si>
  <si>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</si>
  <si>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</si>
  <si>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</si>
  <si>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</si>
  <si>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</si>
  <si>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</si>
  <si>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</si>
  <si>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</si>
  <si>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</si>
  <si>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</si>
  <si>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</si>
  <si>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</si>
  <si>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</si>
  <si>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</si>
  <si>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</si>
  <si>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</si>
  <si>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</si>
  <si>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</si>
  <si>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</si>
  <si>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</si>
  <si>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</si>
  <si>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</si>
  <si>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</si>
  <si>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</si>
  <si>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</si>
  <si>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</si>
  <si>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</si>
  <si>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</si>
  <si>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</si>
  <si>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</si>
  <si>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</si>
  <si>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</si>
  <si>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</si>
  <si>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</si>
  <si>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</si>
  <si>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</si>
  <si>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</si>
  <si>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</si>
  <si>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</si>
  <si>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</si>
  <si>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</si>
  <si>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</si>
  <si>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</si>
  <si>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</si>
  <si>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</si>
  <si>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</si>
  <si>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</si>
  <si>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</si>
  <si>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</si>
  <si>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</si>
  <si>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</si>
  <si>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</si>
  <si>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</si>
  <si>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</si>
  <si>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</si>
  <si>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</si>
  <si>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</si>
  <si>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</si>
  <si>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</si>
  <si>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</si>
  <si>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</si>
  <si>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</si>
  <si>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</si>
  <si>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</si>
  <si>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</si>
  <si>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</si>
  <si>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</si>
  <si>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</si>
  <si>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</si>
  <si>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</si>
  <si>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</si>
  <si>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</si>
  <si>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</si>
  <si>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</si>
  <si>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</si>
  <si>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</si>
  <si>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</si>
  <si>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</si>
  <si>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</si>
  <si>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</si>
  <si>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</si>
  <si>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</si>
  <si>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</si>
  <si>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</si>
  <si>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</si>
  <si>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</si>
  <si>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</si>
  <si>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</si>
  <si>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</si>
  <si>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</si>
  <si>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</si>
  <si>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</si>
  <si>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</si>
  <si>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</si>
  <si>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</si>
  <si>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</si>
  <si>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</si>
  <si>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</si>
  <si>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</si>
  <si>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</si>
  <si>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</si>
  <si>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</si>
  <si>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</si>
  <si>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</si>
  <si>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</si>
  <si>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</si>
  <si>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</si>
  <si>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</si>
  <si>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</si>
  <si>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</si>
  <si>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</si>
  <si>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</si>
  <si>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</si>
  <si>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</si>
  <si>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</si>
  <si>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</si>
  <si>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</si>
  <si>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</si>
  <si>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</si>
  <si>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</si>
  <si>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</si>
  <si>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</si>
  <si>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</si>
  <si>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</si>
  <si>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</si>
  <si>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</si>
  <si>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</si>
  <si>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</si>
  <si>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</si>
  <si>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</si>
  <si>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</si>
  <si>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</si>
  <si>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</si>
  <si>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</si>
  <si>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</si>
  <si>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</si>
  <si>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</si>
  <si>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</si>
  <si>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</si>
  <si>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</si>
  <si>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</si>
  <si>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</si>
  <si>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</si>
  <si>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</si>
  <si>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</si>
  <si>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</si>
  <si>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</si>
  <si>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</si>
  <si>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</si>
  <si>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</si>
  <si>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</si>
  <si>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</si>
  <si>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</si>
  <si>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</si>
  <si>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</si>
  <si>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</si>
  <si>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</si>
  <si>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</si>
  <si>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</si>
  <si>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</si>
  <si>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</si>
  <si>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</si>
  <si>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</si>
  <si>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</si>
  <si>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</si>
  <si>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</si>
  <si>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</si>
  <si>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</si>
  <si>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</si>
  <si>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</si>
  <si>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</si>
  <si>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</si>
  <si>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</si>
  <si>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</si>
  <si>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</si>
  <si>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</si>
  <si>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</si>
  <si>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</si>
  <si>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</si>
  <si>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</si>
  <si>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</si>
  <si>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</si>
  <si>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</si>
  <si>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</si>
  <si>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</si>
  <si>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</si>
  <si>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</si>
  <si>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</si>
  <si>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</si>
  <si>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</si>
  <si>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</si>
  <si>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</si>
  <si>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</si>
  <si>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</si>
  <si>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</si>
  <si>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</si>
  <si>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</si>
  <si>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</si>
  <si>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</si>
  <si>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</si>
  <si>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</si>
  <si>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</si>
  <si>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</si>
  <si>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</si>
  <si>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</si>
  <si>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</si>
  <si>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</si>
  <si>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</si>
  <si>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</si>
  <si>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</si>
  <si>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</si>
  <si>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</si>
  <si>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</si>
  <si>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</si>
  <si>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</si>
  <si>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</si>
  <si>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</si>
  <si>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</si>
  <si>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</si>
  <si>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</si>
  <si>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</si>
  <si>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</si>
  <si>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</si>
  <si>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</si>
  <si>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</si>
  <si>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</si>
  <si>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</si>
  <si>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</si>
  <si>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</si>
  <si>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</si>
  <si>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</si>
  <si>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</si>
  <si>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</si>
  <si>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</si>
  <si>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</si>
  <si>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</si>
  <si>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</si>
  <si>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</si>
  <si>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</si>
  <si>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</si>
  <si>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</si>
  <si>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</si>
  <si>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</si>
  <si>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</si>
  <si>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</si>
  <si>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</si>
  <si>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</si>
  <si>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</si>
  <si>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</si>
  <si>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</si>
  <si>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</si>
  <si>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</si>
  <si>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</si>
  <si>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</si>
  <si>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</si>
  <si>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</si>
  <si>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</si>
  <si>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</si>
  <si>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</si>
  <si>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</si>
  <si>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</si>
  <si>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</si>
  <si>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</si>
  <si>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</si>
  <si>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</si>
  <si>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</si>
  <si>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</si>
  <si>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</si>
  <si>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</si>
  <si>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</si>
  <si>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</si>
  <si>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</si>
  <si>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</si>
  <si>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</si>
  <si>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</si>
  <si>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</si>
  <si>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</si>
  <si>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</si>
  <si>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</si>
  <si>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</si>
  <si>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</si>
  <si>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</si>
  <si>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</si>
  <si>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</si>
  <si>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</si>
  <si>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</si>
  <si>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</si>
  <si>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</si>
  <si>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</si>
  <si>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</si>
  <si>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</si>
  <si>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</si>
  <si>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</si>
  <si>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</si>
  <si>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</si>
  <si>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</si>
  <si>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</si>
  <si>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</si>
  <si>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</si>
  <si>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</si>
  <si>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</si>
  <si>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</si>
  <si>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</si>
  <si>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</si>
  <si>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</si>
  <si>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</si>
  <si>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</si>
  <si>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</si>
  <si>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</si>
  <si>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</si>
  <si>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</si>
  <si>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</si>
  <si>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</si>
  <si>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</si>
  <si>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</si>
  <si>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</si>
  <si>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</si>
  <si>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</si>
  <si>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</si>
  <si>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</si>
  <si>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</si>
  <si>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</si>
  <si>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</si>
  <si>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</si>
  <si>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</si>
  <si>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</si>
  <si>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</si>
  <si>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</si>
  <si>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</si>
  <si>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</si>
  <si>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</si>
  <si>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</si>
  <si>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</si>
  <si>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</si>
  <si>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</si>
  <si>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</si>
  <si>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</si>
  <si>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</si>
  <si>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</si>
  <si>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</si>
  <si>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</si>
  <si>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</si>
  <si>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</si>
  <si>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</si>
  <si>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</si>
  <si>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</si>
  <si>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</si>
  <si>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</si>
  <si>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</si>
  <si>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</si>
  <si>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</si>
  <si>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</si>
  <si>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</si>
  <si>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</si>
  <si>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</si>
  <si>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</si>
  <si>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</si>
  <si>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</si>
  <si>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</si>
  <si>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</si>
  <si>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</si>
  <si>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</si>
  <si>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</si>
  <si>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</si>
  <si>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</si>
  <si>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</si>
  <si>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</si>
  <si>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</si>
  <si>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</si>
  <si>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</si>
  <si>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</si>
  <si>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</si>
  <si>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</si>
  <si>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</si>
  <si>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</si>
  <si>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</si>
  <si>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</si>
  <si>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</si>
  <si>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</si>
  <si>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</si>
  <si>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</si>
  <si>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</si>
  <si>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</si>
  <si>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</si>
  <si>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</si>
  <si>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</si>
  <si>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</si>
  <si>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</si>
  <si>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</si>
  <si>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</si>
  <si>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</si>
  <si>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</si>
  <si>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</si>
  <si>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</si>
  <si>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</si>
  <si>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</si>
  <si>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</si>
  <si>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</si>
  <si>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</si>
  <si>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</si>
  <si>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</si>
  <si>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</si>
  <si>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</si>
  <si>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</si>
  <si>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</si>
  <si>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</si>
  <si>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</si>
  <si>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</si>
  <si>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</si>
  <si>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</si>
  <si>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</si>
  <si>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</si>
  <si>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</si>
  <si>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</si>
  <si>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</si>
  <si>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</si>
  <si>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</si>
  <si>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</si>
  <si>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</si>
  <si>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</si>
  <si>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</si>
  <si>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</si>
  <si>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</si>
  <si>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</si>
  <si>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</si>
  <si>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</si>
  <si>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</si>
  <si>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</si>
  <si>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</si>
  <si>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</si>
  <si>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</si>
  <si>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</si>
  <si>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</si>
  <si>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</si>
  <si>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</si>
  <si>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</si>
  <si>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</si>
  <si>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</si>
  <si>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</si>
  <si>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</si>
  <si>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</si>
  <si>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</si>
  <si>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</si>
  <si>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</si>
  <si>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</si>
  <si>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</si>
  <si>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</si>
  <si>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</si>
  <si>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</si>
  <si>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</si>
  <si>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</si>
  <si>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</si>
  <si>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</si>
  <si>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</si>
  <si>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</si>
  <si>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</si>
  <si>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</si>
  <si>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</si>
  <si>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</si>
  <si>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</si>
  <si>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</si>
  <si>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</si>
  <si>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</si>
  <si>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</si>
  <si>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</si>
  <si>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</si>
  <si>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</si>
  <si>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</si>
  <si>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</si>
  <si>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</si>
  <si>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</si>
  <si>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</si>
  <si>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</si>
  <si>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</si>
  <si>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</si>
  <si>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</si>
  <si>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</si>
  <si>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</si>
  <si>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</si>
  <si>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</si>
  <si>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</si>
  <si>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</si>
  <si>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</si>
  <si>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</si>
  <si>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</si>
  <si>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</si>
  <si>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</si>
  <si>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</si>
  <si>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</si>
  <si>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</si>
  <si>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</si>
  <si>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</si>
  <si>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</si>
  <si>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</si>
  <si>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</si>
  <si>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</si>
  <si>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</si>
  <si>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</si>
  <si>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</si>
  <si>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</si>
  <si>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</si>
  <si>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</si>
  <si>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</si>
  <si>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</si>
  <si>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</si>
  <si>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</si>
  <si>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</si>
  <si>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</si>
  <si>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</si>
  <si>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</si>
  <si>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</si>
  <si>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</si>
  <si>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</si>
  <si>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</si>
  <si>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</si>
  <si>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</si>
  <si>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</si>
  <si>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</si>
  <si>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</si>
  <si>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</si>
  <si>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</si>
  <si>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</si>
  <si>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</si>
  <si>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</si>
  <si>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</si>
  <si>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</si>
  <si>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</si>
  <si>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</si>
  <si>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</si>
  <si>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</si>
  <si>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</si>
  <si>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</si>
  <si>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</si>
  <si>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</si>
  <si>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</si>
  <si>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</si>
  <si>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</si>
  <si>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</si>
  <si>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</si>
  <si>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</si>
  <si>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</si>
  <si>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</si>
  <si>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</si>
  <si>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</si>
  <si>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</si>
  <si>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</si>
  <si>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</si>
  <si>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</si>
  <si>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</si>
  <si>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</si>
  <si>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</si>
  <si>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</si>
  <si>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</si>
  <si>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</si>
  <si>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</si>
  <si>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</si>
  <si>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</si>
  <si>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</si>
  <si>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</si>
  <si>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</si>
  <si>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</si>
  <si>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</si>
  <si>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</si>
  <si>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</si>
  <si>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</si>
  <si>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</si>
  <si>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</si>
  <si>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</si>
  <si>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</si>
  <si>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</si>
  <si>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</si>
  <si>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</si>
  <si>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</si>
  <si>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</si>
  <si>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</si>
  <si>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</si>
  <si>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</si>
  <si>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</si>
  <si>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</si>
  <si>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</si>
  <si>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</si>
  <si>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</si>
  <si>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</si>
  <si>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</si>
  <si>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</si>
  <si>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</si>
  <si>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</si>
  <si>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</si>
  <si>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</si>
  <si>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</si>
  <si>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</si>
  <si>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</si>
  <si>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</si>
  <si>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</si>
  <si>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</si>
  <si>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</si>
  <si>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</si>
  <si>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</si>
  <si>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</si>
  <si>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</si>
  <si>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</si>
  <si>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</si>
  <si>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</si>
  <si>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</si>
  <si>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</si>
  <si>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</si>
  <si>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</si>
  <si>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</si>
  <si>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</si>
  <si>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</si>
  <si>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</si>
  <si>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</si>
  <si>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</si>
  <si>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</si>
  <si>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</si>
  <si>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</si>
  <si>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</si>
  <si>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</si>
  <si>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</si>
  <si>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</si>
  <si>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</si>
  <si>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</si>
  <si>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</si>
  <si>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</si>
  <si>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</si>
  <si>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</si>
  <si>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</si>
  <si>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</si>
  <si>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</si>
  <si>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</si>
  <si>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</si>
  <si>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</si>
  <si>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</si>
  <si>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</si>
  <si>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</si>
  <si>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</si>
  <si>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</si>
  <si>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</si>
  <si>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</si>
  <si>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</si>
  <si>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</si>
  <si>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</si>
  <si>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</si>
  <si>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</si>
  <si>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</si>
  <si>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</si>
  <si>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</si>
  <si>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</si>
  <si>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</si>
  <si>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</si>
  <si>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</si>
  <si>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</si>
  <si>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</si>
  <si>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</si>
  <si>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</si>
  <si>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</si>
  <si>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</si>
  <si>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</si>
  <si>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</si>
  <si>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</si>
  <si>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</si>
  <si>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</si>
  <si>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</si>
  <si>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</si>
  <si>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</si>
  <si>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</si>
  <si>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</si>
  <si>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</si>
  <si>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</si>
  <si>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</si>
  <si>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</si>
  <si>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</si>
  <si>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</si>
  <si>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</si>
  <si>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</si>
  <si>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</si>
  <si>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</si>
  <si>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</si>
  <si>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</si>
  <si>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</si>
  <si>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</si>
  <si>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</si>
  <si>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</si>
  <si>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</si>
  <si>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</si>
  <si>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</si>
  <si>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</si>
  <si>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</si>
  <si>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</si>
  <si>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</si>
  <si>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</si>
  <si>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</si>
  <si>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</si>
  <si>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</si>
  <si>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</si>
  <si>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</si>
  <si>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</si>
  <si>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</si>
  <si>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</si>
  <si>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</si>
  <si>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</si>
  <si>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</si>
  <si>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</si>
  <si>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</si>
  <si>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</si>
  <si>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</si>
  <si>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</si>
  <si>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</si>
  <si>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</si>
  <si>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</si>
  <si>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</si>
  <si>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</si>
  <si>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</si>
  <si>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</si>
  <si>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</si>
  <si>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</si>
  <si>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</si>
  <si>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</si>
  <si>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</si>
  <si>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</si>
  <si>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</si>
  <si>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</si>
  <si>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</si>
  <si>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</si>
  <si>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</si>
  <si>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</si>
  <si>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</si>
  <si>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</si>
  <si>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</si>
  <si>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</si>
  <si>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</si>
  <si>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</si>
  <si>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</si>
  <si>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</si>
  <si>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</si>
  <si>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</si>
  <si>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</si>
  <si>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</si>
  <si>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</si>
  <si>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</si>
  <si>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</si>
  <si>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</si>
  <si>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</si>
  <si>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</si>
  <si>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</si>
  <si>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</si>
  <si>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</si>
  <si>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</si>
  <si>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</si>
  <si>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</si>
  <si>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</si>
  <si>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</si>
  <si>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</si>
  <si>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</si>
  <si>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</si>
  <si>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</si>
  <si>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</si>
  <si>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</si>
  <si>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</si>
  <si>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</si>
  <si>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</si>
  <si>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</si>
  <si>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</si>
  <si>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</si>
  <si>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</si>
  <si>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</si>
  <si>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</si>
  <si>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</si>
  <si>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</si>
  <si>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</si>
  <si>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</si>
  <si>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</si>
  <si>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</si>
  <si>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</si>
  <si>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</si>
  <si>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</si>
  <si>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</si>
  <si>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</si>
  <si>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</si>
  <si>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</si>
  <si>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</si>
  <si>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</si>
  <si>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</si>
  <si>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</si>
  <si>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</si>
  <si>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</si>
  <si>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</si>
  <si>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</si>
  <si>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</si>
  <si>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</si>
  <si>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</si>
  <si>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</si>
  <si>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</si>
  <si>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</si>
  <si>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</si>
  <si>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</si>
  <si>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</si>
  <si>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</si>
  <si>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</si>
  <si>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</si>
  <si>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</si>
  <si>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</si>
  <si>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</si>
  <si>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</si>
  <si>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</si>
  <si>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</si>
  <si>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</si>
  <si>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</si>
  <si>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</si>
  <si>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</si>
  <si>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</si>
  <si>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</si>
  <si>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</si>
  <si>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</si>
  <si>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</si>
  <si>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</si>
  <si>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</si>
  <si>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</si>
  <si>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</si>
  <si>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</si>
  <si>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</si>
  <si>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</si>
  <si>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</si>
  <si>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</si>
  <si>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</si>
  <si>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</si>
  <si>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</si>
  <si>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</si>
  <si>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</si>
  <si>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</si>
  <si>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</si>
  <si>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</si>
  <si>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</si>
  <si>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</si>
  <si>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</si>
  <si>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</si>
  <si>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</si>
  <si>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</si>
  <si>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</si>
  <si>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</si>
  <si>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</si>
  <si>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</si>
  <si>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</si>
  <si>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</si>
  <si>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</si>
  <si>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</si>
  <si>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</si>
  <si>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</si>
  <si>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</si>
  <si>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</si>
  <si>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</si>
  <si>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</si>
  <si>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</si>
  <si>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</si>
  <si>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</si>
  <si>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</si>
  <si>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</si>
  <si>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</si>
  <si>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</si>
  <si>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</si>
  <si>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</si>
  <si>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</si>
  <si>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</si>
  <si>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</si>
  <si>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</si>
  <si>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</si>
  <si>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</si>
  <si>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</si>
  <si>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</si>
  <si>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</si>
  <si>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</si>
  <si>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</si>
  <si>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</si>
  <si>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</si>
  <si>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</si>
  <si>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</si>
  <si>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</si>
  <si>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</si>
  <si>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</si>
  <si>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</si>
  <si>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</si>
  <si>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</si>
  <si>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</si>
  <si>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</si>
  <si>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</si>
  <si>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</si>
  <si>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</si>
  <si>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</si>
  <si>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</si>
  <si>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</si>
  <si>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</si>
  <si>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</si>
  <si>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</si>
  <si>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</si>
  <si>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</si>
  <si>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</si>
  <si>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</si>
  <si>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</si>
  <si>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</si>
  <si>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</si>
  <si>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</si>
  <si>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</si>
  <si>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</si>
  <si>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</si>
  <si>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</si>
  <si>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</si>
  <si>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</si>
  <si>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</si>
  <si>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</si>
  <si>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</si>
  <si>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</si>
  <si>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</si>
  <si>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</si>
  <si>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</si>
  <si>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</si>
  <si>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</si>
  <si>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</si>
  <si>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</si>
  <si>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</si>
  <si>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</si>
  <si>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</si>
  <si>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</si>
  <si>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</si>
  <si>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</si>
  <si>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</si>
  <si>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</si>
  <si>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</si>
  <si>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</si>
  <si>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</si>
  <si>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</si>
  <si>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</si>
  <si>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</si>
  <si>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</si>
  <si>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</si>
  <si>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</si>
  <si>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</si>
  <si>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</si>
  <si>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</si>
  <si>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</si>
  <si>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</si>
  <si>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</si>
  <si>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</si>
  <si>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</si>
  <si>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</si>
  <si>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</si>
  <si>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</si>
  <si>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</si>
  <si>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</si>
  <si>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</si>
  <si>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</si>
  <si>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</si>
  <si>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</si>
  <si>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</si>
  <si>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</si>
  <si>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</si>
  <si>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</si>
  <si>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</si>
  <si>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</si>
  <si>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</si>
  <si>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</si>
  <si>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</si>
  <si>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</si>
  <si>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</si>
  <si>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</si>
  <si>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</si>
  <si>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</si>
  <si>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</si>
  <si>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</si>
  <si>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</si>
  <si>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</si>
  <si>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</si>
  <si>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</si>
  <si>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</si>
  <si>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</si>
  <si>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</si>
  <si>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</si>
  <si>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</si>
  <si>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</si>
  <si>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</si>
  <si>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</si>
  <si>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</si>
  <si>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</si>
  <si>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</si>
  <si>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</si>
  <si>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</si>
  <si>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</si>
  <si>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</si>
  <si>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</si>
  <si>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</si>
  <si>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</si>
  <si>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</si>
  <si>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</si>
  <si>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</si>
  <si>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</si>
  <si>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</si>
  <si>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</si>
  <si>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</si>
  <si>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</si>
  <si>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</si>
  <si>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</si>
  <si>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</si>
  <si>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</si>
  <si>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</si>
  <si>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</si>
  <si>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</si>
  <si>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</si>
  <si>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</si>
  <si>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</si>
  <si>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</si>
  <si>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</si>
  <si>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</si>
  <si>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</si>
  <si>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</si>
  <si>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</si>
  <si>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</si>
  <si>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</si>
  <si>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</si>
  <si>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</si>
  <si>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</si>
  <si>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</si>
  <si>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</si>
  <si>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</si>
  <si>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</si>
  <si>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</si>
  <si>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</si>
  <si>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</si>
  <si>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</si>
  <si>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</si>
  <si>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</si>
  <si>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</si>
  <si>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</si>
  <si>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</si>
  <si>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</si>
  <si>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</si>
  <si>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</si>
  <si>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</si>
  <si>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</si>
  <si>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</si>
  <si>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</si>
  <si>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</si>
  <si>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</si>
  <si>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</si>
  <si>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</si>
  <si>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</si>
  <si>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</si>
  <si>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</si>
  <si>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</si>
  <si>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</si>
  <si>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</si>
  <si>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</si>
  <si>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</si>
  <si>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</si>
  <si>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</si>
  <si>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</si>
  <si>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</si>
  <si>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</si>
  <si>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</si>
  <si>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</si>
  <si>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</si>
  <si>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</si>
  <si>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</si>
  <si>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</si>
  <si>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</si>
  <si>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</si>
  <si>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</si>
  <si>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</si>
  <si>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</si>
  <si>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</si>
  <si>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</si>
  <si>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</si>
  <si>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</si>
  <si>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</si>
  <si>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</si>
  <si>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</si>
  <si>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</si>
  <si>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</si>
  <si>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</si>
  <si>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</si>
  <si>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</si>
  <si>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</si>
  <si>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</si>
  <si>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</si>
  <si>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</si>
  <si>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</si>
  <si>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</si>
  <si>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</si>
  <si>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</si>
  <si>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</si>
  <si>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</si>
  <si>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</si>
  <si>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</si>
  <si>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</si>
  <si>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</si>
  <si>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</si>
  <si>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</si>
  <si>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</si>
  <si>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</si>
  <si>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</si>
  <si>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</si>
  <si>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</si>
  <si>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</si>
  <si>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</si>
  <si>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</si>
  <si>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</si>
  <si>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</si>
  <si>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</si>
  <si>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</si>
  <si>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</si>
  <si>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</si>
  <si>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</si>
  <si>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</si>
  <si>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</si>
  <si>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</si>
  <si>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</si>
  <si>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</si>
  <si>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</si>
  <si>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</si>
  <si>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</si>
  <si>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</si>
  <si>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</si>
  <si>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</si>
  <si>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</si>
  <si>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</si>
  <si>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</si>
  <si>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</si>
  <si>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</si>
  <si>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</si>
  <si>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</si>
  <si>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</si>
  <si>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</si>
  <si>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</si>
  <si>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</si>
  <si>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</si>
  <si>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</si>
  <si>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</si>
  <si>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</si>
  <si>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</si>
  <si>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</si>
  <si>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</si>
  <si>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</si>
  <si>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</si>
  <si>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</si>
  <si>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</si>
  <si>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</si>
  <si>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</si>
  <si>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</si>
  <si>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</si>
  <si>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</si>
  <si>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</si>
  <si>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</si>
  <si>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</si>
  <si>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</si>
  <si>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</si>
  <si>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</si>
  <si>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</si>
  <si>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</si>
  <si>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</si>
  <si>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</si>
  <si>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</si>
  <si>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</si>
  <si>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</si>
  <si>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</si>
  <si>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</si>
  <si>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</si>
  <si>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</si>
  <si>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</si>
  <si>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</si>
  <si>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</si>
  <si>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</si>
  <si>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</si>
  <si>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</si>
  <si>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</si>
  <si>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</si>
  <si>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</si>
  <si>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</si>
  <si>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</si>
  <si>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</si>
  <si>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</si>
  <si>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</si>
  <si>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</si>
  <si>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</si>
  <si>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</si>
  <si>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</si>
  <si>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</si>
  <si>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</si>
  <si>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</si>
  <si>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</si>
  <si>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</si>
  <si>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</si>
  <si>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</si>
  <si>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</si>
  <si>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</si>
  <si>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</si>
  <si>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</si>
  <si>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</si>
  <si>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</si>
  <si>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</si>
  <si>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</si>
  <si>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</si>
  <si>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</si>
  <si>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</si>
  <si>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</si>
  <si>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</si>
  <si>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</si>
  <si>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</si>
  <si>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</si>
  <si>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</si>
  <si>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</si>
  <si>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</si>
  <si>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</si>
  <si>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</si>
  <si>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</si>
  <si>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</si>
  <si>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</si>
  <si>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</si>
  <si>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</si>
  <si>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</si>
  <si>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</si>
  <si>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</si>
  <si>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</si>
  <si>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</si>
  <si>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</si>
  <si>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</si>
  <si>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</si>
  <si>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</si>
  <si>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</si>
  <si>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</si>
  <si>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</si>
  <si>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</si>
  <si>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</si>
  <si>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</si>
  <si>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</si>
  <si>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</si>
  <si>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</si>
  <si>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</si>
  <si>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</si>
  <si>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</si>
  <si>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</si>
  <si>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</si>
  <si>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</si>
  <si>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</si>
  <si>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</si>
  <si>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</si>
  <si>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</si>
  <si>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</si>
  <si>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</si>
  <si>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</si>
  <si>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</si>
  <si>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</si>
  <si>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</si>
  <si>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</si>
  <si>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</si>
  <si>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</si>
  <si>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</si>
  <si>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</si>
  <si>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</si>
  <si>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</si>
  <si>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</si>
  <si>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</si>
  <si>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</si>
  <si>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</si>
  <si>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</si>
  <si>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</si>
  <si>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</si>
  <si>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</si>
  <si>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</si>
  <si>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</si>
  <si>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</si>
  <si>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</si>
  <si>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</si>
  <si>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</si>
  <si>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</si>
  <si>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</si>
  <si>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</si>
  <si>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</si>
  <si>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</si>
  <si>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</si>
  <si>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</si>
  <si>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</si>
  <si>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</si>
  <si>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</si>
  <si>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</si>
  <si>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</si>
  <si>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</si>
  <si>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</si>
  <si>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</si>
  <si>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</si>
  <si>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</si>
  <si>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</si>
  <si>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</si>
  <si>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</si>
  <si>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</si>
  <si>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</si>
  <si>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</si>
  <si>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</si>
  <si>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</si>
  <si>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</si>
  <si>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</si>
  <si>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</si>
  <si>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</si>
  <si>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</si>
  <si>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</si>
  <si>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</si>
  <si>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</si>
  <si>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</si>
  <si>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</si>
  <si>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</si>
  <si>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</si>
  <si>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</si>
  <si>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</si>
  <si>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</si>
  <si>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</si>
  <si>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</si>
  <si>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</si>
  <si>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</si>
  <si>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</si>
  <si>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</si>
  <si>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</si>
  <si>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</si>
  <si>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</si>
  <si>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</si>
  <si>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</si>
  <si>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</si>
  <si>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</si>
  <si>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</si>
  <si>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</si>
  <si>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</si>
  <si>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</si>
  <si>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</si>
  <si>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</si>
  <si>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</si>
  <si>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</si>
  <si>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</si>
  <si>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</si>
  <si>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</si>
  <si>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</si>
  <si>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</si>
  <si>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</si>
  <si>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</si>
  <si>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</si>
  <si>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</si>
  <si>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</si>
  <si>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</si>
  <si>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</si>
  <si>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</si>
  <si>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</si>
  <si>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</si>
  <si>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</si>
  <si>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</si>
  <si>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</si>
  <si>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</si>
  <si>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</si>
  <si>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</si>
  <si>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</si>
  <si>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</si>
  <si>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</si>
  <si>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</si>
  <si>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</si>
  <si>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</si>
  <si>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</si>
  <si>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</si>
  <si>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</si>
  <si>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</si>
  <si>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</si>
  <si>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</si>
  <si>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</si>
  <si>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</si>
  <si>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</si>
  <si>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</si>
  <si>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</si>
  <si>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</si>
  <si>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</si>
  <si>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</si>
  <si>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</si>
  <si>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</si>
  <si>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</si>
  <si>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</si>
  <si>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</si>
  <si>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</si>
  <si>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</si>
  <si>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</si>
  <si>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</si>
  <si>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</si>
  <si>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</si>
  <si>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</si>
  <si>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</si>
  <si>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</si>
  <si>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</si>
  <si>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</si>
  <si>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</si>
  <si>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</si>
  <si>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</si>
  <si>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</si>
  <si>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</si>
  <si>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</si>
  <si>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</si>
  <si>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</si>
  <si>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</si>
  <si>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</si>
  <si>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</si>
  <si>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</si>
  <si>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</si>
  <si>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</si>
  <si>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</si>
  <si>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</si>
  <si>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</si>
  <si>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</si>
  <si>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</si>
  <si>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</si>
  <si>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</si>
  <si>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</si>
  <si>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</si>
  <si>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</si>
  <si>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</si>
  <si>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</si>
  <si>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</si>
  <si>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</si>
  <si>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</si>
  <si>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</si>
  <si>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</si>
  <si>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</si>
  <si>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</si>
  <si>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</si>
  <si>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</si>
  <si>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</si>
  <si>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</si>
  <si>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</si>
  <si>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</si>
  <si>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</si>
  <si>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</si>
  <si>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</si>
  <si>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</si>
  <si>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</si>
  <si>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</si>
  <si>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</si>
  <si>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</si>
  <si>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</si>
  <si>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</si>
  <si>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</si>
  <si>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</si>
  <si>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</si>
  <si>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</si>
  <si>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</si>
  <si>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</si>
  <si>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</si>
  <si>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</si>
  <si>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</si>
  <si>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</si>
  <si>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</si>
  <si>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</si>
  <si>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</si>
  <si>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</si>
  <si>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</si>
  <si>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</si>
  <si>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</si>
  <si>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</si>
  <si>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</si>
  <si>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</si>
  <si>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</si>
  <si>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</si>
  <si>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</si>
  <si>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</si>
  <si>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</si>
  <si>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</si>
  <si>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</si>
  <si>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</si>
  <si>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</si>
  <si>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</si>
  <si>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</si>
  <si>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</si>
  <si>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</si>
  <si>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</si>
  <si>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</si>
  <si>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</si>
  <si>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</si>
  <si>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</si>
  <si>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</si>
  <si>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</si>
  <si>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</si>
  <si>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</si>
  <si>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</si>
  <si>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</si>
  <si>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</si>
  <si>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</si>
  <si>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</si>
  <si>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</si>
  <si>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</si>
  <si>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</si>
  <si>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</si>
  <si>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</si>
  <si>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</si>
  <si>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</si>
  <si>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</si>
  <si>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</si>
  <si>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</si>
  <si>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</si>
  <si>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</si>
  <si>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</si>
  <si>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</si>
  <si>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</si>
  <si>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</si>
  <si>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</si>
  <si>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</si>
  <si>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</si>
  <si>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</si>
  <si>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</si>
  <si>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</si>
  <si>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</si>
  <si>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</si>
  <si>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</si>
  <si>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</si>
  <si>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</si>
  <si>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</si>
  <si>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</si>
  <si>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</si>
  <si>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</si>
  <si>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</si>
  <si>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</si>
  <si>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</si>
  <si>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</si>
  <si>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</si>
  <si>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</si>
  <si>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</si>
  <si>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</si>
  <si>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</si>
  <si>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</si>
  <si>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</si>
  <si>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</si>
  <si>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</si>
  <si>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</si>
  <si>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</si>
  <si>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</si>
  <si>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</si>
  <si>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</si>
  <si>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</si>
  <si>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</si>
  <si>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</si>
  <si>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</si>
  <si>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</si>
  <si>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</si>
  <si>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</si>
  <si>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</si>
  <si>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</si>
  <si>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</si>
  <si>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</si>
  <si>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</si>
  <si>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</si>
  <si>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</si>
  <si>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</si>
  <si>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</si>
  <si>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</si>
  <si>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</si>
  <si>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</si>
  <si>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</si>
  <si>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</si>
  <si>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</si>
  <si>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</si>
  <si>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</si>
  <si>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</si>
  <si>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</si>
  <si>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</si>
  <si>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</si>
  <si>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</si>
  <si>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</si>
  <si>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</si>
  <si>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</si>
  <si>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</si>
  <si>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</si>
  <si>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</si>
  <si>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</si>
  <si>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</si>
  <si>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</si>
  <si>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</si>
  <si>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</si>
  <si>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</si>
  <si>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</si>
  <si>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</si>
  <si>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</si>
  <si>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</si>
  <si>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</si>
  <si>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</si>
  <si>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</si>
  <si>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</si>
  <si>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</si>
  <si>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</si>
  <si>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</si>
  <si>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</si>
  <si>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</si>
  <si>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</si>
  <si>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</si>
  <si>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</si>
  <si>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</si>
  <si>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</si>
  <si>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</si>
  <si>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</si>
  <si>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</si>
  <si>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</si>
  <si>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</si>
  <si>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</si>
  <si>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</si>
  <si>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</si>
  <si>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</si>
  <si>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</si>
  <si>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</si>
  <si>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</si>
  <si>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</si>
  <si>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</si>
  <si>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</si>
  <si>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</si>
  <si>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</si>
  <si>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</si>
  <si>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</si>
  <si>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</si>
  <si>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</si>
  <si>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</si>
  <si>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</si>
  <si>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</si>
  <si>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</si>
  <si>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</si>
  <si>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</si>
  <si>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</si>
  <si>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</si>
  <si>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</si>
  <si>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</si>
  <si>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</si>
  <si>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</si>
  <si>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</si>
  <si>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</si>
  <si>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</si>
  <si>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</si>
  <si>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</si>
  <si>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</si>
  <si>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</si>
  <si>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</si>
  <si>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</si>
  <si>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</si>
  <si>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</si>
  <si>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</si>
  <si>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</si>
  <si>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</si>
  <si>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</si>
  <si>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</si>
  <si>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</si>
  <si>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</si>
  <si>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</si>
  <si>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</si>
  <si>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</si>
  <si>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</si>
  <si>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</si>
  <si>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</si>
  <si>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</si>
  <si>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</si>
  <si>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</si>
  <si>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</si>
  <si>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</si>
  <si>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</si>
  <si>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</si>
  <si>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</si>
  <si>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</si>
  <si>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</si>
  <si>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</si>
  <si>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</si>
  <si>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</si>
  <si>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</si>
  <si>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</si>
  <si>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</si>
  <si>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</si>
  <si>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</si>
  <si>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</si>
  <si>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</si>
  <si>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</si>
  <si>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</si>
  <si>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</si>
  <si>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</si>
  <si>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</si>
  <si>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</si>
  <si>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</si>
  <si>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</si>
  <si>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</si>
  <si>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</si>
  <si>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</si>
  <si>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</si>
  <si>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</si>
  <si>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</si>
  <si>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</si>
  <si>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</si>
  <si>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</si>
  <si>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</si>
  <si>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</si>
  <si>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</si>
  <si>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</si>
  <si>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</si>
  <si>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</si>
  <si>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</si>
  <si>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</si>
  <si>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</si>
  <si>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</si>
  <si>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</si>
  <si>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</si>
  <si>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</si>
  <si>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</si>
  <si>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</si>
  <si>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</si>
  <si>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</si>
  <si>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</si>
  <si>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</si>
  <si>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</si>
  <si>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</si>
  <si>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</si>
  <si>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</si>
  <si>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</si>
  <si>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</si>
  <si>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</si>
  <si>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</si>
  <si>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</si>
  <si>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</si>
  <si>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</si>
  <si>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</si>
  <si>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</si>
  <si>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</si>
  <si>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</si>
  <si>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</si>
  <si>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</si>
  <si>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</si>
  <si>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</si>
  <si>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</si>
  <si>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</si>
  <si>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</si>
  <si>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</si>
  <si>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</si>
  <si>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</si>
  <si>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</si>
  <si>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</si>
  <si>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</si>
  <si>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</si>
  <si>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</si>
  <si>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</si>
  <si>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</si>
  <si>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</si>
  <si>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</si>
  <si>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</si>
  <si>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</si>
  <si>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</si>
  <si>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</si>
  <si>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</si>
  <si>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</si>
  <si>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</si>
  <si>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</si>
  <si>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</si>
  <si>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</si>
  <si>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</si>
  <si>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</si>
  <si>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</si>
  <si>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</si>
  <si>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</si>
  <si>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</si>
  <si>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</si>
  <si>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</si>
  <si>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</si>
  <si>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</si>
  <si>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</si>
  <si>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</si>
  <si>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</si>
  <si>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</si>
  <si>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</si>
  <si>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</si>
  <si>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</si>
  <si>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</si>
  <si>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</si>
  <si>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</si>
  <si>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</si>
  <si>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</si>
  <si>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</si>
  <si>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</si>
  <si>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</si>
  <si>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</si>
  <si>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</si>
  <si>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</si>
  <si>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</si>
  <si>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</si>
  <si>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</si>
  <si>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</si>
  <si>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</si>
  <si>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</si>
  <si>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</si>
  <si>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</si>
  <si>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</si>
  <si>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</si>
  <si>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</si>
  <si>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</si>
  <si>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</si>
  <si>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</si>
  <si>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</si>
  <si>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</si>
  <si>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</si>
  <si>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</si>
  <si>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</si>
  <si>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</si>
  <si>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</si>
  <si>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</si>
  <si>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</si>
  <si>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</si>
  <si>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</si>
  <si>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</si>
  <si>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</si>
  <si>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</si>
  <si>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</si>
  <si>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</si>
  <si>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</si>
  <si>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</si>
  <si>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</si>
  <si>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</si>
  <si>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</si>
  <si>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</si>
  <si>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</si>
  <si>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</si>
  <si>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</si>
  <si>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</si>
  <si>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</si>
  <si>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</si>
  <si>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</si>
  <si>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</si>
  <si>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</si>
  <si>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</si>
  <si>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</si>
  <si>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</si>
  <si>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</si>
  <si>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</si>
  <si>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</si>
  <si>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</si>
  <si>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</si>
  <si>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</si>
  <si>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</si>
  <si>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</si>
  <si>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</si>
  <si>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</si>
  <si>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</si>
  <si>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</si>
  <si>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</si>
  <si>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</si>
  <si>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</si>
  <si>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</si>
  <si>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</si>
  <si>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</si>
  <si>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</si>
  <si>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</si>
  <si>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</si>
  <si>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</si>
  <si>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</si>
  <si>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</si>
  <si>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</si>
  <si>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</si>
  <si>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</si>
  <si>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</si>
  <si>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</si>
  <si>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</si>
  <si>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</si>
  <si>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</si>
  <si>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</si>
  <si>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</si>
  <si>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</si>
  <si>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</si>
  <si>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</si>
  <si>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</si>
  <si>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</si>
  <si>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</si>
  <si>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</si>
  <si>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</si>
  <si>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</si>
  <si>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</si>
  <si>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</si>
  <si>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</si>
  <si>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</si>
  <si>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</si>
  <si>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</si>
  <si>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</si>
  <si>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</si>
  <si>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</si>
  <si>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</si>
  <si>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</si>
  <si>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</si>
  <si>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</si>
  <si>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</si>
  <si>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</si>
  <si>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</si>
  <si>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</si>
  <si>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</si>
  <si>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</si>
  <si>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</si>
  <si>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</si>
  <si>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</si>
  <si>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</si>
  <si>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</si>
  <si>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</si>
  <si>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</si>
  <si>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</si>
  <si>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</si>
  <si>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</si>
  <si>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</si>
  <si>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</si>
  <si>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</si>
  <si>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</si>
  <si>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</si>
  <si>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</si>
  <si>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</si>
  <si>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</si>
  <si>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</si>
  <si>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</si>
  <si>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</si>
  <si>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</si>
  <si>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</si>
  <si>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</si>
  <si>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</si>
  <si>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</si>
  <si>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</si>
  <si>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</si>
  <si>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</si>
  <si>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</si>
  <si>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</si>
  <si>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</si>
  <si>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</si>
  <si>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</si>
  <si>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</si>
  <si>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</si>
  <si>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</si>
  <si>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</si>
  <si>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</si>
  <si>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</si>
  <si>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</si>
  <si>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</si>
  <si>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</si>
  <si>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</si>
  <si>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</si>
  <si>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</si>
  <si>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</si>
  <si>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</si>
  <si>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</si>
  <si>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</si>
  <si>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</si>
  <si>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</si>
  <si>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</si>
  <si>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</si>
  <si>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</si>
  <si>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</si>
  <si>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</si>
  <si>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</si>
  <si>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</si>
  <si>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</si>
  <si>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</si>
  <si>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</si>
  <si>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</si>
  <si>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</si>
  <si>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</si>
  <si>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</si>
  <si>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</si>
  <si>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</si>
  <si>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</si>
  <si>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</si>
  <si>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</si>
  <si>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</si>
  <si>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</si>
  <si>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</si>
  <si>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</si>
  <si>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</si>
  <si>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</si>
  <si>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</si>
  <si>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</si>
  <si>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</si>
  <si>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</si>
  <si>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</si>
  <si>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</si>
  <si>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</si>
  <si>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</si>
  <si>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</si>
  <si>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</si>
  <si>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</si>
  <si>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</si>
  <si>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</si>
  <si>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</si>
  <si>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</si>
  <si>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</si>
  <si>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</si>
  <si>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</si>
  <si>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</si>
  <si>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</si>
  <si>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</si>
  <si>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</si>
  <si>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</si>
  <si>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</si>
  <si>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</si>
  <si>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</si>
  <si>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</si>
  <si>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</si>
  <si>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</si>
  <si>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</si>
  <si>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</si>
  <si>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</si>
  <si>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</si>
  <si>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</si>
  <si>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</si>
  <si>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</si>
  <si>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</si>
  <si>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</si>
  <si>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</si>
  <si>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</si>
  <si>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</si>
  <si>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</si>
  <si>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</si>
  <si>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</si>
  <si>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</si>
  <si>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</si>
  <si>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</si>
  <si>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</si>
  <si>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</si>
  <si>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</si>
  <si>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</si>
  <si>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</si>
  <si>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</si>
  <si>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</si>
  <si>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</si>
  <si>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</si>
  <si>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</si>
  <si>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</si>
  <si>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</si>
  <si>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</si>
  <si>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</si>
  <si>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</si>
  <si>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</si>
  <si>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</si>
  <si>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</si>
  <si>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</si>
  <si>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</si>
  <si>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</si>
  <si>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</si>
  <si>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</si>
  <si>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</si>
  <si>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</si>
  <si>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</si>
  <si>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</si>
  <si>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</si>
  <si>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</si>
  <si>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</si>
  <si>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</si>
  <si>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</si>
  <si>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</si>
  <si>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</si>
  <si>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</si>
  <si>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</si>
  <si>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</si>
  <si>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</si>
  <si>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</si>
  <si>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</si>
  <si>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</si>
  <si>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</si>
  <si>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</si>
  <si>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</si>
  <si>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</si>
  <si>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</si>
  <si>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</si>
  <si>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</si>
  <si>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</si>
  <si>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</si>
  <si>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</si>
  <si>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</si>
  <si>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</si>
  <si>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</si>
  <si>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</si>
  <si>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</si>
  <si>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</si>
  <si>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</si>
  <si>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</si>
  <si>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</si>
  <si>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</si>
  <si>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</si>
  <si>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</si>
  <si>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</si>
  <si>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</si>
  <si>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</si>
  <si>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</si>
  <si>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</si>
  <si>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</si>
  <si>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</si>
  <si>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</si>
  <si>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</si>
  <si>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</si>
  <si>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</si>
  <si>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</si>
  <si>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</si>
  <si>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</si>
  <si>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</si>
  <si>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</si>
  <si>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</si>
  <si>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</si>
  <si>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</si>
  <si>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</si>
  <si>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</si>
  <si>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</si>
  <si>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</si>
  <si>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</si>
  <si>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</si>
  <si>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</si>
  <si>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</si>
  <si>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</si>
  <si>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</si>
  <si>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</si>
  <si>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</si>
  <si>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</si>
  <si>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</si>
  <si>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</si>
  <si>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</si>
  <si>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</si>
  <si>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</si>
  <si>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</si>
  <si>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</si>
  <si>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</si>
  <si>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</si>
  <si>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</si>
  <si>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</si>
  <si>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</si>
  <si>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</si>
  <si>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</si>
  <si>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</si>
  <si>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</si>
  <si>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</si>
  <si>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</si>
  <si>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</si>
  <si>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</si>
  <si>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</si>
  <si>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</si>
  <si>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</si>
  <si>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</si>
  <si>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</si>
  <si>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</si>
  <si>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</si>
  <si>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</si>
  <si>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</si>
  <si>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</si>
  <si>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</si>
  <si>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</si>
  <si>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</si>
  <si>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</si>
  <si>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</si>
  <si>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</si>
  <si>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</si>
  <si>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</si>
  <si>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</si>
  <si>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</si>
  <si>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</si>
  <si>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</si>
  <si>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</si>
  <si>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</si>
  <si>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</si>
  <si>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</si>
  <si>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</si>
  <si>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</si>
  <si>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</si>
  <si>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</si>
  <si>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</si>
  <si>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</si>
  <si>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</si>
  <si>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</si>
  <si>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</si>
  <si>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</si>
  <si>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</si>
  <si>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</si>
  <si>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</si>
  <si>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</si>
  <si>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</si>
  <si>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</si>
  <si>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</si>
  <si>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</si>
  <si>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</si>
  <si>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</si>
  <si>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</si>
  <si>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</si>
  <si>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</si>
  <si>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</si>
  <si>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</si>
  <si>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</si>
  <si>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</si>
  <si>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</si>
  <si>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</si>
  <si>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</si>
  <si>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</si>
  <si>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</si>
  <si>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</si>
  <si>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</si>
  <si>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</si>
  <si>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</si>
  <si>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</si>
  <si>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</si>
  <si>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</si>
  <si>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</si>
  <si>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</si>
  <si>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</si>
  <si>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</si>
  <si>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</si>
  <si>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</si>
  <si>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</si>
  <si>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</si>
  <si>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</si>
  <si>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</si>
  <si>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</si>
  <si>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</si>
  <si>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</si>
  <si>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</si>
  <si>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</si>
  <si>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</si>
  <si>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</si>
  <si>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</si>
  <si>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</si>
  <si>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</si>
  <si>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</si>
  <si>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</si>
  <si>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</si>
  <si>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</si>
  <si>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</si>
  <si>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</si>
  <si>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</si>
  <si>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</si>
  <si>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</si>
  <si>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</si>
  <si>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</si>
  <si>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</si>
  <si>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</si>
  <si>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</si>
  <si>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</si>
  <si>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</si>
  <si>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</si>
  <si>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</si>
  <si>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</si>
  <si>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</si>
  <si>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</si>
  <si>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</si>
  <si>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</si>
  <si>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</si>
  <si>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</si>
  <si>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</si>
  <si>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</si>
  <si>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</si>
  <si>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</si>
  <si>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</si>
  <si>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</si>
  <si>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</si>
  <si>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</si>
  <si>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</si>
  <si>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</si>
  <si>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</si>
  <si>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</si>
  <si>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</si>
  <si>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</si>
  <si>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</si>
  <si>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</si>
  <si>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</si>
  <si>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</si>
  <si>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</si>
  <si>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</si>
  <si>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</si>
  <si>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</si>
  <si>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</si>
  <si>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</si>
  <si>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</si>
  <si>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</si>
  <si>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</si>
  <si>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</si>
  <si>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</si>
  <si>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</si>
  <si>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</si>
  <si>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</si>
  <si>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</si>
  <si>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</si>
  <si>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</si>
  <si>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</si>
  <si>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</si>
  <si>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</si>
  <si>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</si>
  <si>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</si>
  <si>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</si>
  <si>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</si>
  <si>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</si>
  <si>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</si>
  <si>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</si>
  <si>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</si>
  <si>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</si>
  <si>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</si>
  <si>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</si>
  <si>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</si>
  <si>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</si>
  <si>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</si>
  <si>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</si>
  <si>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</si>
  <si>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</si>
  <si>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</si>
  <si>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</si>
  <si>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</si>
  <si>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</si>
  <si>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</si>
  <si>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</si>
  <si>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</si>
  <si>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</si>
  <si>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</si>
  <si>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</si>
  <si>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</si>
  <si>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</si>
  <si>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</si>
  <si>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</si>
  <si>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</si>
  <si>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</si>
  <si>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</si>
  <si>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</si>
  <si>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</si>
  <si>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</si>
  <si>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</si>
  <si>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</si>
  <si>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</si>
  <si>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</si>
  <si>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</si>
  <si>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</si>
  <si>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</si>
  <si>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</si>
  <si>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</si>
  <si>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</si>
  <si>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</si>
  <si>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</si>
  <si>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</si>
  <si>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</si>
  <si>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</si>
  <si>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</si>
  <si>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</si>
  <si>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</si>
  <si>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</si>
  <si>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</si>
  <si>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</si>
  <si>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</si>
  <si>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</si>
  <si>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</si>
  <si>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</si>
  <si>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</si>
  <si>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</si>
  <si>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</si>
  <si>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</si>
  <si>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</si>
  <si>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</si>
  <si>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</si>
  <si>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</si>
  <si>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</si>
  <si>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</si>
  <si>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</si>
  <si>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</si>
  <si>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</si>
  <si>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</si>
  <si>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</si>
  <si>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</si>
  <si>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</si>
  <si>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</si>
  <si>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</si>
  <si>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</si>
  <si>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</si>
  <si>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</si>
  <si>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</si>
  <si>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</si>
  <si>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</si>
  <si>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</si>
  <si>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</si>
  <si>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</si>
  <si>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</si>
  <si>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</si>
  <si>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</si>
  <si>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</si>
  <si>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</si>
  <si>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</si>
  <si>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</si>
  <si>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</si>
  <si>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</si>
  <si>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</si>
  <si>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</si>
  <si>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</si>
  <si>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</si>
  <si>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</si>
  <si>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</si>
  <si>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</si>
  <si>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</si>
  <si>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</si>
  <si>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</si>
  <si>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</si>
  <si>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</si>
  <si>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</si>
  <si>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</si>
  <si>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</si>
  <si>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</si>
  <si>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</si>
  <si>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</si>
  <si>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</si>
  <si>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</si>
  <si>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</si>
  <si>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</si>
  <si>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</si>
  <si>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</si>
  <si>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</si>
  <si>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</si>
  <si>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</si>
  <si>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</si>
  <si>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</si>
  <si>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</si>
  <si>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</si>
  <si>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</si>
  <si>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</si>
  <si>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</si>
  <si>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</si>
  <si>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</si>
  <si>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</si>
  <si>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</si>
  <si>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</si>
  <si>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</si>
  <si>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</si>
  <si>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</si>
  <si>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</si>
  <si>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</si>
  <si>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</si>
  <si>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</si>
  <si>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</si>
  <si>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</si>
  <si>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</si>
  <si>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</si>
  <si>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</si>
  <si>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</si>
  <si>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</si>
  <si>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</si>
  <si>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</si>
  <si>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</si>
  <si>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</si>
  <si>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</si>
  <si>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</si>
  <si>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</si>
  <si>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</si>
  <si>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</si>
  <si>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</si>
  <si>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</si>
  <si>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</si>
  <si>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</si>
  <si>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</si>
  <si>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</si>
  <si>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</si>
  <si>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</si>
  <si>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</si>
  <si>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</si>
  <si>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</si>
  <si>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</si>
  <si>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</si>
  <si>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</si>
  <si>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</si>
  <si>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</si>
  <si>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</si>
  <si>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</si>
  <si>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</si>
  <si>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</si>
  <si>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</si>
  <si>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</si>
  <si>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</si>
  <si>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</si>
  <si>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</si>
  <si>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</si>
  <si>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</si>
  <si>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</si>
  <si>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</si>
  <si>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</si>
  <si>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</si>
  <si>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</si>
  <si>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</si>
  <si>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</si>
  <si>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</si>
  <si>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</si>
  <si>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</si>
  <si>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</si>
  <si>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</si>
  <si>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</si>
  <si>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</si>
  <si>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</si>
  <si>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</si>
  <si>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</si>
  <si>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</si>
  <si>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</si>
  <si>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</si>
  <si>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</si>
  <si>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</si>
  <si>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</si>
  <si>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</si>
  <si>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</si>
  <si>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</si>
  <si>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</si>
  <si>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</si>
  <si>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</si>
  <si>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</si>
  <si>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</si>
  <si>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</si>
  <si>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</si>
  <si>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</si>
  <si>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</si>
  <si>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</si>
  <si>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</si>
  <si>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</si>
  <si>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</si>
  <si>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</si>
  <si>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</si>
  <si>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</si>
  <si>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</si>
  <si>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</si>
  <si>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</si>
  <si>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</si>
  <si>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</si>
  <si>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</si>
  <si>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</si>
  <si>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</si>
  <si>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</si>
  <si>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</si>
  <si>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</si>
  <si>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</si>
  <si>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</si>
  <si>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</si>
  <si>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</si>
  <si>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</si>
  <si>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</si>
  <si>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</si>
  <si>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</si>
  <si>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</si>
  <si>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</si>
  <si>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</si>
  <si>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</si>
  <si>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</si>
  <si>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</si>
  <si>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</si>
  <si>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</si>
  <si>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</si>
  <si>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</si>
  <si>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</si>
  <si>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</si>
  <si>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</si>
  <si>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</si>
  <si>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</si>
  <si>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</si>
  <si>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</si>
  <si>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</si>
  <si>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</si>
  <si>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</si>
  <si>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</si>
  <si>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</si>
  <si>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</si>
  <si>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</si>
  <si>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</si>
  <si>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</si>
  <si>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</si>
  <si>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</si>
  <si>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</si>
  <si>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</si>
  <si>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</si>
  <si>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</si>
  <si>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</si>
  <si>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</si>
  <si>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</si>
  <si>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</si>
  <si>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</si>
  <si>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</si>
  <si>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</si>
  <si>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</si>
  <si>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</si>
  <si>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</si>
  <si>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</si>
  <si>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</si>
  <si>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</si>
  <si>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</si>
  <si>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</si>
  <si>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</si>
  <si>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</si>
  <si>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</si>
  <si>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</si>
  <si>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</si>
  <si>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</si>
  <si>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</si>
  <si>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</si>
  <si>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</si>
  <si>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</si>
  <si>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</si>
  <si>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</si>
  <si>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</si>
  <si>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</si>
  <si>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</si>
  <si>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</si>
  <si>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</si>
  <si>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</si>
  <si>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</si>
  <si>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</si>
  <si>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</si>
  <si>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</si>
  <si>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</si>
  <si>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</si>
  <si>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</si>
  <si>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</si>
  <si>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</si>
  <si>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</si>
  <si>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</si>
  <si>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</si>
  <si>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</si>
  <si>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</si>
  <si>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</si>
  <si>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</si>
  <si>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</si>
  <si>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</si>
  <si>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</si>
  <si>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</si>
  <si>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</si>
  <si>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</si>
  <si>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</si>
  <si>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</si>
  <si>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</si>
  <si>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</si>
  <si>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</si>
  <si>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</si>
  <si>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</si>
  <si>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</si>
  <si>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</si>
  <si>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</si>
  <si>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</si>
  <si>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</si>
  <si>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</si>
  <si>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</si>
  <si>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</si>
  <si>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</si>
  <si>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</si>
  <si>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</si>
  <si>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</si>
  <si>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</si>
  <si>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</si>
  <si>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</si>
  <si>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</si>
  <si>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</si>
  <si>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</si>
  <si>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</si>
  <si>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</si>
  <si>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</si>
  <si>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</si>
  <si>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</si>
  <si>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</si>
  <si>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</si>
  <si>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</si>
  <si>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</si>
  <si>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</si>
  <si>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</si>
  <si>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</si>
  <si>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</si>
  <si>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</si>
  <si>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</si>
  <si>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</si>
  <si>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</si>
  <si>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</si>
  <si>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</si>
  <si>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</si>
  <si>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</si>
  <si>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</si>
  <si>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</si>
  <si>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</si>
  <si>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</si>
  <si>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</si>
  <si>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</si>
  <si>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</si>
  <si>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</si>
  <si>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</si>
  <si>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</si>
  <si>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</si>
  <si>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</si>
  <si>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</si>
  <si>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</si>
  <si>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</si>
  <si>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</si>
  <si>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</si>
  <si>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</si>
  <si>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</si>
  <si>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</si>
  <si>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</si>
  <si>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</si>
  <si>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</si>
  <si>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</si>
  <si>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</si>
  <si>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</si>
  <si>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</si>
  <si>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</si>
  <si>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</si>
  <si>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</si>
  <si>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</si>
  <si>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</si>
  <si>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</si>
  <si>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</si>
  <si>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</si>
  <si>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</si>
  <si>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</si>
  <si>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</si>
  <si>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</si>
  <si>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</si>
  <si>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</si>
  <si>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</si>
  <si>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</si>
  <si>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</si>
  <si>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</si>
  <si>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</si>
  <si>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</si>
  <si>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</si>
  <si>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</si>
  <si>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</si>
  <si>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</si>
  <si>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</si>
  <si>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</si>
  <si>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</si>
  <si>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</si>
  <si>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</si>
  <si>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</si>
  <si>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</si>
  <si>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</si>
  <si>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</si>
  <si>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</si>
  <si>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</si>
  <si>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</si>
  <si>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</si>
  <si>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</si>
  <si>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</si>
  <si>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</si>
  <si>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</si>
  <si>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</si>
  <si>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</si>
  <si>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</si>
  <si>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</si>
  <si>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</si>
  <si>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</si>
  <si>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</si>
  <si>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</si>
  <si>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</si>
  <si>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</si>
  <si>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</si>
  <si>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</si>
  <si>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</si>
  <si>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</si>
  <si>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</si>
  <si>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</si>
  <si>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</si>
  <si>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</si>
  <si>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</si>
  <si>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</si>
  <si>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</si>
  <si>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</si>
  <si>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</si>
  <si>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</si>
  <si>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</si>
  <si>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</si>
  <si>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</si>
  <si>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</si>
  <si>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</si>
  <si>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</si>
  <si>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</si>
  <si>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</si>
  <si>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</si>
  <si>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</si>
  <si>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</si>
  <si>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</si>
  <si>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</si>
  <si>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</si>
  <si>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</si>
  <si>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</si>
  <si>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</si>
  <si>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</si>
  <si>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</si>
  <si>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</si>
  <si>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</si>
  <si>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</si>
  <si>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</si>
  <si>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</si>
  <si>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</si>
  <si>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</si>
  <si>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</si>
  <si>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</si>
  <si>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</si>
  <si>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</si>
  <si>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</si>
  <si>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</si>
  <si>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</si>
  <si>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</si>
  <si>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</si>
  <si>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</si>
  <si>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</si>
  <si>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</si>
  <si>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</si>
  <si>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</si>
  <si>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</si>
  <si>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</si>
  <si>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</si>
  <si>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</si>
  <si>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</si>
  <si>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</si>
  <si>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</si>
  <si>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</si>
  <si>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</si>
  <si>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</si>
  <si>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</si>
  <si>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</si>
  <si>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</si>
  <si>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</si>
  <si>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</si>
  <si>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</si>
  <si>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</si>
  <si>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</si>
  <si>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</si>
  <si>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</si>
  <si>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</si>
  <si>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</si>
  <si>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</si>
  <si>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</si>
  <si>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</si>
  <si>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</si>
  <si>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</si>
  <si>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</si>
  <si>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</si>
  <si>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</si>
  <si>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</si>
  <si>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</si>
  <si>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</si>
  <si>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</si>
  <si>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</si>
  <si>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</si>
  <si>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</si>
  <si>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</si>
  <si>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</si>
  <si>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</si>
  <si>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</si>
  <si>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</si>
  <si>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</si>
  <si>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</si>
  <si>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</si>
  <si>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</si>
  <si>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</si>
  <si>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</si>
  <si>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</si>
  <si>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</si>
  <si>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</si>
  <si>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</si>
  <si>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</si>
  <si>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</si>
  <si>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</si>
  <si>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</si>
  <si>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</si>
  <si>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</si>
  <si>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</si>
  <si>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</si>
  <si>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</si>
  <si>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</si>
  <si>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</si>
  <si>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</si>
  <si>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</si>
  <si>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</si>
  <si>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</si>
  <si>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</si>
  <si>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</si>
  <si>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</si>
  <si>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</si>
  <si>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</si>
  <si>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</si>
  <si>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</si>
  <si>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</si>
  <si>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</si>
  <si>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</si>
  <si>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</si>
  <si>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</si>
  <si>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</si>
  <si>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</si>
  <si>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</si>
  <si>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</si>
  <si>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</si>
  <si>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</si>
  <si>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</si>
  <si>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</si>
  <si>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</si>
  <si>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</si>
  <si>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</si>
  <si>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</si>
  <si>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</si>
  <si>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</si>
  <si>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</si>
  <si>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</si>
  <si>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</si>
  <si>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</si>
  <si>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</si>
  <si>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</si>
  <si>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</si>
  <si>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</si>
  <si>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</si>
  <si>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</si>
  <si>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</si>
  <si>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</si>
  <si>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</si>
  <si>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</si>
  <si>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</si>
  <si>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</si>
  <si>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</si>
  <si>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</si>
  <si>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</si>
  <si>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</si>
  <si>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</si>
  <si>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</si>
  <si>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</si>
  <si>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</si>
  <si>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</si>
  <si>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</si>
  <si>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</si>
  <si>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</si>
  <si>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</si>
  <si>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</si>
  <si>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</si>
  <si>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</si>
  <si>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</si>
  <si>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</si>
  <si>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</si>
  <si>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</si>
  <si>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</si>
  <si>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</si>
  <si>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</si>
  <si>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</si>
  <si>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</si>
  <si>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</si>
  <si>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</si>
  <si>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</si>
  <si>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</si>
  <si>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</si>
  <si>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</si>
  <si>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</si>
  <si>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</si>
  <si>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</si>
  <si>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</si>
  <si>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</si>
  <si>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</si>
  <si>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</si>
  <si>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</si>
  <si>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</si>
  <si>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</si>
  <si>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</si>
  <si>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</si>
  <si>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</si>
  <si>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</si>
  <si>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</si>
  <si>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</si>
  <si>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</si>
  <si>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</si>
  <si>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</si>
  <si>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</si>
  <si>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</si>
  <si>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</si>
  <si>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</si>
  <si>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</si>
  <si>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</si>
  <si>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</si>
  <si>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</si>
  <si>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</si>
  <si>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</si>
  <si>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</si>
  <si>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</si>
  <si>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</si>
  <si>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</si>
  <si>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</si>
  <si>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</si>
  <si>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</si>
  <si>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</si>
  <si>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</si>
  <si>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</si>
  <si>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</si>
  <si>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</si>
  <si>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</si>
  <si>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</si>
  <si>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</si>
  <si>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</si>
  <si>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</si>
  <si>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</si>
  <si>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</si>
  <si>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</si>
  <si>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</si>
  <si>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</si>
  <si>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</si>
  <si>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</si>
  <si>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</si>
  <si>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</si>
  <si>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</si>
  <si>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</si>
  <si>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</si>
  <si>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</si>
  <si>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</si>
  <si>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</si>
  <si>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</si>
  <si>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</si>
  <si>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</si>
  <si>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</si>
  <si>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</si>
  <si>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</si>
  <si>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</si>
  <si>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</si>
  <si>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</si>
  <si>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</si>
  <si>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</si>
  <si>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</si>
  <si>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</si>
  <si>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</si>
  <si>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</si>
  <si>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</si>
  <si>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</si>
  <si>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</si>
  <si>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</si>
  <si>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</si>
  <si>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</si>
  <si>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</si>
  <si>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</si>
  <si>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</si>
  <si>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</si>
  <si>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</si>
  <si>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</si>
  <si>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</si>
  <si>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</si>
  <si>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</si>
  <si>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</si>
  <si>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</si>
  <si>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</si>
  <si>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</si>
  <si>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</si>
  <si>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</si>
  <si>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</si>
  <si>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</si>
  <si>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</si>
  <si>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</si>
  <si>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</si>
  <si>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</si>
  <si>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</si>
  <si>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</si>
  <si>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</si>
  <si>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</si>
  <si>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</si>
  <si>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</si>
  <si>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</si>
  <si>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</si>
  <si>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</si>
  <si>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</si>
  <si>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</si>
  <si>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</si>
  <si>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</si>
  <si>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</si>
  <si>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</si>
  <si>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</si>
  <si>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</si>
  <si>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</si>
  <si>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</si>
  <si>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</si>
  <si>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</si>
  <si>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</si>
  <si>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</si>
  <si>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</si>
  <si>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</si>
  <si>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</si>
  <si>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</si>
  <si>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</si>
  <si>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</si>
  <si>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</si>
  <si>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</si>
  <si>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</si>
  <si>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</si>
  <si>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</si>
  <si>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</si>
  <si>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</si>
  <si>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</si>
  <si>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</si>
  <si>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</si>
  <si>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</si>
  <si>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</si>
  <si>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</si>
  <si>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</si>
  <si>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</si>
  <si>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</si>
  <si>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</si>
  <si>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</si>
  <si>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</si>
  <si>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</si>
  <si>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</si>
  <si>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</si>
  <si>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</si>
  <si>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</si>
  <si>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</si>
  <si>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</si>
  <si>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</si>
  <si>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</si>
  <si>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</si>
  <si>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</si>
  <si>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</si>
  <si>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</si>
  <si>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</si>
  <si>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</si>
  <si>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</si>
  <si>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</si>
  <si>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</si>
  <si>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</si>
  <si>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</si>
  <si>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</si>
  <si>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</si>
  <si>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</si>
  <si>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</si>
  <si>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</si>
  <si>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</si>
  <si>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</si>
  <si>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</si>
  <si>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</si>
  <si>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</si>
  <si>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</si>
  <si>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</si>
  <si>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</si>
  <si>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</si>
  <si>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</si>
  <si>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</si>
  <si>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</si>
  <si>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</si>
  <si>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</si>
  <si>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</si>
  <si>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</si>
  <si>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</si>
  <si>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</si>
  <si>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</si>
  <si>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</si>
  <si>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</si>
  <si>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</si>
  <si>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</si>
  <si>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</si>
  <si>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</si>
  <si>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</si>
  <si>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</si>
  <si>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</si>
  <si>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</si>
  <si>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</si>
  <si>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</si>
  <si>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</si>
  <si>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</si>
  <si>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</si>
  <si>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</si>
  <si>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</si>
  <si>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</si>
  <si>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</si>
  <si>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</si>
  <si>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</si>
  <si>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</si>
  <si>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</si>
  <si>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</si>
  <si>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</si>
  <si>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</si>
  <si>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</si>
  <si>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</si>
  <si>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</si>
  <si>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</si>
  <si>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</si>
  <si>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</si>
  <si>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</si>
  <si>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</si>
  <si>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</si>
  <si>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</si>
  <si>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</si>
  <si>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</si>
  <si>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</si>
  <si>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</si>
  <si>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</si>
  <si>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</si>
  <si>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</si>
  <si>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</si>
  <si>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</si>
  <si>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</si>
  <si>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</si>
  <si>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</si>
  <si>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</si>
  <si>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</si>
  <si>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</si>
  <si>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</si>
  <si>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</si>
  <si>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</si>
  <si>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</si>
  <si>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</si>
  <si>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</si>
  <si>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</si>
  <si>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</si>
  <si>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</si>
  <si>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</si>
  <si>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</si>
  <si>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</si>
  <si>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</si>
  <si>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</si>
  <si>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</si>
  <si>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</si>
  <si>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</si>
  <si>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</si>
  <si>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</si>
  <si>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</si>
  <si>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</si>
  <si>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</si>
  <si>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</si>
  <si>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</si>
  <si>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</si>
  <si>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</si>
  <si>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</si>
  <si>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</si>
  <si>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</si>
  <si>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</si>
  <si>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</si>
  <si>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</si>
  <si>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</si>
  <si>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</si>
  <si>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</si>
  <si>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</si>
  <si>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</si>
  <si>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</si>
  <si>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</si>
  <si>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</si>
  <si>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</si>
  <si>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</si>
  <si>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</si>
  <si>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</si>
  <si>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</si>
  <si>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</si>
  <si>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</si>
  <si>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</si>
  <si>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</si>
  <si>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</si>
  <si>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</si>
  <si>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</si>
  <si>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</si>
  <si>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</si>
  <si>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</si>
  <si>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</si>
  <si>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</si>
  <si>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</si>
  <si>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</si>
  <si>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</si>
  <si>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</si>
  <si>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</si>
  <si>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</si>
  <si>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</si>
  <si>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</si>
  <si>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</si>
  <si>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</si>
  <si>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</si>
  <si>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</si>
  <si>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</si>
  <si>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</si>
  <si>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</si>
  <si>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</si>
  <si>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</si>
  <si>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</si>
  <si>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</si>
  <si>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</si>
  <si>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</si>
  <si>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</si>
  <si>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</si>
  <si>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</si>
  <si>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</si>
  <si>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</si>
  <si>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</si>
  <si>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</si>
  <si>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</si>
  <si>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</si>
  <si>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</si>
  <si>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</si>
  <si>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</si>
  <si>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</si>
  <si>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</si>
  <si>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</si>
  <si>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</si>
  <si>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</si>
  <si>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</si>
  <si>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</si>
  <si>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</si>
  <si>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</si>
  <si>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</si>
  <si>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</si>
  <si>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</si>
  <si>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</si>
  <si>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</si>
  <si>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</si>
  <si>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</si>
  <si>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</si>
  <si>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</si>
  <si>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</si>
  <si>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</si>
  <si>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</si>
  <si>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</si>
  <si>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</si>
  <si>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</si>
  <si>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</si>
  <si>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</si>
  <si>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</si>
  <si>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</si>
  <si>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</si>
  <si>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</si>
  <si>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</si>
  <si>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</si>
  <si>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</si>
  <si>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</si>
  <si>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</si>
  <si>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</si>
  <si>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</si>
  <si>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</si>
  <si>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</si>
  <si>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</si>
  <si>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</si>
  <si>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</si>
  <si>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</si>
  <si>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</si>
  <si>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</si>
  <si>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</si>
  <si>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</si>
  <si>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</si>
  <si>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</si>
  <si>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</si>
  <si>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</si>
  <si>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</si>
  <si>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</si>
  <si>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</si>
  <si>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</si>
  <si>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</si>
  <si>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</si>
  <si>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</si>
  <si>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</si>
  <si>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</si>
  <si>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</si>
  <si>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</si>
  <si>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</si>
  <si>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</si>
  <si>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</si>
  <si>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</si>
  <si>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</si>
  <si>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</si>
  <si>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</si>
  <si>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</si>
  <si>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</si>
  <si>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</si>
  <si>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</si>
  <si>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</si>
  <si>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</si>
  <si>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</si>
  <si>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</si>
  <si>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</si>
  <si>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</si>
  <si>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</si>
  <si>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</si>
  <si>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</si>
  <si>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</si>
  <si>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</si>
  <si>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</si>
  <si>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</si>
  <si>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</si>
  <si>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</si>
  <si>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</si>
  <si>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</si>
  <si>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</si>
  <si>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</si>
  <si>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</si>
  <si>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</si>
  <si>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</si>
  <si>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</si>
  <si>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</si>
  <si>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</si>
  <si>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</si>
  <si>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</si>
  <si>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</si>
  <si>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</si>
  <si>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</si>
  <si>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</si>
  <si>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</si>
  <si>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</si>
  <si>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</si>
  <si>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</si>
  <si>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</si>
  <si>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</si>
  <si>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</si>
  <si>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</si>
  <si>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</si>
  <si>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</si>
  <si>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</si>
  <si>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</si>
  <si>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</si>
  <si>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</si>
  <si>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</si>
  <si>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</si>
  <si>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</si>
  <si>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</si>
  <si>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</si>
  <si>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</si>
  <si>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</si>
  <si>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</si>
  <si>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</si>
  <si>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</si>
  <si>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</si>
  <si>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</si>
  <si>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</si>
  <si>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</si>
  <si>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</si>
  <si>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</si>
  <si>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</si>
  <si>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</si>
  <si>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</si>
  <si>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</si>
  <si>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</si>
  <si>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</si>
  <si>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</si>
  <si>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</si>
  <si>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</si>
  <si>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</si>
  <si>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</si>
  <si>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</si>
  <si>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</si>
  <si>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</si>
  <si>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</si>
  <si>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</si>
  <si>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</si>
  <si>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</si>
  <si>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</si>
  <si>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</si>
  <si>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</si>
  <si>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</si>
  <si>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</si>
  <si>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</si>
  <si>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</si>
  <si>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</si>
  <si>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</si>
  <si>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</si>
  <si>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</si>
  <si>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</si>
  <si>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</si>
  <si>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</si>
  <si>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</si>
  <si>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</si>
  <si>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</si>
  <si>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</si>
  <si>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</si>
  <si>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</si>
  <si>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</si>
  <si>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</si>
  <si>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</si>
  <si>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</si>
  <si>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</si>
  <si>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</si>
  <si>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</si>
  <si>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</si>
  <si>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</si>
  <si>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</si>
  <si>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</si>
  <si>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</si>
  <si>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</si>
  <si>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</si>
  <si>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</si>
  <si>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</si>
  <si>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</si>
  <si>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</si>
  <si>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</si>
  <si>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</si>
  <si>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</si>
  <si>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</si>
  <si>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</si>
  <si>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</si>
  <si>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</si>
  <si>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</si>
  <si>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</si>
  <si>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</si>
  <si>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</si>
  <si>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</si>
  <si>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</si>
  <si>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</si>
  <si>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</si>
  <si>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</si>
  <si>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</si>
  <si>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</si>
  <si>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</si>
  <si>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</si>
  <si>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</si>
  <si>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</si>
  <si>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</si>
  <si>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</si>
  <si>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</si>
  <si>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</si>
  <si>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</si>
  <si>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</si>
  <si>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</si>
  <si>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</si>
  <si>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</si>
  <si>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</si>
  <si>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</si>
  <si>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</si>
  <si>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</si>
  <si>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</si>
  <si>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</si>
  <si>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</si>
  <si>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</si>
  <si>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</si>
  <si>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</si>
  <si>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</si>
  <si>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</si>
  <si>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</si>
  <si>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</si>
  <si>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</si>
  <si>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</si>
  <si>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</si>
  <si>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</si>
  <si>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</si>
  <si>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</si>
  <si>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</si>
  <si>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</si>
  <si>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</si>
  <si>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</si>
  <si>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</si>
  <si>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</si>
  <si>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</si>
  <si>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</si>
  <si>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</si>
  <si>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</si>
  <si>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</si>
  <si>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</si>
  <si>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</si>
  <si>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</si>
  <si>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</si>
  <si>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</si>
  <si>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</si>
  <si>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</si>
  <si>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</si>
  <si>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</si>
  <si>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</si>
  <si>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</si>
  <si>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</si>
  <si>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</si>
  <si>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</si>
  <si>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</si>
  <si>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</si>
  <si>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</si>
  <si>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</si>
  <si>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</si>
  <si>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</si>
  <si>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</si>
  <si>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</si>
  <si>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</si>
  <si>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</si>
  <si>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</si>
  <si>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</si>
  <si>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</si>
  <si>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</si>
  <si>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</si>
  <si>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</si>
  <si>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</si>
  <si>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</si>
  <si>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</si>
  <si>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</si>
  <si>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</si>
  <si>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</si>
  <si>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</si>
  <si>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</si>
  <si>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</si>
  <si>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</si>
  <si>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</si>
  <si>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</si>
  <si>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</si>
  <si>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</si>
  <si>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</si>
  <si>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</si>
  <si>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</si>
  <si>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</si>
  <si>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</si>
  <si>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</si>
  <si>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</si>
  <si>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</si>
  <si>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</si>
  <si>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</si>
  <si>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</si>
  <si>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</si>
  <si>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</si>
  <si>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</si>
  <si>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</si>
  <si>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</si>
  <si>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</si>
  <si>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</si>
  <si>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</si>
  <si>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</si>
  <si>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</si>
  <si>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</si>
  <si>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</si>
  <si>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</si>
  <si>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</si>
  <si>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</si>
  <si>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</si>
  <si>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</si>
  <si>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</si>
  <si>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</si>
  <si>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</si>
  <si>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</si>
  <si>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</si>
  <si>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</si>
  <si>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</si>
  <si>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</si>
  <si>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</si>
  <si>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</si>
  <si>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</si>
  <si>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</si>
  <si>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</si>
  <si>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</si>
  <si>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</si>
  <si>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</si>
  <si>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</si>
  <si>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</si>
  <si>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</si>
  <si>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</si>
  <si>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</si>
  <si>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</si>
  <si>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</si>
  <si>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</si>
  <si>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</si>
  <si>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</si>
  <si>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</si>
  <si>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</si>
  <si>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</si>
  <si>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</si>
  <si>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</si>
  <si>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</si>
  <si>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</si>
  <si>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</si>
  <si>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</si>
  <si>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</si>
  <si>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</si>
  <si>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</si>
  <si>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</si>
  <si>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</si>
  <si>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</si>
  <si>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</si>
  <si>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</si>
  <si>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</si>
  <si>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</si>
  <si>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</si>
  <si>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</si>
  <si>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</si>
  <si>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</si>
  <si>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</si>
  <si>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</si>
  <si>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</si>
  <si>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</si>
  <si>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</si>
  <si>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</si>
  <si>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</si>
  <si>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</si>
  <si>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</si>
  <si>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</si>
  <si>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</si>
  <si>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</si>
  <si>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</si>
  <si>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</si>
  <si>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</si>
  <si>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</si>
  <si>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</si>
  <si>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</si>
  <si>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</si>
  <si>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</si>
  <si>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</si>
  <si>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</si>
  <si>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</si>
  <si>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</si>
  <si>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</si>
  <si>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</si>
  <si>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</si>
  <si>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</si>
  <si>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</si>
  <si>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</si>
  <si>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</si>
  <si>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</si>
  <si>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</si>
  <si>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</si>
  <si>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</si>
  <si>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</si>
  <si>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</si>
  <si>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</si>
  <si>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</si>
  <si>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</si>
  <si>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</si>
  <si>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</si>
  <si>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</si>
  <si>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</si>
  <si>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</si>
  <si>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</si>
  <si>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</si>
  <si>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</si>
  <si>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</si>
  <si>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</si>
  <si>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</si>
  <si>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</si>
  <si>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</si>
  <si>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</si>
  <si>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</si>
  <si>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</si>
  <si>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</si>
  <si>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</si>
  <si>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</si>
  <si>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</si>
  <si>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</si>
  <si>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</si>
  <si>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</si>
  <si>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</si>
  <si>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</si>
  <si>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</si>
  <si>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</si>
  <si>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</si>
  <si>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</si>
  <si>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</si>
  <si>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</si>
  <si>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</si>
  <si>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</si>
  <si>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</si>
  <si>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</si>
  <si>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</si>
  <si>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</si>
  <si>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</si>
  <si>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</si>
  <si>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</si>
  <si>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</si>
  <si>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</si>
  <si>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</si>
  <si>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</si>
  <si>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</si>
  <si>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</si>
  <si>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</si>
  <si>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</si>
  <si>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</si>
  <si>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</si>
  <si>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</si>
  <si>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</si>
  <si>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</si>
  <si>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</si>
  <si>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</si>
  <si>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</si>
  <si>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</si>
  <si>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</si>
  <si>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</si>
  <si>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</si>
  <si>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</si>
  <si>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</si>
  <si>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</si>
  <si>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</si>
  <si>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</si>
  <si>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</si>
  <si>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</si>
  <si>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</si>
  <si>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</si>
  <si>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</si>
  <si>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</si>
  <si>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</si>
  <si>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</si>
  <si>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</si>
  <si>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</si>
  <si>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</si>
  <si>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</si>
  <si>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</si>
  <si>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</si>
  <si>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</si>
  <si>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</si>
  <si>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</si>
  <si>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</si>
  <si>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</si>
  <si>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</si>
  <si>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</si>
  <si>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</si>
  <si>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</si>
  <si>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</si>
  <si>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</si>
  <si>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</si>
  <si>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</si>
  <si>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</si>
  <si>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</si>
  <si>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</si>
  <si>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</si>
  <si>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</si>
  <si>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</si>
  <si>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</si>
  <si>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</si>
  <si>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</si>
  <si>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</si>
  <si>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</si>
  <si>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</si>
  <si>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</si>
  <si>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</si>
  <si>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</si>
  <si>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</si>
  <si>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</si>
  <si>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</si>
  <si>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</si>
  <si>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</si>
  <si>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</si>
  <si>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</si>
  <si>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</si>
  <si>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</si>
  <si>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</si>
  <si>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</si>
  <si>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</si>
  <si>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</si>
  <si>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</si>
  <si>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</si>
  <si>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</si>
  <si>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</si>
  <si>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</si>
  <si>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</si>
  <si>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</si>
  <si>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</si>
  <si>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</si>
  <si>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</si>
  <si>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</si>
  <si>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</si>
  <si>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</si>
  <si>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</si>
  <si>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</si>
  <si>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</si>
  <si>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</si>
  <si>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</si>
  <si>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</si>
  <si>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</si>
  <si>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</si>
  <si>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</si>
  <si>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</si>
  <si>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</si>
  <si>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</si>
  <si>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</si>
  <si>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</si>
  <si>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</si>
  <si>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</si>
  <si>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</si>
  <si>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</si>
  <si>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</si>
  <si>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</si>
  <si>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</si>
  <si>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</si>
  <si>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</si>
  <si>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</si>
  <si>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</si>
  <si>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</si>
  <si>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</si>
  <si>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</si>
  <si>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</si>
  <si>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</si>
  <si>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</si>
  <si>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</si>
  <si>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</si>
  <si>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</si>
  <si>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</si>
  <si>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</si>
  <si>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</si>
  <si>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</si>
  <si>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</si>
  <si>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</si>
  <si>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</si>
  <si>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</si>
  <si>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</si>
  <si>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</si>
  <si>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</si>
  <si>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</si>
  <si>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</si>
  <si>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</si>
  <si>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</si>
  <si>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</si>
  <si>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</si>
  <si>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</si>
  <si>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</si>
  <si>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</si>
  <si>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</si>
  <si>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</si>
  <si>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</si>
  <si>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</si>
  <si>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</si>
  <si>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</si>
  <si>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</si>
  <si>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</si>
  <si>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</si>
  <si>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</si>
  <si>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</si>
  <si>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</si>
  <si>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</si>
  <si>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</si>
  <si>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</si>
  <si>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</si>
  <si>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</si>
  <si>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</si>
  <si>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</si>
  <si>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</si>
  <si>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</si>
  <si>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</si>
  <si>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</si>
  <si>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</si>
  <si>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</si>
  <si>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</si>
  <si>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</si>
  <si>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</si>
  <si>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</si>
  <si>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</si>
  <si>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</si>
  <si>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</si>
  <si>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</si>
  <si>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</si>
  <si>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</si>
  <si>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</si>
  <si>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</si>
  <si>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</si>
  <si>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</si>
  <si>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</si>
  <si>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</si>
  <si>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</si>
  <si>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</si>
  <si>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</si>
  <si>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</si>
  <si>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</si>
  <si>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</si>
  <si>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</si>
  <si>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</si>
  <si>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</si>
  <si>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</si>
  <si>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</si>
  <si>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</si>
  <si>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</si>
  <si>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</si>
  <si>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</si>
  <si>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</si>
  <si>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</si>
  <si>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</si>
  <si>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</si>
  <si>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</si>
  <si>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</si>
  <si>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</si>
  <si>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</si>
  <si>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</si>
  <si>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</si>
  <si>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</si>
  <si>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</si>
  <si>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</si>
  <si>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</si>
  <si>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</si>
  <si>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</si>
  <si>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</si>
  <si>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</si>
  <si>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</si>
  <si>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</si>
  <si>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</si>
  <si>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</si>
  <si>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</si>
  <si>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</si>
  <si>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</si>
  <si>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</si>
  <si>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</si>
  <si>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</si>
  <si>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</si>
  <si>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</si>
  <si>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</si>
  <si>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</si>
  <si>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</si>
  <si>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</si>
  <si>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</si>
  <si>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</si>
  <si>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</si>
  <si>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</si>
  <si>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</si>
  <si>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</si>
  <si>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</si>
  <si>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</si>
  <si>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</si>
  <si>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</si>
  <si>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</si>
  <si>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</si>
  <si>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</si>
  <si>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</si>
  <si>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</si>
  <si>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</si>
  <si>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</si>
  <si>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</si>
  <si>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</si>
  <si>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</si>
  <si>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</si>
  <si>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</si>
  <si>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</si>
  <si>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</si>
  <si>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</si>
  <si>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</si>
  <si>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</si>
  <si>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</si>
  <si>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</si>
  <si>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</si>
  <si>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</si>
  <si>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</si>
  <si>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</si>
  <si>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</si>
  <si>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</si>
  <si>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</si>
  <si>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</si>
  <si>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</si>
  <si>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</si>
  <si>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</si>
  <si>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</si>
  <si>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</si>
  <si>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</si>
  <si>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</si>
  <si>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</si>
  <si>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</si>
  <si>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</si>
  <si>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</si>
  <si>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</si>
  <si>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</si>
  <si>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</si>
  <si>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</si>
  <si>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</si>
  <si>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</si>
  <si>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</si>
  <si>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</si>
  <si>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</si>
  <si>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</si>
  <si>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</si>
  <si>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</si>
  <si>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</si>
  <si>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</si>
  <si>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</si>
  <si>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</si>
  <si>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</si>
  <si>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</si>
  <si>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</si>
  <si>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</si>
  <si>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</si>
  <si>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</si>
  <si>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</si>
  <si>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</si>
  <si>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</si>
  <si>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</si>
  <si>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</si>
  <si>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</si>
  <si>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</si>
  <si>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</si>
  <si>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</si>
  <si>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</si>
  <si>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</si>
  <si>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</si>
  <si>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</si>
  <si>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</si>
  <si>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</si>
  <si>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</si>
  <si>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</si>
  <si>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</si>
  <si>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</si>
  <si>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</si>
  <si>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</si>
  <si>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</si>
  <si>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</si>
  <si>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</si>
  <si>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</si>
  <si>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</si>
  <si>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</si>
  <si>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</si>
  <si>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</si>
  <si>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</si>
  <si>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</si>
  <si>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</si>
  <si>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</si>
  <si>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</si>
  <si>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</si>
  <si>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</si>
  <si>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</si>
  <si>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</si>
  <si>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</si>
  <si>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</si>
  <si>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</si>
  <si>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</si>
  <si>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</si>
  <si>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</si>
  <si>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</si>
  <si>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</si>
  <si>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</si>
  <si>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</si>
  <si>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</si>
  <si>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</si>
  <si>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</si>
  <si>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</si>
  <si>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</si>
  <si>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</si>
  <si>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</si>
  <si>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</si>
  <si>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</si>
  <si>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</si>
  <si>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</si>
  <si>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</si>
  <si>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</si>
  <si>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</si>
  <si>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</si>
  <si>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</si>
  <si>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</si>
  <si>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</si>
  <si>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</si>
  <si>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</si>
  <si>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</si>
  <si>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</si>
  <si>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</si>
  <si>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</si>
  <si>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</si>
  <si>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</si>
  <si>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</si>
  <si>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</si>
  <si>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</si>
  <si>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</si>
  <si>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</si>
  <si>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</si>
  <si>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</si>
  <si>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</si>
  <si>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</si>
  <si>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</si>
  <si>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</si>
  <si>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</si>
  <si>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</si>
  <si>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</si>
  <si>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</si>
  <si>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</si>
  <si>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</si>
  <si>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</si>
  <si>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</si>
  <si>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</si>
  <si>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</si>
  <si>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</si>
  <si>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</si>
  <si>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</si>
  <si>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</si>
  <si>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</si>
  <si>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</si>
  <si>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</si>
  <si>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</si>
  <si>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</si>
  <si>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</si>
  <si>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</si>
  <si>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</si>
  <si>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</si>
  <si>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</si>
  <si>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</si>
  <si>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</si>
  <si>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</si>
  <si>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</si>
  <si>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</si>
  <si>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</si>
  <si>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</si>
  <si>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</si>
  <si>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</si>
  <si>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</si>
  <si>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</si>
  <si>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</si>
  <si>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</si>
  <si>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</si>
  <si>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</si>
  <si>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</si>
  <si>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</si>
  <si>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</si>
  <si>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</si>
  <si>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</si>
  <si>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</si>
  <si>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</si>
  <si>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</si>
  <si>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</si>
  <si>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</si>
  <si>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</si>
  <si>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</si>
  <si>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</si>
  <si>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</si>
  <si>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</si>
  <si>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</si>
  <si>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</si>
  <si>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</si>
  <si>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</si>
  <si>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</si>
  <si>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</si>
  <si>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</si>
  <si>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</si>
  <si>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</si>
  <si>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</si>
  <si>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</si>
  <si>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</si>
  <si>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</si>
  <si>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</si>
  <si>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</si>
  <si>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</si>
  <si>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</si>
  <si>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</si>
  <si>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</si>
  <si>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</si>
  <si>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</si>
  <si>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</si>
  <si>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</si>
  <si>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</si>
  <si>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</si>
  <si>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</si>
  <si>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</si>
  <si>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</si>
  <si>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</si>
  <si>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</si>
  <si>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</si>
  <si>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</si>
  <si>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</si>
  <si>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</si>
  <si>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</si>
  <si>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</si>
  <si>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</si>
  <si>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</si>
  <si>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</si>
  <si>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</si>
  <si>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</si>
  <si>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</si>
  <si>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</si>
  <si>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</si>
  <si>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</si>
  <si>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</si>
  <si>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</si>
  <si>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</si>
  <si>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</si>
  <si>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</si>
  <si>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</si>
  <si>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</si>
  <si>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</si>
  <si>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</si>
  <si>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</si>
  <si>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</si>
  <si>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</si>
  <si>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</si>
  <si>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</si>
  <si>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</si>
  <si>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</si>
  <si>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</si>
  <si>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</si>
  <si>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</si>
  <si>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</si>
  <si>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</si>
  <si>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</si>
  <si>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</si>
  <si>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</si>
  <si>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</si>
  <si>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</si>
  <si>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</si>
  <si>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</si>
  <si>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</si>
  <si>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</si>
  <si>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</si>
  <si>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</si>
  <si>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</si>
  <si>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</si>
  <si>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</si>
  <si>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</si>
  <si>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</si>
  <si>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</si>
  <si>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</si>
  <si>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</si>
  <si>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</si>
  <si>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</si>
  <si>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</si>
  <si>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</si>
  <si>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</si>
  <si>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</si>
  <si>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</si>
  <si>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</si>
  <si>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</si>
  <si>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</si>
  <si>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</si>
  <si>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</si>
  <si>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</si>
  <si>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</si>
  <si>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</si>
  <si>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</si>
  <si>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</si>
  <si>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</si>
  <si>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</si>
  <si>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</si>
  <si>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</si>
  <si>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</si>
  <si>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</si>
  <si>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</si>
  <si>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</si>
  <si>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</si>
  <si>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</si>
  <si>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</si>
  <si>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</si>
  <si>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</si>
  <si>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</si>
  <si>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</si>
  <si>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</si>
  <si>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</si>
  <si>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</si>
  <si>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</si>
  <si>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</si>
  <si>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</si>
  <si>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</si>
  <si>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</si>
  <si>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</si>
  <si>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</si>
  <si>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</si>
  <si>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</si>
  <si>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</si>
  <si>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</si>
  <si>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</si>
  <si>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</si>
  <si>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</si>
  <si>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</si>
  <si>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</si>
  <si>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</si>
  <si>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</si>
  <si>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</si>
  <si>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</si>
  <si>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</si>
  <si>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</si>
  <si>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</si>
  <si>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</si>
  <si>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</si>
  <si>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</si>
  <si>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</si>
  <si>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</si>
  <si>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</si>
  <si>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</si>
  <si>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</si>
  <si>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</si>
  <si>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</si>
  <si>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</si>
  <si>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</si>
  <si>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</si>
  <si>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</si>
  <si>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</si>
  <si>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</si>
  <si>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</si>
  <si>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</si>
  <si>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</si>
  <si>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</si>
  <si>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</si>
  <si>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</si>
  <si>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</si>
  <si>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</si>
  <si>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</si>
  <si>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</si>
  <si>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</si>
  <si>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</si>
  <si>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</si>
  <si>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</si>
  <si>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</si>
  <si>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</si>
  <si>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</si>
  <si>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</si>
  <si>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</si>
  <si>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</si>
  <si>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</si>
  <si>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</si>
  <si>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</si>
  <si>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</si>
  <si>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</si>
  <si>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</si>
  <si>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</si>
  <si>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</si>
  <si>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</si>
  <si>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</si>
  <si>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</si>
  <si>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</si>
  <si>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</si>
  <si>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</si>
  <si>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</si>
  <si>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</si>
  <si>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</si>
  <si>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</si>
  <si>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</si>
  <si>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</si>
  <si>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</si>
  <si>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</si>
  <si>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</si>
  <si>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</si>
  <si>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</si>
  <si>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</si>
  <si>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</si>
  <si>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</si>
  <si>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</si>
  <si>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</si>
  <si>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</si>
  <si>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</si>
  <si>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</si>
  <si>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</si>
  <si>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</si>
  <si>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</si>
  <si>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</si>
  <si>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</si>
  <si>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</si>
  <si>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</si>
  <si>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</si>
  <si>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</si>
  <si>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</si>
  <si>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</si>
  <si>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</si>
  <si>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</si>
  <si>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</si>
  <si>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</si>
  <si>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</si>
  <si>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</si>
  <si>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</si>
  <si>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</si>
  <si>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</si>
  <si>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</si>
  <si>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</si>
  <si>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</si>
  <si>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</si>
  <si>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</si>
  <si>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</si>
  <si>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</si>
  <si>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</si>
  <si>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</si>
  <si>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</si>
  <si>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</si>
  <si>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</si>
  <si>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</si>
  <si>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</si>
  <si>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</si>
  <si>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</si>
  <si>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</si>
  <si>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</si>
  <si>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</si>
  <si>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</si>
  <si>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</si>
  <si>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</si>
  <si>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</si>
  <si>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</si>
  <si>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</si>
  <si>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</si>
  <si>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</si>
  <si>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</si>
  <si>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</si>
  <si>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</si>
  <si>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</si>
  <si>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</si>
  <si>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</si>
  <si>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</si>
  <si>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</si>
  <si>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</si>
  <si>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</si>
  <si>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</si>
  <si>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</si>
  <si>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</si>
  <si>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</si>
  <si>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</si>
  <si>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</si>
  <si>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</si>
  <si>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</si>
  <si>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</si>
  <si>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</si>
  <si>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</si>
  <si>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</si>
  <si>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</si>
  <si>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</si>
  <si>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</si>
  <si>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</si>
  <si>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</si>
  <si>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</si>
  <si>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</si>
  <si>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</si>
  <si>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</si>
  <si>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</si>
  <si>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</si>
  <si>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</si>
  <si>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</si>
  <si>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</si>
  <si>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</si>
  <si>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</si>
  <si>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</si>
  <si>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</si>
  <si>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</si>
  <si>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</si>
  <si>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</si>
  <si>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</si>
  <si>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</si>
  <si>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</si>
  <si>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</si>
  <si>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</si>
  <si>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</si>
  <si>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</si>
  <si>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</si>
  <si>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</si>
  <si>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</si>
  <si>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</si>
  <si>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</si>
  <si>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</si>
  <si>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</si>
  <si>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</si>
  <si>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</si>
  <si>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</si>
  <si>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</si>
  <si>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</si>
  <si>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</si>
  <si>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</si>
  <si>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</si>
  <si>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</si>
  <si>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</si>
  <si>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</si>
  <si>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</si>
  <si>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</si>
  <si>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</si>
  <si>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</si>
  <si>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</si>
  <si>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</si>
  <si>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</si>
  <si>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</si>
  <si>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</si>
  <si>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</si>
  <si>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</si>
  <si>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</si>
  <si>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</si>
  <si>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</si>
  <si>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</si>
  <si>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</si>
  <si>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</si>
  <si>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</si>
  <si>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</si>
  <si>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</si>
  <si>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</si>
  <si>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</si>
  <si>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</si>
  <si>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</si>
  <si>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</si>
  <si>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</si>
  <si>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</si>
  <si>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</si>
  <si>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</si>
  <si>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</si>
  <si>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</si>
  <si>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</si>
  <si>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</si>
  <si>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</si>
  <si>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</si>
  <si>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</si>
  <si>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</si>
  <si>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</si>
  <si>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</si>
  <si>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</si>
  <si>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</si>
  <si>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</si>
  <si>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</si>
  <si>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</si>
  <si>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</si>
  <si>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</si>
  <si>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</si>
  <si>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</si>
  <si>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</si>
  <si>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</si>
  <si>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</si>
  <si>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</si>
  <si>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</si>
  <si>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</si>
  <si>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</si>
  <si>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</si>
  <si>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</si>
  <si>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</si>
  <si>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</si>
  <si>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</si>
  <si>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</si>
  <si>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</si>
  <si>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</si>
  <si>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</si>
  <si>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</si>
  <si>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</si>
  <si>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</si>
  <si>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</si>
  <si>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</si>
  <si>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</si>
  <si>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</si>
  <si>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</si>
  <si>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</si>
  <si>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</si>
  <si>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</si>
  <si>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</si>
  <si>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</si>
  <si>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</si>
  <si>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</si>
  <si>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</si>
  <si>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</si>
  <si>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</si>
  <si>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</si>
  <si>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</si>
  <si>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</si>
  <si>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</si>
  <si>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</si>
  <si>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</si>
  <si>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</si>
  <si>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</si>
  <si>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</si>
  <si>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</si>
  <si>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</si>
  <si>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</si>
  <si>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</si>
  <si>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</si>
  <si>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</si>
  <si>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</si>
  <si>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</si>
  <si>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</si>
  <si>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</si>
  <si>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</si>
  <si>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</si>
  <si>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</si>
  <si>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</si>
  <si>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</si>
  <si>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</si>
  <si>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</si>
  <si>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</si>
  <si>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</si>
  <si>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</si>
  <si>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</si>
  <si>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</si>
  <si>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</si>
  <si>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</si>
  <si>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</si>
  <si>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</si>
  <si>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</si>
  <si>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</si>
  <si>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</si>
  <si>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</si>
  <si>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</si>
  <si>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</si>
  <si>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</si>
  <si>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</si>
  <si>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</si>
  <si>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</si>
  <si>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</si>
  <si>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</si>
  <si>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</si>
  <si>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</si>
  <si>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</si>
  <si>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</si>
  <si>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</si>
  <si>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</si>
  <si>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</si>
  <si>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</si>
  <si>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</si>
  <si>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</si>
  <si>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</si>
  <si>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</si>
  <si>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</si>
  <si>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</si>
  <si>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</si>
  <si>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</si>
  <si>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</si>
  <si>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</si>
  <si>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</si>
  <si>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</si>
  <si>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</si>
  <si>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</si>
  <si>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</si>
  <si>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</si>
  <si>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</si>
  <si>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</si>
  <si>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</si>
  <si>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</si>
  <si>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</si>
  <si>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</si>
  <si>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</si>
  <si>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</si>
  <si>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</si>
  <si>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</si>
  <si>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</si>
  <si>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</si>
  <si>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</si>
  <si>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</si>
  <si>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</si>
  <si>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</si>
  <si>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</si>
  <si>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</si>
  <si>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</si>
  <si>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</si>
  <si>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</si>
  <si>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</si>
  <si>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</si>
  <si>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</si>
  <si>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</si>
  <si>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</si>
  <si>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</si>
  <si>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</si>
  <si>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</si>
  <si>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</si>
  <si>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</si>
  <si>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</si>
  <si>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</si>
  <si>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</si>
  <si>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</si>
  <si>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</si>
  <si>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</si>
  <si>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</si>
  <si>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</si>
  <si>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</si>
  <si>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</si>
  <si>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</si>
  <si>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</si>
  <si>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</si>
  <si>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</si>
  <si>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</si>
  <si>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</si>
  <si>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</si>
  <si>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</si>
  <si>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</si>
  <si>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</si>
  <si>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</si>
  <si>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</si>
  <si>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</si>
  <si>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</si>
  <si>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</si>
  <si>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</si>
  <si>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</si>
  <si>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</si>
  <si>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</si>
  <si>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</si>
  <si>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</si>
  <si>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</si>
  <si>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</si>
  <si>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</si>
  <si>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</si>
  <si>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</si>
  <si>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</si>
  <si>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</si>
  <si>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</si>
  <si>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</si>
  <si>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</si>
  <si>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</si>
  <si>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</si>
  <si>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</si>
  <si>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</si>
  <si>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</si>
  <si>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</si>
  <si>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</si>
  <si>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</si>
  <si>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</si>
  <si>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</si>
  <si>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</si>
  <si>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</si>
  <si>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</si>
  <si>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</si>
  <si>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</si>
  <si>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</si>
  <si>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</si>
  <si>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</si>
  <si>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</si>
  <si>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</si>
  <si>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</si>
  <si>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</si>
  <si>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</si>
  <si>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</si>
  <si>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</si>
  <si>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</si>
  <si>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</si>
  <si>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</si>
  <si>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</si>
  <si>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</si>
  <si>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</si>
  <si>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</si>
  <si>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</si>
  <si>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</si>
  <si>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</si>
  <si>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</si>
  <si>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</si>
  <si>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</si>
  <si>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</si>
  <si>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</si>
  <si>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</si>
  <si>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</si>
  <si>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</si>
  <si>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</si>
  <si>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</si>
  <si>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</si>
  <si>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</si>
  <si>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</si>
  <si>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</si>
  <si>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</si>
  <si>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</si>
  <si>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</si>
  <si>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</si>
  <si>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</si>
  <si>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</si>
  <si>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</si>
  <si>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</si>
  <si>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</si>
  <si>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</si>
  <si>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</si>
  <si>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</si>
  <si>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</si>
  <si>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</si>
  <si>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</si>
  <si>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</si>
  <si>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</si>
  <si>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</si>
  <si>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</si>
  <si>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</si>
  <si>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</si>
  <si>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</si>
  <si>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</si>
  <si>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</si>
  <si>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</si>
  <si>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</si>
  <si>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</si>
  <si>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</si>
  <si>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</si>
  <si>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</si>
  <si>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</si>
  <si>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</si>
  <si>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</si>
  <si>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</si>
  <si>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</si>
  <si>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</si>
  <si>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</si>
  <si>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</si>
  <si>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</si>
  <si>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</si>
  <si>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</si>
  <si>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</si>
  <si>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</si>
  <si>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</si>
  <si>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</si>
  <si>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</si>
  <si>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</si>
  <si>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</si>
  <si>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</si>
  <si>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</si>
  <si>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</si>
  <si>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</si>
  <si>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</si>
  <si>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</si>
  <si>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</si>
  <si>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</si>
  <si>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</si>
  <si>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</si>
  <si>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</si>
  <si>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</si>
  <si>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</si>
  <si>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</si>
  <si>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</si>
  <si>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</si>
  <si>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</si>
  <si>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</si>
  <si>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</si>
  <si>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</si>
  <si>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</si>
  <si>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</si>
  <si>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</si>
  <si>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</si>
  <si>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</si>
  <si>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</si>
  <si>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</si>
  <si>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</si>
  <si>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</si>
  <si>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</si>
  <si>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</si>
  <si>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</si>
  <si>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</si>
  <si>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</si>
  <si>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</si>
  <si>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</si>
  <si>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</si>
  <si>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</si>
  <si>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</si>
  <si>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</si>
  <si>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</si>
  <si>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</si>
  <si>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</si>
  <si>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</si>
  <si>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</si>
  <si>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</si>
  <si>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</si>
  <si>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</si>
  <si>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</si>
  <si>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</si>
  <si>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</si>
  <si>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</si>
  <si>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</si>
  <si>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</si>
  <si>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</si>
  <si>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</si>
  <si>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</si>
  <si>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</si>
  <si>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</si>
  <si>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</si>
  <si>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</si>
  <si>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</si>
  <si>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</si>
  <si>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</si>
  <si>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</si>
  <si>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</si>
  <si>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</si>
  <si>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</si>
  <si>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</si>
  <si>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</si>
  <si>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</si>
  <si>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</si>
  <si>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</si>
  <si>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</si>
  <si>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</si>
  <si>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</si>
  <si>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</si>
  <si>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</si>
  <si>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</si>
  <si>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</si>
  <si>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</si>
  <si>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</si>
  <si>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</si>
  <si>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</si>
  <si>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</si>
  <si>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</si>
  <si>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</si>
  <si>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</si>
  <si>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</si>
  <si>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</si>
  <si>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</si>
  <si>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</si>
  <si>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</si>
  <si>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</si>
  <si>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</si>
  <si>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</si>
  <si>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</si>
  <si>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</si>
  <si>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</si>
  <si>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</si>
  <si>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</si>
  <si>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</si>
  <si>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</si>
  <si>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</si>
  <si>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</si>
  <si>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</si>
  <si>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</si>
  <si>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</si>
  <si>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</si>
  <si>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</si>
  <si>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</si>
  <si>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</si>
  <si>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</si>
  <si>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</si>
  <si>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</si>
  <si>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</si>
  <si>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</si>
  <si>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</si>
  <si>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</si>
  <si>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</si>
  <si>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</si>
  <si>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</si>
  <si>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</si>
  <si>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</si>
  <si>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</si>
  <si>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</si>
  <si>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</si>
  <si>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</si>
  <si>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</si>
  <si>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</si>
  <si>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</si>
  <si>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</si>
  <si>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</si>
  <si>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</si>
  <si>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</si>
  <si>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</si>
  <si>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</si>
  <si>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</si>
  <si>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</si>
  <si>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</si>
  <si>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</si>
  <si>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</si>
  <si>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</si>
  <si>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</si>
  <si>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</si>
  <si>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</si>
  <si>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</si>
  <si>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</si>
  <si>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</si>
  <si>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</si>
  <si>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</si>
  <si>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</si>
  <si>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</si>
  <si>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</si>
  <si>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</si>
  <si>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</si>
  <si>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</si>
  <si>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</si>
  <si>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</si>
  <si>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</si>
  <si>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</si>
  <si>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</si>
  <si>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</si>
  <si>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</si>
  <si>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</si>
  <si>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</si>
  <si>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</si>
  <si>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</si>
  <si>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</si>
  <si>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</si>
  <si>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</si>
  <si>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</si>
  <si>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</si>
  <si>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</si>
  <si>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</si>
  <si>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</si>
  <si>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</si>
  <si>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</si>
  <si>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</si>
  <si>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</si>
  <si>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</si>
  <si>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</si>
  <si>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</si>
  <si>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</si>
  <si>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</si>
  <si>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</si>
  <si>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</si>
  <si>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</si>
  <si>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</si>
  <si>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</si>
  <si>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</si>
  <si>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</si>
  <si>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</si>
  <si>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</si>
  <si>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</si>
  <si>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</si>
  <si>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</si>
  <si>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</si>
  <si>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</si>
  <si>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</si>
  <si>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</si>
  <si>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</si>
  <si>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</si>
  <si>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</si>
  <si>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</si>
  <si>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</si>
  <si>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</si>
  <si>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</si>
  <si>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</si>
  <si>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</si>
  <si>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</si>
  <si>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</si>
  <si>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</si>
  <si>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</si>
  <si>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</si>
  <si>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</si>
  <si>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</si>
  <si>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</si>
  <si>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</si>
  <si>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</si>
  <si>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</si>
  <si>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</si>
  <si>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</si>
  <si>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</si>
  <si>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</si>
  <si>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</si>
  <si>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</si>
  <si>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</si>
  <si>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</si>
  <si>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</si>
  <si>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</si>
  <si>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</si>
  <si>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</si>
  <si>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</si>
  <si>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</si>
  <si>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</si>
  <si>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</si>
  <si>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</si>
  <si>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</si>
  <si>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</si>
  <si>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</si>
  <si>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</si>
  <si>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</si>
  <si>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</si>
  <si>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</si>
  <si>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</si>
  <si>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</si>
  <si>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</si>
  <si>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</si>
  <si>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</si>
  <si>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</si>
  <si>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</si>
  <si>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</si>
  <si>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</si>
  <si>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</si>
  <si>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</si>
  <si>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</si>
  <si>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</si>
  <si>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</si>
  <si>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</si>
  <si>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</si>
  <si>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</si>
  <si>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</si>
  <si>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</si>
  <si>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</si>
  <si>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</si>
  <si>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</si>
  <si>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</si>
  <si>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</si>
  <si>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</si>
  <si>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</si>
  <si>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</si>
  <si>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</si>
  <si>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</si>
  <si>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</si>
  <si>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</si>
  <si>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</si>
  <si>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</si>
  <si>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</si>
  <si>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</si>
  <si>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</si>
  <si>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</si>
  <si>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</si>
  <si>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</si>
  <si>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</si>
  <si>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</si>
  <si>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</si>
  <si>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</si>
  <si>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</si>
  <si>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</si>
  <si>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</si>
  <si>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</si>
  <si>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</si>
  <si>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</si>
  <si>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</si>
  <si>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</si>
  <si>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</si>
  <si>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</si>
  <si>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</si>
  <si>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</si>
  <si>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</si>
  <si>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</si>
  <si>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</si>
  <si>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</si>
  <si>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</si>
  <si>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</si>
  <si>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</si>
  <si>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</si>
  <si>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</si>
  <si>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</si>
  <si>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</si>
  <si>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</si>
  <si>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</si>
  <si>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</si>
  <si>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</si>
  <si>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</si>
  <si>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</si>
  <si>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</si>
  <si>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</si>
  <si>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</si>
  <si>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</si>
  <si>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</si>
  <si>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</si>
  <si>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</si>
  <si>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</si>
  <si>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</si>
  <si>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</si>
  <si>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</si>
  <si>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</si>
  <si>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</si>
  <si>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</si>
  <si>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</si>
  <si>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</si>
  <si>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</si>
  <si>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</si>
  <si>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</si>
  <si>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</si>
  <si>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</si>
  <si>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</si>
  <si>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</si>
  <si>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</si>
  <si>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</si>
  <si>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</si>
  <si>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</si>
  <si>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</si>
  <si>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</si>
  <si>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</si>
  <si>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</si>
  <si>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</si>
  <si>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</si>
  <si>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</si>
  <si>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</si>
  <si>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</si>
  <si>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</si>
  <si>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</si>
  <si>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</si>
  <si>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</si>
  <si>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</si>
  <si>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</si>
  <si>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</si>
  <si>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</si>
  <si>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</si>
  <si>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</si>
  <si>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</si>
  <si>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</si>
  <si>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</si>
  <si>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</si>
  <si>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</si>
  <si>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</si>
  <si>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</si>
  <si>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</si>
  <si>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</si>
  <si>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</si>
  <si>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</si>
  <si>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</si>
  <si>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</si>
  <si>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</si>
  <si>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</si>
  <si>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</si>
  <si>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</si>
  <si>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</si>
  <si>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</si>
  <si>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</si>
  <si>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</si>
  <si>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</si>
  <si>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</si>
  <si>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</si>
  <si>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</si>
  <si>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</si>
  <si>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</si>
  <si>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</si>
  <si>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</si>
  <si>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</si>
  <si>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</si>
  <si>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</si>
  <si>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</si>
  <si>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</si>
  <si>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</si>
  <si>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</si>
  <si>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</si>
  <si>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</si>
  <si>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</si>
  <si>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</si>
  <si>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</si>
  <si>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</si>
  <si>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</si>
  <si>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</si>
  <si>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</si>
  <si>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</si>
  <si>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</si>
  <si>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</si>
  <si>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</si>
  <si>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</si>
  <si>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</si>
  <si>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</si>
  <si>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</si>
  <si>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</si>
  <si>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</si>
  <si>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</si>
  <si>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</si>
  <si>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</si>
  <si>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</si>
  <si>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</si>
  <si>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</si>
  <si>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</si>
  <si>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</si>
  <si>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</si>
  <si>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</si>
  <si>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</si>
  <si>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</si>
  <si>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</si>
  <si>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</si>
  <si>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</si>
  <si>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</si>
  <si>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</si>
  <si>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</si>
  <si>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</si>
  <si>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</si>
  <si>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</si>
  <si>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</si>
  <si>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</si>
  <si>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</si>
  <si>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</si>
  <si>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</si>
  <si>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</si>
  <si>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</si>
  <si>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</si>
  <si>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</si>
  <si>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</si>
  <si>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</si>
  <si>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</si>
  <si>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</si>
  <si>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</si>
  <si>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</si>
  <si>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</si>
  <si>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</si>
  <si>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</si>
  <si>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</si>
  <si>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</si>
  <si>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</si>
  <si>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</si>
  <si>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</si>
  <si>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</si>
  <si>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</si>
  <si>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</si>
  <si>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</si>
  <si>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</si>
  <si>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</si>
  <si>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</si>
  <si>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</si>
  <si>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</si>
  <si>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</si>
  <si>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</si>
  <si>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</si>
  <si>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</si>
  <si>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</si>
  <si>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</si>
  <si>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</si>
  <si>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</si>
  <si>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</si>
  <si>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</si>
  <si>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</si>
  <si>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</si>
  <si>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</si>
  <si>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</si>
  <si>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</si>
  <si>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</si>
  <si>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</si>
  <si>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</si>
  <si>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</si>
  <si>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</si>
  <si>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</si>
  <si>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</si>
  <si>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</si>
  <si>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</si>
  <si>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</si>
  <si>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</si>
  <si>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</si>
  <si>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</si>
  <si>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</si>
  <si>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</si>
  <si>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</si>
  <si>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</si>
  <si>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</si>
  <si>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</si>
  <si>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</si>
  <si>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</si>
  <si>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</si>
  <si>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</si>
  <si>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</si>
  <si>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</si>
  <si>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</si>
  <si>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</si>
  <si>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</si>
  <si>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</si>
  <si>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</si>
  <si>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</si>
  <si>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</si>
  <si>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</si>
  <si>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</si>
  <si>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</si>
  <si>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</si>
  <si>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</si>
  <si>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</si>
  <si>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</si>
  <si>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</si>
  <si>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</si>
  <si>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</si>
  <si>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</si>
  <si>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</si>
  <si>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</si>
  <si>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</si>
  <si>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</si>
  <si>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</si>
  <si>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</si>
  <si>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</si>
  <si>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</si>
  <si>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</si>
  <si>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</si>
  <si>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</si>
  <si>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</si>
  <si>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</si>
  <si>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</si>
  <si>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</si>
  <si>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</si>
  <si>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</si>
  <si>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</si>
  <si>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</si>
  <si>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</si>
  <si>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</si>
  <si>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</si>
  <si>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</si>
  <si>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</si>
  <si>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</si>
  <si>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</si>
  <si>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</si>
  <si>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</si>
  <si>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</si>
  <si>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</si>
  <si>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</si>
  <si>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</si>
  <si>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</si>
  <si>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</si>
  <si>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</si>
  <si>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</si>
  <si>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</si>
  <si>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</si>
  <si>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</si>
  <si>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</si>
  <si>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</si>
  <si>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</si>
  <si>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</si>
  <si>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</si>
  <si>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</si>
  <si>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</si>
  <si>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</si>
  <si>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</si>
  <si>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</si>
  <si>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</si>
  <si>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</si>
  <si>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</si>
  <si>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</si>
  <si>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</si>
  <si>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</si>
  <si>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</si>
  <si>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</si>
  <si>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</si>
  <si>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</si>
  <si>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</si>
  <si>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</si>
  <si>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</si>
  <si>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</si>
  <si>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</si>
  <si>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</si>
  <si>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</si>
  <si>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</si>
  <si>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</si>
  <si>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</si>
  <si>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</si>
  <si>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</si>
  <si>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</si>
  <si>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</si>
  <si>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</si>
  <si>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</si>
  <si>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</si>
  <si>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</si>
  <si>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</si>
  <si>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</si>
  <si>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</si>
  <si>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</si>
  <si>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</si>
  <si>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</si>
  <si>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</si>
  <si>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</si>
  <si>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</si>
  <si>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</si>
  <si>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</si>
  <si>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</si>
  <si>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</si>
  <si>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</si>
  <si>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</si>
  <si>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</si>
  <si>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</si>
  <si>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</si>
  <si>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</si>
  <si>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</si>
  <si>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</si>
  <si>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</si>
  <si>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</si>
  <si>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</si>
  <si>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</si>
  <si>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</si>
  <si>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</si>
  <si>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</si>
  <si>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</si>
  <si>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</si>
  <si>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</si>
  <si>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</si>
  <si>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</si>
  <si>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</si>
  <si>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</si>
  <si>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</si>
  <si>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</si>
  <si>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</si>
  <si>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</si>
  <si>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</si>
  <si>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</si>
  <si>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</si>
  <si>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</si>
  <si>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</si>
  <si>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</si>
  <si>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</si>
  <si>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</si>
  <si>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</si>
  <si>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</si>
  <si>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</si>
  <si>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</si>
  <si>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</si>
  <si>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</si>
  <si>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</si>
  <si>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</si>
  <si>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</si>
  <si>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</si>
  <si>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</si>
  <si>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</si>
  <si>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</si>
  <si>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</si>
  <si>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</si>
  <si>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</si>
  <si>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</si>
  <si>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</si>
  <si>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</si>
  <si>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</si>
  <si>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</si>
  <si>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</si>
  <si>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</si>
  <si>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</si>
  <si>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</si>
  <si>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</si>
  <si>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</si>
  <si>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</si>
  <si>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</si>
  <si>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</si>
  <si>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</si>
  <si>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</si>
  <si>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</si>
  <si>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</si>
  <si>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</si>
  <si>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</si>
  <si>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</si>
  <si>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</si>
  <si>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</si>
  <si>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</si>
  <si>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</si>
  <si>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</si>
  <si>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</si>
  <si>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</si>
  <si>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</si>
  <si>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</si>
  <si>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</si>
  <si>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</si>
  <si>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</si>
  <si>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</si>
  <si>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</si>
  <si>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</si>
  <si>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</si>
  <si>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</si>
  <si>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</si>
  <si>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</si>
  <si>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</si>
  <si>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</si>
  <si>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</si>
  <si>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</si>
  <si>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</si>
  <si>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</si>
  <si>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</si>
  <si>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</si>
  <si>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</si>
  <si>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</si>
  <si>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</si>
  <si>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</si>
  <si>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</si>
  <si>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</si>
  <si>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</si>
  <si>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</si>
  <si>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</si>
  <si>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</si>
  <si>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</si>
  <si>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</si>
  <si>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</si>
  <si>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</si>
  <si>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</si>
  <si>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</si>
  <si>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</si>
  <si>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</si>
  <si>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</si>
  <si>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</si>
  <si>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</si>
  <si>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</si>
  <si>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</si>
  <si>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</si>
  <si>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</si>
  <si>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</si>
  <si>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</si>
  <si>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</si>
  <si>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</si>
  <si>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</si>
  <si>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</si>
  <si>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</si>
  <si>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</si>
  <si>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</si>
  <si>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</si>
  <si>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</si>
  <si>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</si>
  <si>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</si>
  <si>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</si>
  <si>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</si>
  <si>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</si>
  <si>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</si>
  <si>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</si>
  <si>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</si>
  <si>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</si>
  <si>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</si>
  <si>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</si>
  <si>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</si>
  <si>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</si>
  <si>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</si>
  <si>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</si>
  <si>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</si>
  <si>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</si>
  <si>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</si>
  <si>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</si>
  <si>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</si>
  <si>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</si>
  <si>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</si>
  <si>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</si>
  <si>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</si>
  <si>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</si>
  <si>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</si>
  <si>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</si>
  <si>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</si>
  <si>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</si>
  <si>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</si>
  <si>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</si>
  <si>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</si>
  <si>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</si>
  <si>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</si>
  <si>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</si>
  <si>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</si>
  <si>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</si>
  <si>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</si>
  <si>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</si>
  <si>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</si>
  <si>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</si>
  <si>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</si>
  <si>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</si>
  <si>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</si>
  <si>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</si>
  <si>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</si>
  <si>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</si>
  <si>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</si>
  <si>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</si>
  <si>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</si>
  <si>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</si>
  <si>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</si>
  <si>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</si>
  <si>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</si>
  <si>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</si>
  <si>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</si>
  <si>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</si>
  <si>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</si>
  <si>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</si>
  <si>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</si>
  <si>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</si>
  <si>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</si>
  <si>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</si>
  <si>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</si>
  <si>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</si>
  <si>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</si>
  <si>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</si>
  <si>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</si>
  <si>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</si>
  <si>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</si>
  <si>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</si>
  <si>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</si>
  <si>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</si>
  <si>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</si>
  <si>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</si>
  <si>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</si>
  <si>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</si>
  <si>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</si>
  <si>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</si>
  <si>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</si>
  <si>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</si>
  <si>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</si>
  <si>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</si>
  <si>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</si>
  <si>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</si>
  <si>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</si>
  <si>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</si>
  <si>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</si>
  <si>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</si>
  <si>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</si>
  <si>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</si>
  <si>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</si>
  <si>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</si>
  <si>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</si>
  <si>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</si>
  <si>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</si>
  <si>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</si>
  <si>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</si>
  <si>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</si>
  <si>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</si>
  <si>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</si>
  <si>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</si>
  <si>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</si>
  <si>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</si>
  <si>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</si>
  <si>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</si>
  <si>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</si>
  <si>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</si>
  <si>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</si>
  <si>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</si>
  <si>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</si>
  <si>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</si>
  <si>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</si>
  <si>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</si>
  <si>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</si>
  <si>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</si>
  <si>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</si>
  <si>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</si>
  <si>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</si>
  <si>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</si>
  <si>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</si>
  <si>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</si>
  <si>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</si>
  <si>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</si>
  <si>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</si>
  <si>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</si>
  <si>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</si>
  <si>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</si>
  <si>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</si>
  <si>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</si>
  <si>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</si>
  <si>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</si>
  <si>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</si>
  <si>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</si>
  <si>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</si>
  <si>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</si>
  <si>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</si>
  <si>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</si>
  <si>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</si>
  <si>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</si>
  <si>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</si>
  <si>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</si>
  <si>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</si>
  <si>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</si>
  <si>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</si>
  <si>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</si>
  <si>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</si>
  <si>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</si>
  <si>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</si>
  <si>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</si>
  <si>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</si>
  <si>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</si>
  <si>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</si>
  <si>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</si>
  <si>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</si>
  <si>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</si>
  <si>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</si>
  <si>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</si>
  <si>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</si>
  <si>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</si>
  <si>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</si>
  <si>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</si>
  <si>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</si>
  <si>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</si>
  <si>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</si>
  <si>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</si>
  <si>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</si>
  <si>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</si>
  <si>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</si>
  <si>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</si>
  <si>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</si>
  <si>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</si>
  <si>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</si>
  <si>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</si>
  <si>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</si>
  <si>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</si>
  <si>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</si>
  <si>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</si>
  <si>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</si>
  <si>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</si>
  <si>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</si>
  <si>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</si>
  <si>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</si>
  <si>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</si>
  <si>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</si>
  <si>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</si>
  <si>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</si>
  <si>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</si>
  <si>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</si>
  <si>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</si>
  <si>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</si>
  <si>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</si>
  <si>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</si>
  <si>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</si>
  <si>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</si>
  <si>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</si>
  <si>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</si>
  <si>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</si>
  <si>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</si>
  <si>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</si>
  <si>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</si>
  <si>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</si>
  <si>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</si>
  <si>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</si>
  <si>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</si>
  <si>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</si>
  <si>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</si>
  <si>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</si>
  <si>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</si>
  <si>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</si>
  <si>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</si>
  <si>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</si>
  <si>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</si>
  <si>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</si>
  <si>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</si>
  <si>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</si>
  <si>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</si>
  <si>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</si>
  <si>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</si>
  <si>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</si>
  <si>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</si>
  <si>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</si>
  <si>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</si>
  <si>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</si>
  <si>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</si>
  <si>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</si>
  <si>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</si>
  <si>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</si>
  <si>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</si>
  <si>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</si>
  <si>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</si>
  <si>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</si>
  <si>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</si>
  <si>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</si>
  <si>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</si>
  <si>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</si>
  <si>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</si>
  <si>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</si>
  <si>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</si>
  <si>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</si>
  <si>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</si>
  <si>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</si>
  <si>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</si>
  <si>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</si>
  <si>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</si>
  <si>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</si>
  <si>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</si>
  <si>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</si>
  <si>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</si>
  <si>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</si>
  <si>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</si>
  <si>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</si>
  <si>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</si>
  <si>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</si>
  <si>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</si>
  <si>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</si>
  <si>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</si>
  <si>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</si>
  <si>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</si>
  <si>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</si>
  <si>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</si>
  <si>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</si>
  <si>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</si>
  <si>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</si>
  <si>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</si>
  <si>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</si>
  <si>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</si>
  <si>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</si>
  <si>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</si>
  <si>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</si>
  <si>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</si>
  <si>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</si>
  <si>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</si>
  <si>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</si>
  <si>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</si>
  <si>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</si>
  <si>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</si>
  <si>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</si>
  <si>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</si>
  <si>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</si>
  <si>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</si>
  <si>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</si>
  <si>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</si>
  <si>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</si>
  <si>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</si>
  <si>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</si>
  <si>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</si>
  <si>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</si>
  <si>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</si>
  <si>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</si>
  <si>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</si>
  <si>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</si>
  <si>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</si>
  <si>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</si>
  <si>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</si>
  <si>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</si>
  <si>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</si>
  <si>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</si>
  <si>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</si>
  <si>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</si>
  <si>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</si>
  <si>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</si>
  <si>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</si>
  <si>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</si>
  <si>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</si>
  <si>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</si>
  <si>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</si>
  <si>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</si>
  <si>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</si>
  <si>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</si>
  <si>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</si>
  <si>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</si>
  <si>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</si>
  <si>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</si>
  <si>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</si>
  <si>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</si>
  <si>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</si>
  <si>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</si>
  <si>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</si>
  <si>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</si>
  <si>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</si>
  <si>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</si>
  <si>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</si>
  <si>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</si>
  <si>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</si>
  <si>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</si>
  <si>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</si>
  <si>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</si>
  <si>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</si>
  <si>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</si>
  <si>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</si>
  <si>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</si>
  <si>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</si>
  <si>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</si>
  <si>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</si>
  <si>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</si>
  <si>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</si>
  <si>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</si>
  <si>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</si>
  <si>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</si>
  <si>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</si>
  <si>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</si>
  <si>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</si>
  <si>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</si>
  <si>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</si>
  <si>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</si>
  <si>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</si>
  <si>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</si>
  <si>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</si>
  <si>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</si>
  <si>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</si>
  <si>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</si>
  <si>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</si>
  <si>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</si>
  <si>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</si>
  <si>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</si>
  <si>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</si>
  <si>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</si>
  <si>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</si>
  <si>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</si>
  <si>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</si>
  <si>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</si>
  <si>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</si>
  <si>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</si>
  <si>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</si>
  <si>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</si>
  <si>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</si>
  <si>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</si>
  <si>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</si>
  <si>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</si>
  <si>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</si>
  <si>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</si>
  <si>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</si>
  <si>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</si>
  <si>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</si>
  <si>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</si>
  <si>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</si>
  <si>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</si>
  <si>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</si>
  <si>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</si>
  <si>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</si>
  <si>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</si>
  <si>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</si>
  <si>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</si>
  <si>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</si>
  <si>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</si>
  <si>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</si>
  <si>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</si>
  <si>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</si>
  <si>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</si>
  <si>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</si>
  <si>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</si>
  <si>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</si>
  <si>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</si>
  <si>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</si>
  <si>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</si>
  <si>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</si>
  <si>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</si>
  <si>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</si>
  <si>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</si>
  <si>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</si>
  <si>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</si>
  <si>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</si>
  <si>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</si>
  <si>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</si>
  <si>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</si>
  <si>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</si>
  <si>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</si>
  <si>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</si>
  <si>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</si>
  <si>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</si>
  <si>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</si>
  <si>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</si>
  <si>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</si>
  <si>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</si>
  <si>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</si>
  <si>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</si>
  <si>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</si>
  <si>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</si>
  <si>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</si>
  <si>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</si>
  <si>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</si>
  <si>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</si>
  <si>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</si>
  <si>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</si>
  <si>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</si>
  <si>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</si>
  <si>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</si>
  <si>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</si>
  <si>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</si>
  <si>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</si>
  <si>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</si>
  <si>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</si>
  <si>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</si>
  <si>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</si>
  <si>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</si>
  <si>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</si>
  <si>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</si>
  <si>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</si>
  <si>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</si>
  <si>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</si>
  <si>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</si>
  <si>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</si>
  <si>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</si>
  <si>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</si>
  <si>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</si>
  <si>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</si>
  <si>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</si>
  <si>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</si>
  <si>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</si>
  <si>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</si>
  <si>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</si>
  <si>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</si>
  <si>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</si>
  <si>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</si>
  <si>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</si>
  <si>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</si>
  <si>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</si>
  <si>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</si>
  <si>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</si>
  <si>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</si>
  <si>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</si>
  <si>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</si>
  <si>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</si>
  <si>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</si>
  <si>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</si>
  <si>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</si>
  <si>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</si>
  <si>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</si>
  <si>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</si>
  <si>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</si>
  <si>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</si>
  <si>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</si>
  <si>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</si>
  <si>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</si>
  <si>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</si>
  <si>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</si>
  <si>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</si>
  <si>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</si>
  <si>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</si>
  <si>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</si>
  <si>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</si>
  <si>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</si>
  <si>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</si>
  <si>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</si>
  <si>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</si>
  <si>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</si>
  <si>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</si>
  <si>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</si>
  <si>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</si>
  <si>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</si>
  <si>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</si>
  <si>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</si>
  <si>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</si>
  <si>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</si>
  <si>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</si>
  <si>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</si>
  <si>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</si>
  <si>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</si>
  <si>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</si>
  <si>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</si>
  <si>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</si>
  <si>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</si>
  <si>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</si>
  <si>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</si>
  <si>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</si>
  <si>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</si>
  <si>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</si>
  <si>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</si>
  <si>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</si>
  <si>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</si>
  <si>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</si>
  <si>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</si>
  <si>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</si>
  <si>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</si>
  <si>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</si>
  <si>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</si>
  <si>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</si>
  <si>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</si>
  <si>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</si>
  <si>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</si>
  <si>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</si>
  <si>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</si>
  <si>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</si>
  <si>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</si>
  <si>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</si>
  <si>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</si>
  <si>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</si>
  <si>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</si>
  <si>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</si>
  <si>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</si>
  <si>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</si>
  <si>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</si>
  <si>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</si>
  <si>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</si>
  <si>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</si>
  <si>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</si>
  <si>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</si>
  <si>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</si>
  <si>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</si>
  <si>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</si>
  <si>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</si>
  <si>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</si>
  <si>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</si>
  <si>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</si>
  <si>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</si>
  <si>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</si>
  <si>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</si>
  <si>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</si>
  <si>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</si>
  <si>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</si>
  <si>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</si>
  <si>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</si>
  <si>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</si>
  <si>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</si>
  <si>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</si>
  <si>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</si>
  <si>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</si>
  <si>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</si>
  <si>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</si>
  <si>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</si>
  <si>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</si>
  <si>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</si>
  <si>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</si>
  <si>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</si>
  <si>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</si>
  <si>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</si>
  <si>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</si>
  <si>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</si>
  <si>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</si>
  <si>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</si>
  <si>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</si>
  <si>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</si>
  <si>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</si>
  <si>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</si>
  <si>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</si>
  <si>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</si>
  <si>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</si>
  <si>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</si>
  <si>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</si>
  <si>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</si>
  <si>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</si>
  <si>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</si>
  <si>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</si>
  <si>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</si>
  <si>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</si>
  <si>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</si>
  <si>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</si>
  <si>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</si>
  <si>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</si>
  <si>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</si>
  <si>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</si>
  <si>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</si>
  <si>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</si>
  <si>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</si>
  <si>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</si>
  <si>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</si>
  <si>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</si>
  <si>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</si>
  <si>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</si>
  <si>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</si>
  <si>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</si>
  <si>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</si>
  <si>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</si>
  <si>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</si>
  <si>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</si>
  <si>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</si>
  <si>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</si>
  <si>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</si>
  <si>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</si>
  <si>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</si>
  <si>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</si>
  <si>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</si>
  <si>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</si>
  <si>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</si>
  <si>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</si>
  <si>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</si>
  <si>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</si>
  <si>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</si>
  <si>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</si>
  <si>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</si>
  <si>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</si>
  <si>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</si>
  <si>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</si>
  <si>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</si>
  <si>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</si>
  <si>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</si>
  <si>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</si>
  <si>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</si>
  <si>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</si>
  <si>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</si>
  <si>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</si>
  <si>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</si>
  <si>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</si>
  <si>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</si>
  <si>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</si>
  <si>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</si>
  <si>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</si>
  <si>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</si>
  <si>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</si>
  <si>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</si>
  <si>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</si>
  <si>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</si>
  <si>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</si>
  <si>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</si>
  <si>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</si>
  <si>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</si>
  <si>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</si>
  <si>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</si>
  <si>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</si>
  <si>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</si>
  <si>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</si>
  <si>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</si>
  <si>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</si>
  <si>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</si>
  <si>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</si>
  <si>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</si>
  <si>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</si>
  <si>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</si>
  <si>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</si>
  <si>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</si>
  <si>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</si>
  <si>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</si>
  <si>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</si>
  <si>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</si>
  <si>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</si>
  <si>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</si>
  <si>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</si>
  <si>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</si>
  <si>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</si>
  <si>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</si>
  <si>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</si>
  <si>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</si>
  <si>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</si>
  <si>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</si>
  <si>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</si>
  <si>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</si>
  <si>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</si>
  <si>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</si>
  <si>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</si>
  <si>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</si>
  <si>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</si>
  <si>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</si>
  <si>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</si>
  <si>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</si>
  <si>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</si>
  <si>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</si>
  <si>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</si>
  <si>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</si>
  <si>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</si>
  <si>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</si>
  <si>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</si>
  <si>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</si>
  <si>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</si>
  <si>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</si>
  <si>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</si>
  <si>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</si>
  <si>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</si>
  <si>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</si>
  <si>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</si>
  <si>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</si>
  <si>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</si>
  <si>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</si>
  <si>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</si>
  <si>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</si>
  <si>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</si>
  <si>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</si>
  <si>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</si>
  <si>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</si>
  <si>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</si>
  <si>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</si>
  <si>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</si>
  <si>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</si>
  <si>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</si>
  <si>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</si>
  <si>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</si>
  <si>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</si>
  <si>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</si>
  <si>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</si>
  <si>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</si>
  <si>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</si>
  <si>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</si>
  <si>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</si>
  <si>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</si>
  <si>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</si>
  <si>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</si>
  <si>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</si>
  <si>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</si>
  <si>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</si>
  <si>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</si>
  <si>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</si>
  <si>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</si>
  <si>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</si>
  <si>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</si>
  <si>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</si>
  <si>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</si>
  <si>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</si>
  <si>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</si>
  <si>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</si>
  <si>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</si>
  <si>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</si>
  <si>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</si>
  <si>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</si>
  <si>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</si>
  <si>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</si>
  <si>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</si>
  <si>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</si>
  <si>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</si>
  <si>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</si>
  <si>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</si>
  <si>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</si>
  <si>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</si>
  <si>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</si>
  <si>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</si>
  <si>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</si>
  <si>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</si>
  <si>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</si>
  <si>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</si>
  <si>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</si>
  <si>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</si>
  <si>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</si>
  <si>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</si>
  <si>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</si>
  <si>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</si>
  <si>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</si>
  <si>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</si>
  <si>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</si>
  <si>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</si>
  <si>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</si>
  <si>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</si>
  <si>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</si>
  <si>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</si>
  <si>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</si>
  <si>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</si>
  <si>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</si>
  <si>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</si>
  <si>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</si>
  <si>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</si>
  <si>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</si>
  <si>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</si>
  <si>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</si>
  <si>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</si>
  <si>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</si>
  <si>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</si>
  <si>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</si>
  <si>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</si>
  <si>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</si>
  <si>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</si>
  <si>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</si>
  <si>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</si>
  <si>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</si>
  <si>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</si>
  <si>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</si>
  <si>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</si>
  <si>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</si>
  <si>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</si>
  <si>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</si>
  <si>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</si>
  <si>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</si>
  <si>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</si>
  <si>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</si>
  <si>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</si>
  <si>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</si>
  <si>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</si>
  <si>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</si>
  <si>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</si>
  <si>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</si>
  <si>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</si>
  <si>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</si>
  <si>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</si>
  <si>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</si>
  <si>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</si>
  <si>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</si>
  <si>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</si>
  <si>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</si>
  <si>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</si>
  <si>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</si>
  <si>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</si>
  <si>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</si>
  <si>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</si>
  <si>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</si>
  <si>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</si>
  <si>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</si>
  <si>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</si>
  <si>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</si>
  <si>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</si>
  <si>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</si>
  <si>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</si>
  <si>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</si>
  <si>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</si>
  <si>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</si>
  <si>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</si>
  <si>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</si>
  <si>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</si>
  <si>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</si>
  <si>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</si>
  <si>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</si>
  <si>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</si>
  <si>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</si>
  <si>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</si>
  <si>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</si>
  <si>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</si>
  <si>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</si>
  <si>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</si>
  <si>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</si>
  <si>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</si>
  <si>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</si>
  <si>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</si>
  <si>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</si>
  <si>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</si>
  <si>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</si>
  <si>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</si>
  <si>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</si>
  <si>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</si>
  <si>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</si>
  <si>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</si>
  <si>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</si>
  <si>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</si>
  <si>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</si>
  <si>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</si>
  <si>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</si>
  <si>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</si>
  <si>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</si>
  <si>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</si>
  <si>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</si>
  <si>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</si>
  <si>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</si>
  <si>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</si>
  <si>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</si>
  <si>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</si>
  <si>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</si>
  <si>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</si>
  <si>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</si>
  <si>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</si>
  <si>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</si>
  <si>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</si>
  <si>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</si>
  <si>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</si>
  <si>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</si>
  <si>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</si>
  <si>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</si>
  <si>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</si>
  <si>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</si>
  <si>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</si>
  <si>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</si>
  <si>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</si>
  <si>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</si>
  <si>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</si>
  <si>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</si>
  <si>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</si>
  <si>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</si>
  <si>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</si>
  <si>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</si>
  <si>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</si>
  <si>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</si>
  <si>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</si>
  <si>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</si>
  <si>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</si>
  <si>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</si>
  <si>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</si>
  <si>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</si>
  <si>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</si>
  <si>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</si>
  <si>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</si>
  <si>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</si>
  <si>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</si>
  <si>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</si>
  <si>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</si>
  <si>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</si>
  <si>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</si>
  <si>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</si>
  <si>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</si>
  <si>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</si>
  <si>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</si>
  <si>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</si>
  <si>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</si>
  <si>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</si>
  <si>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</si>
  <si>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</si>
  <si>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</si>
  <si>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</si>
  <si>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</si>
  <si>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</si>
  <si>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</si>
  <si>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</si>
  <si>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</si>
  <si>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</si>
  <si>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</si>
  <si>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</si>
  <si>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</si>
  <si>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</si>
  <si>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</si>
  <si>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</si>
  <si>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</si>
  <si>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</si>
  <si>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</si>
  <si>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</si>
  <si>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</si>
  <si>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</si>
  <si>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</si>
  <si>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</si>
  <si>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</si>
  <si>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</si>
  <si>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</si>
  <si>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</si>
  <si>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</si>
  <si>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</si>
  <si>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</si>
  <si>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</si>
  <si>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</si>
  <si>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</si>
  <si>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</si>
  <si>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</si>
  <si>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</si>
  <si>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</si>
  <si>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</si>
  <si>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</si>
  <si>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</si>
  <si>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</si>
  <si>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</si>
  <si>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</si>
  <si>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</si>
  <si>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</si>
  <si>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</si>
  <si>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</si>
  <si>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</si>
  <si>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</si>
  <si>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</si>
  <si>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</si>
  <si>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</si>
  <si>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</si>
  <si>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</si>
  <si>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</si>
  <si>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</si>
  <si>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</si>
  <si>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</si>
  <si>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</si>
  <si>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</si>
  <si>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</si>
  <si>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</si>
  <si>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</si>
  <si>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</si>
  <si>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</si>
  <si>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</si>
  <si>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</si>
  <si>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</si>
  <si>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</si>
  <si>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</si>
  <si>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</si>
  <si>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</si>
  <si>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</si>
  <si>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</si>
  <si>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</si>
  <si>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</si>
  <si>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</si>
  <si>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</si>
  <si>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</si>
  <si>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</si>
  <si>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</si>
  <si>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</si>
  <si>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</si>
  <si>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</si>
  <si>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</si>
  <si>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</si>
  <si>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</si>
  <si>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</si>
  <si>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</si>
  <si>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</si>
  <si>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</si>
  <si>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</si>
  <si>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</si>
  <si>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</si>
  <si>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</si>
  <si>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</si>
  <si>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</si>
  <si>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</si>
  <si>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</si>
  <si>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</si>
  <si>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</si>
  <si>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</si>
  <si>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</si>
  <si>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</si>
  <si>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</si>
  <si>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</si>
  <si>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</si>
  <si>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</si>
  <si>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</si>
  <si>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</si>
  <si>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</si>
  <si>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</si>
  <si>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</si>
  <si>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</si>
  <si>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</si>
  <si>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</si>
  <si>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</si>
  <si>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</si>
  <si>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</si>
  <si>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</si>
  <si>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</si>
  <si>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</si>
  <si>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</si>
  <si>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</si>
  <si>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</si>
  <si>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</si>
  <si>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</si>
  <si>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</si>
  <si>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</si>
  <si>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</si>
  <si>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</si>
  <si>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</si>
  <si>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</si>
  <si>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</si>
  <si>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</si>
  <si>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</si>
  <si>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</si>
  <si>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</si>
  <si>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</si>
  <si>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</si>
  <si>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</si>
  <si>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</si>
  <si>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</si>
  <si>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</si>
  <si>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</si>
  <si>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</si>
  <si>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</si>
  <si>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</si>
  <si>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</si>
  <si>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</si>
  <si>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</si>
  <si>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</si>
  <si>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</si>
  <si>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</si>
  <si>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</si>
  <si>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</si>
  <si>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</si>
  <si>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</si>
  <si>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</si>
  <si>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</si>
  <si>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</si>
  <si>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</si>
  <si>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</si>
  <si>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</si>
  <si>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</si>
  <si>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</si>
  <si>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</si>
  <si>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</si>
  <si>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</si>
  <si>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</si>
  <si>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</si>
  <si>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</si>
  <si>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</si>
  <si>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</si>
  <si>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</si>
  <si>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</si>
  <si>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</si>
  <si>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</si>
  <si>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</si>
  <si>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</si>
  <si>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</si>
  <si>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</si>
  <si>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</si>
  <si>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</si>
  <si>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</si>
  <si>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</si>
  <si>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</si>
  <si>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</si>
  <si>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</si>
  <si>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</si>
  <si>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</si>
  <si>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</si>
  <si>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</si>
  <si>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</si>
  <si>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</si>
  <si>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</si>
  <si>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</si>
  <si>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</si>
  <si>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</si>
  <si>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</si>
  <si>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</si>
  <si>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</si>
  <si>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</si>
  <si>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</si>
  <si>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</si>
  <si>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</si>
  <si>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</si>
  <si>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</si>
  <si>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</si>
  <si>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</si>
  <si>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</si>
  <si>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</si>
  <si>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</si>
  <si>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</si>
  <si>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</si>
  <si>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</si>
  <si>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</si>
  <si>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</si>
  <si>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</si>
  <si>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</si>
  <si>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</si>
  <si>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</si>
  <si>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</si>
  <si>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</si>
  <si>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</si>
  <si>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</si>
  <si>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</si>
  <si>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</si>
  <si>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</si>
  <si>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</si>
  <si>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</si>
  <si>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</si>
  <si>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</si>
  <si>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</si>
  <si>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</si>
  <si>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</si>
  <si>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</si>
  <si>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</si>
  <si>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</si>
  <si>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</si>
  <si>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</si>
  <si>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</si>
  <si>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</si>
  <si>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</si>
  <si>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</si>
  <si>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</si>
  <si>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</si>
  <si>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</si>
  <si>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</si>
  <si>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</si>
  <si>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</si>
  <si>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</si>
  <si>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</si>
  <si>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</si>
  <si>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</si>
  <si>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</si>
  <si>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</si>
  <si>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</si>
  <si>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</si>
  <si>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</si>
  <si>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</si>
  <si>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</si>
  <si>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</si>
  <si>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</si>
  <si>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</si>
  <si>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</si>
  <si>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</si>
  <si>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</si>
  <si>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</si>
  <si>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</si>
  <si>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</si>
  <si>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</si>
  <si>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</si>
  <si>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</si>
  <si>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</si>
  <si>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</si>
  <si>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</si>
  <si>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</si>
  <si>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</si>
  <si>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</si>
  <si>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</si>
  <si>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</si>
  <si>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</si>
  <si>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</si>
  <si>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</si>
  <si>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</si>
  <si>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</si>
  <si>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</si>
  <si>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</si>
  <si>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</si>
  <si>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</si>
  <si>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</si>
  <si>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</si>
  <si>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</si>
  <si>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</si>
  <si>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</si>
  <si>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</si>
  <si>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</si>
  <si>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</si>
  <si>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</si>
  <si>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</si>
  <si>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</si>
  <si>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</si>
  <si>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</si>
  <si>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</si>
  <si>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</si>
  <si>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</si>
  <si>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</si>
  <si>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</si>
  <si>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</si>
  <si>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</si>
  <si>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</si>
  <si>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</si>
  <si>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</si>
  <si>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</si>
  <si>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</si>
  <si>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</si>
  <si>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</si>
  <si>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</si>
  <si>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</si>
  <si>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</si>
  <si>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</si>
  <si>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</si>
  <si>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</si>
  <si>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</si>
  <si>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</si>
  <si>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</si>
  <si>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</si>
  <si>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</si>
  <si>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</si>
  <si>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</si>
  <si>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</si>
  <si>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</si>
  <si>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</si>
  <si>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</si>
  <si>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</si>
  <si>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</si>
  <si>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</si>
  <si>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</si>
  <si>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</si>
  <si>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</si>
  <si>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</si>
  <si>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</si>
  <si>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</si>
  <si>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</si>
  <si>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</si>
  <si>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</si>
  <si>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</si>
  <si>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</si>
  <si>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</si>
  <si>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</si>
  <si>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</si>
  <si>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</si>
  <si>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</si>
  <si>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</si>
  <si>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</si>
  <si>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</si>
  <si>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</si>
  <si>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</si>
  <si>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</si>
  <si>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</si>
  <si>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</si>
  <si>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</si>
  <si>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</si>
  <si>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</si>
  <si>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</si>
  <si>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</si>
  <si>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</si>
  <si>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</si>
  <si>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</si>
  <si>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</si>
  <si>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</si>
  <si>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</si>
  <si>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</si>
  <si>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</si>
  <si>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</si>
  <si>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</si>
  <si>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</si>
  <si>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</si>
  <si>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</si>
  <si>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</si>
  <si>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</si>
  <si>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</si>
  <si>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</si>
  <si>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</si>
  <si>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</si>
  <si>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</si>
  <si>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</si>
  <si>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</si>
  <si>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</si>
  <si>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</si>
  <si>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</si>
  <si>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</si>
  <si>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</si>
  <si>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</si>
  <si>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</si>
  <si>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</si>
  <si>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</si>
  <si>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</si>
  <si>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</si>
  <si>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</si>
  <si>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</si>
  <si>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</si>
  <si>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</si>
  <si>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</si>
  <si>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</si>
  <si>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</si>
  <si>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</si>
  <si>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</si>
  <si>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</si>
  <si>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</si>
  <si>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</si>
  <si>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</si>
  <si>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</si>
  <si>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</si>
  <si>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</si>
  <si>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</si>
  <si>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</si>
  <si>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</si>
  <si>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</si>
  <si>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</si>
  <si>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</si>
  <si>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</si>
  <si>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</si>
  <si>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</si>
  <si>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</si>
  <si>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</si>
  <si>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</si>
  <si>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</si>
  <si>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</si>
  <si>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</si>
  <si>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</si>
  <si>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</si>
  <si>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</si>
  <si>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</si>
  <si>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</si>
  <si>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</si>
  <si>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</si>
  <si>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</si>
  <si>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</si>
  <si>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</si>
  <si>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</si>
  <si>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</si>
  <si>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</si>
  <si>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</si>
  <si>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</si>
  <si>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</si>
  <si>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</si>
  <si>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</si>
  <si>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</si>
  <si>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</si>
  <si>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</si>
  <si>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</si>
  <si>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</si>
  <si>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</si>
  <si>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</si>
  <si>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</si>
  <si>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</si>
  <si>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</si>
  <si>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</si>
  <si>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</si>
  <si>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</si>
  <si>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</si>
  <si>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</si>
  <si>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</si>
  <si>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</si>
  <si>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</si>
  <si>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</si>
  <si>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</si>
  <si>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</si>
  <si>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</si>
  <si>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</si>
  <si>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</si>
  <si>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</si>
  <si>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</si>
  <si>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</si>
  <si>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</si>
  <si>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</si>
  <si>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</si>
  <si>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</si>
  <si>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</si>
  <si>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</si>
  <si>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</si>
  <si>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</si>
  <si>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</si>
  <si>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</si>
  <si>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</si>
  <si>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</si>
  <si>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</si>
  <si>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</si>
  <si>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</si>
  <si>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</si>
  <si>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</si>
  <si>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</si>
  <si>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</si>
  <si>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</si>
  <si>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</si>
  <si>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</si>
  <si>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</si>
  <si>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</si>
  <si>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</si>
  <si>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</si>
  <si>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</si>
  <si>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</si>
  <si>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</si>
  <si>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</si>
  <si>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</si>
  <si>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</si>
  <si>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</si>
  <si>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</si>
  <si>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</si>
  <si>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</si>
  <si>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</si>
  <si>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</si>
  <si>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</si>
  <si>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</si>
  <si>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</si>
  <si>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</si>
  <si>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</si>
  <si>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</si>
  <si>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</si>
  <si>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</si>
  <si>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</si>
  <si>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</si>
  <si>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</si>
  <si>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</si>
  <si>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</si>
  <si>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</si>
  <si>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</si>
  <si>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</si>
  <si>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</si>
  <si>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</si>
  <si>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</si>
  <si>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</si>
  <si>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</si>
  <si>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</si>
  <si>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</si>
  <si>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</si>
  <si>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</si>
  <si>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</si>
  <si>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</si>
  <si>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</si>
  <si>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</si>
  <si>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</si>
  <si>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</si>
  <si>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</si>
  <si>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</si>
  <si>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</si>
  <si>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</si>
  <si>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</si>
  <si>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</si>
  <si>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</si>
  <si>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</si>
  <si>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</si>
  <si>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</si>
  <si>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</si>
  <si>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</si>
  <si>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</si>
  <si>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</si>
  <si>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</si>
  <si>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</si>
  <si>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</si>
  <si>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</si>
  <si>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</si>
  <si>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</si>
  <si>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</si>
  <si>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</si>
  <si>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</si>
  <si>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</si>
  <si>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</si>
  <si>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</si>
  <si>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</si>
  <si>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</si>
  <si>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</si>
  <si>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</si>
  <si>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</si>
  <si>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</si>
  <si>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</si>
  <si>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</si>
  <si>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</si>
  <si>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</si>
  <si>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</si>
  <si>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</si>
  <si>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</si>
  <si>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</si>
  <si>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</si>
  <si>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</si>
  <si>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</si>
  <si>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</si>
  <si>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</si>
  <si>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</si>
  <si>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</si>
  <si>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</si>
  <si>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</si>
  <si>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</si>
  <si>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</si>
  <si>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</si>
  <si>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</si>
  <si>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</si>
  <si>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</si>
  <si>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</si>
  <si>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</si>
  <si>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</si>
  <si>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</si>
  <si>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</si>
  <si>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</si>
  <si>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</si>
  <si>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</si>
  <si>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</si>
  <si>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</si>
  <si>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</si>
  <si>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</si>
  <si>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</si>
  <si>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</si>
  <si>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</si>
  <si>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</si>
  <si>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</si>
  <si>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</si>
  <si>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</si>
  <si>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</si>
  <si>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</si>
  <si>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</si>
  <si>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</si>
  <si>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</si>
  <si>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</si>
  <si>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</si>
  <si>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</si>
  <si>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</si>
  <si>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</si>
  <si>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</si>
  <si>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</si>
  <si>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</si>
  <si>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</si>
  <si>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</si>
  <si>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</si>
  <si>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</si>
  <si>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</si>
  <si>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</si>
  <si>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</si>
  <si>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</si>
  <si>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</si>
  <si>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</si>
  <si>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</si>
  <si>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</si>
  <si>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</si>
  <si>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</si>
  <si>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</si>
  <si>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</si>
  <si>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</si>
  <si>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</si>
  <si>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</si>
  <si>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</si>
  <si>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</si>
  <si>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</si>
  <si>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</si>
  <si>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</si>
  <si>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</si>
  <si>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</si>
  <si>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</si>
  <si>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</si>
  <si>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</si>
  <si>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</si>
  <si>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</si>
  <si>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</si>
  <si>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</si>
  <si>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</si>
  <si>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</si>
  <si>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</si>
  <si>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</si>
  <si>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</si>
  <si>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</si>
  <si>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</si>
  <si>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</si>
  <si>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</si>
  <si>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</si>
  <si>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</si>
  <si>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</si>
  <si>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</si>
  <si>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</si>
  <si>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</si>
  <si>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</si>
  <si>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</si>
  <si>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</si>
  <si>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</si>
  <si>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</si>
  <si>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</si>
  <si>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</si>
  <si>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</si>
  <si>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</si>
  <si>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</si>
  <si>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</si>
  <si>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</si>
  <si>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</si>
  <si>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</si>
  <si>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</si>
  <si>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</si>
  <si>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</si>
  <si>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</si>
  <si>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</si>
  <si>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</si>
  <si>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</si>
  <si>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</si>
  <si>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</si>
  <si>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</si>
  <si>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</si>
  <si>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</si>
  <si>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</si>
  <si>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</si>
  <si>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</si>
  <si>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</si>
  <si>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</si>
  <si>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</si>
  <si>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</si>
  <si>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</si>
  <si>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</si>
  <si>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</si>
  <si>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</si>
  <si>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</si>
  <si>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</si>
  <si>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</si>
  <si>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</si>
  <si>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</si>
  <si>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</si>
  <si>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</si>
  <si>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</si>
  <si>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</si>
  <si>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</si>
  <si>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</si>
  <si>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</si>
  <si>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</si>
  <si>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</si>
  <si>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</si>
  <si>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</si>
  <si>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</si>
  <si>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</si>
  <si>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</si>
  <si>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</si>
  <si>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</si>
  <si>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</si>
  <si>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</si>
  <si>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</si>
  <si>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</si>
  <si>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</si>
  <si>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</si>
  <si>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</si>
  <si>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</si>
  <si>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</si>
  <si>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</si>
  <si>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</si>
  <si>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</si>
  <si>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</si>
  <si>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</si>
  <si>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</si>
  <si>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</si>
  <si>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</si>
  <si>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</si>
  <si>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</si>
  <si>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</si>
  <si>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</si>
  <si>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</si>
  <si>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</si>
  <si>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</si>
  <si>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</si>
  <si>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</si>
  <si>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</si>
  <si>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</si>
  <si>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</si>
  <si>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</si>
  <si>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</si>
  <si>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</si>
  <si>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</si>
  <si>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</si>
  <si>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</si>
  <si>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</si>
  <si>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</si>
  <si>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</si>
  <si>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</si>
  <si>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</si>
  <si>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</si>
  <si>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</si>
  <si>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</si>
  <si>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</si>
  <si>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</si>
  <si>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</si>
  <si>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</si>
  <si>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</si>
  <si>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</si>
  <si>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</si>
  <si>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</si>
  <si>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</si>
  <si>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</si>
  <si>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</si>
  <si>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</si>
  <si>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</si>
  <si>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</si>
  <si>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</si>
  <si>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</si>
  <si>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</si>
  <si>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</si>
  <si>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</si>
  <si>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</si>
  <si>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</si>
  <si>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</si>
  <si>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</si>
  <si>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</si>
  <si>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</si>
  <si>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</si>
  <si>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</si>
  <si>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</si>
  <si>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</si>
  <si>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</si>
  <si>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</si>
  <si>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</si>
  <si>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</si>
  <si>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</si>
  <si>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</si>
  <si>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</si>
  <si>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</si>
  <si>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</si>
  <si>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</si>
  <si>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</si>
  <si>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</si>
  <si>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</si>
  <si>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</si>
  <si>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</si>
  <si>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</si>
  <si>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</si>
  <si>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</si>
  <si>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</si>
  <si>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</si>
  <si>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</si>
  <si>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</si>
  <si>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</si>
  <si>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</si>
  <si>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</si>
  <si>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</si>
  <si>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</si>
  <si>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</si>
  <si>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</si>
  <si>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</si>
  <si>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</si>
  <si>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</si>
  <si>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</si>
  <si>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</si>
  <si>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</si>
  <si>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</si>
  <si>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</si>
  <si>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</si>
  <si>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</si>
  <si>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</si>
  <si>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</si>
  <si>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</si>
  <si>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</si>
  <si>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</si>
  <si>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</si>
  <si>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</si>
  <si>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</si>
  <si>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</si>
  <si>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</si>
  <si>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</si>
  <si>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</si>
  <si>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</si>
  <si>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</si>
  <si>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</si>
  <si>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</si>
  <si>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</si>
  <si>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</si>
  <si>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</si>
  <si>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</si>
  <si>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</si>
  <si>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</si>
  <si>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</si>
  <si>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</si>
  <si>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</si>
  <si>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</si>
  <si>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</si>
  <si>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</si>
  <si>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</si>
  <si>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</si>
  <si>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</si>
  <si>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</si>
  <si>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</si>
  <si>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</si>
  <si>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</si>
  <si>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</si>
  <si>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</si>
  <si>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</si>
  <si>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</si>
  <si>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</si>
  <si>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</si>
  <si>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</si>
  <si>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</si>
  <si>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</si>
  <si>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</si>
  <si>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</si>
  <si>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</si>
  <si>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</si>
  <si>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</si>
  <si>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</si>
  <si>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</si>
  <si>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</si>
  <si>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</si>
  <si>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</si>
  <si>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</si>
  <si>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</si>
  <si>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</si>
  <si>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</si>
  <si>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</si>
  <si>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</si>
  <si>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</si>
  <si>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</si>
  <si>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</si>
  <si>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</si>
  <si>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</si>
  <si>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</si>
  <si>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</si>
  <si>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</si>
  <si>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</si>
  <si>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</si>
  <si>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</si>
  <si>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</si>
  <si>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</si>
  <si>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</si>
  <si>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</si>
  <si>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</si>
  <si>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</si>
  <si>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</si>
  <si>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</si>
  <si>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</si>
  <si>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</si>
  <si>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</si>
  <si>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</si>
  <si>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</si>
  <si>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</si>
  <si>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</si>
  <si>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</si>
  <si>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</si>
  <si>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</si>
  <si>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</si>
  <si>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</si>
  <si>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</si>
  <si>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</si>
  <si>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</si>
  <si>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</si>
  <si>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</si>
  <si>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</si>
  <si>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</si>
  <si>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</si>
  <si>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</si>
  <si>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</si>
  <si>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</si>
  <si>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</si>
  <si>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</si>
  <si>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</si>
  <si>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</si>
  <si>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</si>
  <si>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</si>
  <si>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</si>
  <si>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</si>
  <si>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</si>
  <si>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</si>
  <si>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</si>
  <si>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</si>
  <si>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</si>
  <si>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</si>
  <si>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</si>
  <si>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</si>
  <si>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</si>
  <si>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</si>
  <si>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</si>
  <si>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</si>
  <si>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</si>
  <si>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</si>
  <si>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</si>
  <si>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</si>
  <si>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</si>
  <si>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</si>
  <si>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</si>
  <si>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</si>
  <si>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</si>
  <si>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</si>
  <si>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</si>
  <si>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</si>
  <si>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</si>
  <si>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</si>
  <si>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</si>
  <si>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</si>
  <si>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</si>
  <si>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</si>
  <si>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</si>
  <si>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</si>
  <si>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</si>
  <si>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</si>
  <si>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</si>
  <si>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</si>
  <si>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</si>
  <si>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</si>
  <si>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</si>
  <si>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</si>
  <si>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</si>
  <si>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</si>
  <si>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</si>
  <si>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</si>
  <si>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</si>
  <si>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</si>
  <si>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</si>
  <si>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</si>
  <si>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</si>
  <si>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</si>
  <si>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</si>
  <si>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</si>
  <si>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</si>
  <si>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</si>
  <si>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</si>
  <si>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</si>
  <si>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</si>
  <si>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</si>
  <si>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</si>
  <si>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</si>
  <si>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</si>
  <si>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</si>
  <si>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</si>
  <si>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</si>
  <si>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</si>
  <si>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</si>
  <si>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</si>
  <si>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</si>
  <si>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</si>
  <si>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</si>
  <si>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</si>
  <si>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</si>
  <si>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</si>
  <si>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</si>
  <si>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</si>
  <si>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</si>
  <si>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</si>
  <si>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</si>
  <si>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</si>
  <si>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</si>
  <si>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</si>
  <si>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</si>
  <si>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</si>
  <si>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</si>
  <si>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</si>
  <si>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</si>
  <si>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</si>
  <si>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</si>
  <si>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</si>
  <si>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</si>
  <si>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</si>
  <si>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</si>
  <si>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</si>
  <si>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</si>
  <si>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</si>
  <si>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</si>
  <si>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</si>
  <si>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</si>
  <si>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</si>
  <si>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</si>
  <si>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</si>
  <si>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</si>
  <si>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</si>
  <si>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</si>
  <si>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</si>
  <si>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</si>
  <si>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</si>
  <si>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</si>
  <si>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</si>
  <si>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</si>
  <si>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</si>
  <si>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</si>
  <si>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</si>
  <si>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</si>
  <si>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</si>
  <si>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</si>
  <si>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</si>
  <si>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</si>
  <si>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</si>
  <si>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</si>
  <si>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</si>
  <si>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</si>
  <si>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</si>
  <si>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</si>
  <si>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</si>
  <si>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</si>
  <si>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</si>
  <si>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</si>
  <si>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</si>
  <si>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</si>
  <si>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</si>
  <si>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</si>
  <si>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</si>
  <si>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</si>
  <si>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</si>
  <si>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</si>
  <si>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</si>
  <si>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</si>
  <si>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</si>
  <si>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</si>
  <si>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</si>
  <si>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</si>
  <si>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</si>
  <si>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</si>
  <si>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</si>
  <si>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</si>
  <si>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</si>
  <si>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</si>
  <si>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</si>
  <si>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</si>
  <si>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</si>
  <si>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</si>
  <si>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</si>
  <si>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</si>
  <si>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</si>
  <si>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</si>
  <si>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</si>
  <si>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</si>
  <si>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</si>
  <si>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</si>
  <si>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</si>
  <si>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</si>
  <si>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</si>
  <si>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</si>
  <si>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</si>
  <si>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</si>
  <si>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</si>
  <si>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</si>
  <si>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</si>
  <si>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</si>
  <si>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</si>
  <si>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</si>
  <si>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</si>
  <si>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</si>
  <si>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</si>
  <si>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</si>
  <si>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</si>
  <si>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</si>
  <si>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</si>
  <si>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</si>
  <si>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</si>
  <si>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</si>
  <si>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</si>
  <si>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</si>
  <si>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</si>
  <si>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</si>
  <si>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</si>
  <si>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</si>
  <si>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</si>
  <si>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</si>
  <si>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</si>
  <si>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</si>
  <si>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</si>
  <si>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</si>
  <si>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</si>
  <si>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</si>
  <si>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</si>
  <si>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</si>
  <si>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</si>
  <si>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</si>
  <si>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</si>
  <si>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</si>
  <si>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</si>
  <si>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</si>
  <si>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</si>
  <si>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</si>
  <si>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</si>
  <si>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</si>
  <si>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</si>
  <si>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</si>
  <si>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</si>
  <si>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</si>
  <si>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</si>
  <si>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</si>
  <si>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</si>
  <si>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</si>
  <si>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</si>
  <si>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</si>
  <si>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</si>
  <si>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</si>
  <si>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</si>
  <si>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</si>
  <si>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</si>
  <si>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</si>
  <si>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</si>
  <si>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</si>
  <si>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</si>
  <si>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</si>
  <si>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</si>
  <si>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</si>
  <si>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</si>
  <si>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</si>
  <si>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</si>
  <si>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</si>
  <si>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</si>
  <si>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</si>
  <si>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</si>
  <si>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</si>
  <si>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</si>
  <si>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</si>
  <si>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</si>
  <si>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</si>
  <si>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</si>
  <si>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</si>
  <si>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</si>
  <si>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</si>
  <si>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</si>
  <si>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</si>
  <si>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</si>
  <si>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</si>
  <si>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</si>
  <si>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</si>
  <si>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</si>
  <si>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</si>
  <si>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</si>
  <si>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</si>
  <si>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</si>
  <si>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</si>
  <si>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</si>
  <si>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</si>
  <si>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</si>
  <si>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</si>
  <si>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</si>
  <si>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</si>
  <si>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</si>
  <si>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</si>
  <si>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</si>
  <si>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</si>
  <si>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</si>
  <si>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</si>
  <si>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</si>
  <si>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</si>
  <si>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</si>
  <si>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</si>
  <si>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</si>
  <si>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</si>
  <si>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</si>
  <si>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</si>
  <si>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</si>
  <si>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</si>
  <si>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</si>
  <si>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</si>
  <si>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</si>
  <si>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</si>
  <si>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</si>
  <si>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</si>
  <si>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</si>
  <si>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</si>
  <si>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</si>
  <si>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</si>
  <si>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</si>
  <si>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</si>
  <si>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</si>
  <si>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</si>
  <si>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</si>
  <si>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</si>
  <si>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</si>
  <si>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</si>
  <si>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</si>
  <si>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</si>
  <si>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</si>
  <si>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</si>
  <si>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</si>
  <si>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</si>
  <si>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</si>
  <si>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</si>
  <si>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</si>
  <si>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</si>
  <si>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</si>
  <si>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</si>
  <si>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</si>
  <si>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</si>
  <si>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</si>
  <si>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</si>
  <si>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</si>
  <si>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</si>
  <si>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</si>
  <si>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</si>
  <si>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</si>
  <si>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</si>
  <si>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</si>
  <si>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</si>
  <si>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</si>
  <si>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</si>
  <si>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</si>
  <si>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</si>
  <si>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</si>
  <si>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</si>
  <si>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</si>
  <si>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</si>
  <si>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</si>
  <si>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</si>
  <si>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</si>
  <si>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</si>
  <si>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</si>
  <si>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</si>
  <si>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</si>
  <si>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</si>
  <si>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</si>
  <si>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</si>
  <si>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</si>
  <si>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</si>
  <si>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</si>
  <si>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</si>
  <si>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</si>
  <si>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</si>
  <si>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</si>
  <si>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</si>
  <si>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</si>
  <si>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</si>
  <si>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</si>
  <si>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</si>
  <si>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</si>
  <si>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</si>
  <si>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</si>
  <si>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</si>
  <si>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</si>
  <si>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</si>
  <si>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</si>
  <si>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</si>
  <si>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</si>
  <si>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</si>
  <si>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</si>
  <si>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</si>
  <si>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</si>
  <si>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</si>
  <si>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</si>
  <si>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</si>
  <si>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</si>
  <si>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</si>
  <si>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</si>
  <si>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</si>
  <si>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</si>
  <si>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</si>
  <si>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</si>
  <si>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</si>
  <si>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</si>
  <si>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</si>
  <si>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</si>
  <si>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</si>
  <si>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</si>
  <si>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</si>
  <si>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</si>
  <si>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</si>
  <si>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</si>
  <si>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</si>
  <si>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</si>
  <si>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</si>
  <si>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</si>
  <si>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</si>
  <si>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</si>
  <si>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</si>
  <si>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</si>
  <si>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</si>
  <si>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</si>
  <si>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</si>
  <si>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</si>
  <si>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</si>
  <si>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</si>
  <si>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</si>
  <si>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</si>
  <si>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</si>
  <si>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</si>
  <si>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</si>
  <si>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</si>
  <si>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</si>
  <si>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</si>
  <si>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</si>
  <si>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</si>
  <si>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</si>
  <si>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</si>
  <si>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</si>
  <si>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</si>
  <si>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</si>
  <si>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</si>
  <si>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</si>
  <si>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</si>
  <si>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</si>
  <si>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</si>
  <si>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</si>
  <si>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</si>
  <si>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</si>
  <si>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</si>
  <si>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</si>
  <si>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</si>
  <si>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</si>
  <si>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</si>
  <si>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</si>
  <si>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</si>
  <si>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</si>
  <si>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</si>
  <si>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</si>
  <si>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</si>
  <si>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</si>
  <si>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</si>
  <si>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</si>
  <si>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</si>
  <si>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</si>
  <si>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</si>
  <si>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</si>
  <si>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</si>
  <si>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</si>
  <si>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</si>
  <si>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</si>
  <si>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</si>
  <si>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</si>
  <si>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</si>
  <si>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</si>
  <si>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</si>
  <si>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</si>
  <si>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</si>
  <si>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</si>
  <si>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</si>
  <si>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</si>
  <si>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</si>
  <si>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</si>
  <si>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</si>
  <si>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</si>
  <si>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</si>
  <si>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</si>
  <si>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</si>
  <si>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</si>
  <si>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</si>
  <si>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</si>
  <si>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</si>
  <si>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</si>
  <si>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</si>
  <si>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</si>
  <si>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</si>
  <si>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</si>
  <si>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</si>
  <si>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</si>
  <si>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</si>
  <si>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</si>
  <si>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</si>
  <si>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</si>
  <si>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</si>
  <si>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</si>
  <si>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</si>
  <si>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</si>
  <si>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</si>
  <si>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</si>
  <si>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</si>
  <si>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</si>
  <si>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</si>
  <si>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</si>
  <si>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</si>
  <si>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</si>
  <si>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</si>
  <si>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</si>
  <si>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</si>
  <si>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</si>
  <si>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</si>
  <si>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</si>
  <si>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</si>
  <si>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</si>
  <si>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</si>
  <si>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</si>
  <si>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</si>
  <si>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</si>
  <si>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</si>
  <si>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</si>
  <si>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</si>
  <si>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</si>
  <si>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</si>
  <si>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</si>
  <si>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</si>
  <si>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</si>
  <si>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</si>
  <si>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</si>
  <si>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</si>
  <si>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</si>
  <si>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</si>
  <si>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</si>
  <si>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</si>
  <si>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</si>
  <si>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</si>
  <si>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Avergate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</si>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</sst>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0" fontId="0" fillId="0" borderId="0" xfId="0" applyAlignment="1"/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12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0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9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8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7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Date'!$B$10:$B$11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 Based on Launch Date'!$A$12:$A$28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Based on Launch Date'!$B$12:$B$28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27-4426-90ED-554ADB08005A}"/>
            </c:ext>
          </c:extLst>
        </c:ser>
        <c:ser>
          <c:idx val="1"/>
          <c:order val="1"/>
          <c:tx>
            <c:strRef>
              <c:f>'Outcome Based on Launch Date'!$C$10:$C$11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 Based on Launch Date'!$A$12:$A$28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Based on Launch Date'!$C$12:$C$28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27-4426-90ED-554ADB08005A}"/>
            </c:ext>
          </c:extLst>
        </c:ser>
        <c:ser>
          <c:idx val="2"/>
          <c:order val="2"/>
          <c:tx>
            <c:strRef>
              <c:f>'Outcome Based on Launch Date'!$D$10:$D$11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 Based on Launch Date'!$A$12:$A$28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 Based on Launch Date'!$D$12:$D$28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27-4426-90ED-554ADB080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7298504"/>
        <c:axId val="687288664"/>
      </c:lineChart>
      <c:catAx>
        <c:axId val="687298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88664"/>
        <c:crosses val="autoZero"/>
        <c:auto val="1"/>
        <c:lblAlgn val="ctr"/>
        <c:lblOffset val="100"/>
        <c:noMultiLvlLbl val="0"/>
      </c:catAx>
      <c:valAx>
        <c:axId val="68728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98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0.43055555555555558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2A-451C-B68E-ACE9888CA4A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0.47222222222222221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2A-451C-B68E-ACE9888CA4A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9.7222222222222224E-2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2A-451C-B68E-ACE9888CA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304080"/>
        <c:axId val="68730998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55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12A-451C-B68E-ACE9888CA4A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68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198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2A-451C-B68E-ACE9888CA4A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83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12A-451C-B68E-ACE9888CA4A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144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336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12A-451C-B68E-ACE9888CA4AE}"/>
                  </c:ext>
                </c:extLst>
              </c15:ser>
            </c15:filteredLineSeries>
          </c:ext>
        </c:extLst>
      </c:lineChart>
      <c:catAx>
        <c:axId val="68730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09984"/>
        <c:crosses val="autoZero"/>
        <c:auto val="1"/>
        <c:lblAlgn val="ctr"/>
        <c:lblOffset val="100"/>
        <c:noMultiLvlLbl val="0"/>
      </c:catAx>
      <c:valAx>
        <c:axId val="68730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30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4020204389344949"/>
          <c:y val="7.5441697607347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Outcomes'!$B$5:$B$8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56-456A-BAB9-1695A652729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Outcomes'!$C$5:$C$8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56-456A-BAB9-1695A652729F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Outcomes'!$D$5:$D$8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56-456A-BAB9-1695A652729F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Outcomes'!$E$5:$E$8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56-456A-BAB9-1695A6527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3821184"/>
        <c:axId val="573822824"/>
      </c:barChart>
      <c:catAx>
        <c:axId val="57382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22824"/>
        <c:crosses val="autoZero"/>
        <c:auto val="1"/>
        <c:lblAlgn val="ctr"/>
        <c:lblOffset val="100"/>
        <c:noMultiLvlLbl val="0"/>
      </c:catAx>
      <c:valAx>
        <c:axId val="573822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82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4499994729574465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97-49D3-9BA8-60D382F9DE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97-49D3-9BA8-60D382F9DE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97-49D3-9BA8-60D382F9DE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97-49D3-9BA8-60D382F9D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3588864"/>
        <c:axId val="483589848"/>
      </c:lineChart>
      <c:catAx>
        <c:axId val="48358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89848"/>
        <c:crosses val="autoZero"/>
        <c:auto val="1"/>
        <c:lblAlgn val="ctr"/>
        <c:lblOffset val="100"/>
        <c:noMultiLvlLbl val="0"/>
      </c:catAx>
      <c:valAx>
        <c:axId val="48358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58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3136789151356083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3D-4779-B1E2-00152F469BDD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3D-4779-B1E2-00152F469BDD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3D-4779-B1E2-00152F469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390608"/>
        <c:axId val="515389624"/>
      </c:barChart>
      <c:catAx>
        <c:axId val="51539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89624"/>
        <c:crosses val="autoZero"/>
        <c:auto val="1"/>
        <c:lblAlgn val="ctr"/>
        <c:lblOffset val="100"/>
        <c:noMultiLvlLbl val="0"/>
      </c:catAx>
      <c:valAx>
        <c:axId val="51538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39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CCA68DF-C413-46F8-BE5D-D92F0FA4CF3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8E0907AE-4501-4C8C-9516-70C86F2D37C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3B2765-244E-43FC-92F3-92A294C20EBE}">
  <sheetPr/>
  <sheetViews>
    <sheetView zoomScale="6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65DAEB9-1179-45CB-A7DC-E6B06101EECD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41953" cy="62904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FF7607-515D-4024-8855-19195FA0806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13</xdr:row>
      <xdr:rowOff>53974</xdr:rowOff>
    </xdr:from>
    <xdr:to>
      <xdr:col>8</xdr:col>
      <xdr:colOff>552449</xdr:colOff>
      <xdr:row>34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885DD2-468A-4FE3-8D05-C8290DA29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1953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C60DD49-80E0-4757-BC35-3AF719DDBF5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644D5EE-7890-47FB-9AE3-B6493D4B6A3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41953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488950</xdr:colOff>
      <xdr:row>2</xdr:row>
      <xdr:rowOff>73024</xdr:rowOff>
    </xdr:from>
    <xdr:to>
      <xdr:col>16</xdr:col>
      <xdr:colOff>361950</xdr:colOff>
      <xdr:row>18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CB6A1E-260D-4B65-BCCA-3FFE5D9C1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3</xdr:row>
      <xdr:rowOff>6350</xdr:rowOff>
    </xdr:from>
    <xdr:to>
      <xdr:col>14</xdr:col>
      <xdr:colOff>133350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61C1AC-683C-445C-83A5-28B582950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180975</xdr:rowOff>
    </xdr:from>
    <xdr:to>
      <xdr:col>14</xdr:col>
      <xdr:colOff>317500</xdr:colOff>
      <xdr:row>18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0B25D9-0868-4745-B578-A9A076866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iman Gurram" refreshedDate="43845.891224537037" createdVersion="6" refreshedVersion="6" minRefreshableVersion="3" recordCount="4114" xr:uid="{0350C100-78AA-408D-BD55-704EFB389D8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gat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iman Gurram" refreshedDate="43845.991029398145" createdVersion="6" refreshedVersion="6" minRefreshableVersion="3" recordCount="4114" xr:uid="{50DBC7AE-857A-4F10-95EA-2480E1A3DED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gat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n v="42208.125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n v="42064.5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n v="42504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n v="40921.27416666667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n v="41806.844444444447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n v="41901.762743055559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n v="42742.011944444443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n v="41883.165972222225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n v="42616.69070601851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n v="42043.818622685183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n v="42116.917094907403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n v="42236.837499999994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n v="42374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n v="41353.795520833337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n v="41580.793935185182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n v="40860.682025462964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n v="40913.481249999997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n v="41680.9314120370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n v="42783.67013888889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n v="42533.353506944448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n v="42079.674953703703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n v="42691.811180555553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n v="42791.961111111115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n v="42211.75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n v="41974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n v="40740.95833333333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n v="41128.70902777777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n v="40929.342361111114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n v="41048.12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n v="41708.58333333333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n v="42268.72373842592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n v="41974.95788194444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n v="42386.750706018516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n v="42644.35677083332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n v="42638.05311342592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n v="42089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n v="42492.04166666667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n v="41853.659525462965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n v="42443.629340277781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n v="41957.895833333328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n v="42222.462048611109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n v="42254.102581018517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n v="42705.09966435185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n v="42079.691574074073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n v="42769.174305555556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n v="42432.154930555553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n v="42795.125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n v="41371.869652777779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n v="41563.542858796296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n v="42573.19299768518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n v="41997.06232638888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n v="42286.984791666662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n v="42834.492986111116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n v="42481.16666666667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n v="42565.955925925926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n v="41206.68490740740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n v="42460.66054398148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n v="40484.018055555556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n v="42064.639768518522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n v="40976.11383101852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n v="42411.67951388888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n v="4039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n v="41533.85423611111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n v="42434.82287037037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n v="41861.884108796294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n v="41953.070543981477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n v="42280.875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n v="42236.458333333328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n v="40179.25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n v="42324.670115740737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n v="42115.559328703705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n v="42581.884189814817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n v="42063.001087962963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n v="42221.458333333328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n v="41966.916666666672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n v="41891.675034722226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n v="41876.875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n v="42541.362048611118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n v="42652.76747685184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n v="41987.75684027778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n v="42275.274699074071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n v="41908.67980324073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n v="42037.78010416666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n v="41061.95305555555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n v="41839.208333333336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n v="42085.941516203704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n v="42398.249305555553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n v="42583.290972222225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n v="42791.057106481487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n v="42479.977430555555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n v="42470.833333333328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n v="41994.716319444444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n v="42246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n v="42062.716145833328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n v="42411.957638888889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n v="41974.85086805555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n v="41863.660995370366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n v="42539.814108796301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n v="42499.95128472222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n v="41882.827650462961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n v="42050.58734953703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n v="42329.166666666672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n v="42377.27361111111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E6A65-C9D9-46D4-A9D1-199FE7461D3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10:E2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9"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7C8DC7-89BA-44CB-9F02-771F0EBD66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F33733-9C03-495C-868C-44727FEA13E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39CF7-06B0-4DD6-BDD2-E506C5EF643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D1" sqref="D1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16.6328125" bestFit="1" customWidth="1"/>
    <col min="17" max="17" width="41.1796875" customWidth="1"/>
    <col min="18" max="18" width="15.6328125" bestFit="1" customWidth="1"/>
    <col min="19" max="19" width="22" style="14" bestFit="1" customWidth="1"/>
    <col min="20" max="20" width="24.6328125" style="14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 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 + DATE(1970,1,1)</f>
        <v>42177.007071759261</v>
      </c>
      <c r="T2">
        <f>(((I2/60)/60)/24) + 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 + DATE(1970,1,1)</f>
        <v>42766.600497685184</v>
      </c>
      <c r="T3">
        <f t="shared" ref="T3:T66" si="3">(((I3/60)/60)/24) + 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>
        <f t="shared" si="3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 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4">
        <f t="shared" ref="S67:S130" si="6">(((J67/60)/60)/24) + DATE(1970,1,1)</f>
        <v>41835.821226851855</v>
      </c>
      <c r="T67">
        <f t="shared" ref="T67:T130" si="7">(((I67/60)/60)/24) + 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4">
        <f t="shared" si="6"/>
        <v>42539.849768518514</v>
      </c>
      <c r="T68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4">
        <f t="shared" si="6"/>
        <v>41075.583379629628</v>
      </c>
      <c r="T69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4">
        <f t="shared" si="6"/>
        <v>41663.569340277776</v>
      </c>
      <c r="T70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4">
        <f t="shared" si="6"/>
        <v>40786.187789351854</v>
      </c>
      <c r="T7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4">
        <f t="shared" si="6"/>
        <v>40730.896354166667</v>
      </c>
      <c r="T72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4">
        <f t="shared" si="6"/>
        <v>40997.271493055552</v>
      </c>
      <c r="T73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4">
        <f t="shared" si="6"/>
        <v>41208.010196759256</v>
      </c>
      <c r="T74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4">
        <f t="shared" si="6"/>
        <v>40587.75675925926</v>
      </c>
      <c r="T75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4">
        <f t="shared" si="6"/>
        <v>42360.487210648149</v>
      </c>
      <c r="T76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4">
        <f t="shared" si="6"/>
        <v>41357.209166666667</v>
      </c>
      <c r="T77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4">
        <f t="shared" si="6"/>
        <v>40844.691643518519</v>
      </c>
      <c r="T78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4">
        <f t="shared" si="6"/>
        <v>40997.144872685189</v>
      </c>
      <c r="T79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4">
        <f t="shared" si="6"/>
        <v>42604.730567129634</v>
      </c>
      <c r="T80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4">
        <f t="shared" si="6"/>
        <v>41724.776539351849</v>
      </c>
      <c r="T8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4">
        <f t="shared" si="6"/>
        <v>41583.083981481483</v>
      </c>
      <c r="T82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4">
        <f t="shared" si="6"/>
        <v>41100.158877314818</v>
      </c>
      <c r="T83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4">
        <f t="shared" si="6"/>
        <v>40795.820150462961</v>
      </c>
      <c r="T84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4">
        <f t="shared" si="6"/>
        <v>42042.615613425922</v>
      </c>
      <c r="T85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4">
        <f t="shared" si="6"/>
        <v>40648.757939814815</v>
      </c>
      <c r="T86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4">
        <f t="shared" si="6"/>
        <v>40779.125428240739</v>
      </c>
      <c r="T87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4">
        <f t="shared" si="6"/>
        <v>42291.556076388893</v>
      </c>
      <c r="T88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4">
        <f t="shared" si="6"/>
        <v>40322.53938657407</v>
      </c>
      <c r="T89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4">
        <f t="shared" si="6"/>
        <v>41786.65892361111</v>
      </c>
      <c r="T90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4">
        <f t="shared" si="6"/>
        <v>41402.752222222225</v>
      </c>
      <c r="T9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4">
        <f t="shared" si="6"/>
        <v>40706.297442129631</v>
      </c>
      <c r="T92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4">
        <f t="shared" si="6"/>
        <v>40619.402361111112</v>
      </c>
      <c r="T93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4">
        <f t="shared" si="6"/>
        <v>42721.198877314819</v>
      </c>
      <c r="T94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4">
        <f t="shared" si="6"/>
        <v>41065.858067129629</v>
      </c>
      <c r="T95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4">
        <f t="shared" si="6"/>
        <v>41716.717847222222</v>
      </c>
      <c r="T96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4">
        <f t="shared" si="6"/>
        <v>40935.005104166667</v>
      </c>
      <c r="T97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4">
        <f t="shared" si="6"/>
        <v>40324.662511574075</v>
      </c>
      <c r="T98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4">
        <f t="shared" si="6"/>
        <v>40706.135208333333</v>
      </c>
      <c r="T99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4">
        <f t="shared" si="6"/>
        <v>41214.79483796296</v>
      </c>
      <c r="T100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4">
        <f t="shared" si="6"/>
        <v>41631.902766203704</v>
      </c>
      <c r="T10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4">
        <f t="shared" si="6"/>
        <v>41197.753310185188</v>
      </c>
      <c r="T102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4">
        <f t="shared" si="6"/>
        <v>41274.776736111111</v>
      </c>
      <c r="T103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4">
        <f t="shared" si="6"/>
        <v>40505.131168981483</v>
      </c>
      <c r="T104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4">
        <f t="shared" si="6"/>
        <v>41682.805902777778</v>
      </c>
      <c r="T105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4">
        <f t="shared" si="6"/>
        <v>40612.695208333331</v>
      </c>
      <c r="T106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4">
        <f t="shared" si="6"/>
        <v>42485.724768518514</v>
      </c>
      <c r="T107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4">
        <f t="shared" si="6"/>
        <v>40987.776631944449</v>
      </c>
      <c r="T108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4">
        <f t="shared" si="6"/>
        <v>40635.982488425929</v>
      </c>
      <c r="T109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4">
        <f t="shared" si="6"/>
        <v>41365.613078703704</v>
      </c>
      <c r="T110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4">
        <f t="shared" si="6"/>
        <v>40570.025810185187</v>
      </c>
      <c r="T1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4">
        <f t="shared" si="6"/>
        <v>41557.949687500004</v>
      </c>
      <c r="T112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4">
        <f t="shared" si="6"/>
        <v>42125.333182870367</v>
      </c>
      <c r="T113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4">
        <f t="shared" si="6"/>
        <v>41718.043032407404</v>
      </c>
      <c r="T114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4">
        <f t="shared" si="6"/>
        <v>40753.758425925924</v>
      </c>
      <c r="T115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4">
        <f t="shared" si="6"/>
        <v>40861.27416666667</v>
      </c>
      <c r="T116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4">
        <f t="shared" si="6"/>
        <v>40918.738935185182</v>
      </c>
      <c r="T117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4">
        <f t="shared" si="6"/>
        <v>40595.497164351851</v>
      </c>
      <c r="T118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4">
        <f t="shared" si="6"/>
        <v>40248.834999999999</v>
      </c>
      <c r="T119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4">
        <f t="shared" si="6"/>
        <v>40723.053657407407</v>
      </c>
      <c r="T120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4">
        <f t="shared" si="6"/>
        <v>40739.069282407407</v>
      </c>
      <c r="T12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4">
        <f t="shared" si="6"/>
        <v>42616.049849537041</v>
      </c>
      <c r="T122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4">
        <f t="shared" si="6"/>
        <v>42096.704976851848</v>
      </c>
      <c r="T123">
        <f t="shared" si="7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4">
        <f t="shared" si="6"/>
        <v>41904.781990740739</v>
      </c>
      <c r="T125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4">
        <f t="shared" si="6"/>
        <v>42709.993981481486</v>
      </c>
      <c r="T127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4">
        <f t="shared" si="6"/>
        <v>42135.589548611111</v>
      </c>
      <c r="T128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4">
        <f t="shared" si="6"/>
        <v>42067.62431712963</v>
      </c>
      <c r="T129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 0)</f>
        <v>2</v>
      </c>
      <c r="P130">
        <f t="shared" si="5"/>
        <v>311.17</v>
      </c>
      <c r="Q130" s="10" t="s">
        <v>8308</v>
      </c>
      <c r="R130" t="s">
        <v>8311</v>
      </c>
      <c r="S130" s="14">
        <f t="shared" si="6"/>
        <v>42628.22792824074</v>
      </c>
      <c r="T130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4">
        <f t="shared" ref="S131:S194" si="10">(((J131/60)/60)/24) + DATE(1970,1,1)</f>
        <v>41882.937303240738</v>
      </c>
      <c r="T131">
        <f t="shared" ref="T131:T194" si="11">(((I131/60)/60)/24) + 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4">
        <f t="shared" si="10"/>
        <v>41905.812581018516</v>
      </c>
      <c r="T134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4">
        <f t="shared" si="10"/>
        <v>41788.381909722222</v>
      </c>
      <c r="T137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4">
        <f t="shared" si="10"/>
        <v>42186.257418981477</v>
      </c>
      <c r="T140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4">
        <f t="shared" si="10"/>
        <v>42187.920972222222</v>
      </c>
      <c r="T14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4">
        <f t="shared" si="10"/>
        <v>42110.153043981481</v>
      </c>
      <c r="T143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4">
        <f t="shared" si="10"/>
        <v>41938.893263888887</v>
      </c>
      <c r="T144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4">
        <f t="shared" si="10"/>
        <v>42047.762407407412</v>
      </c>
      <c r="T146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4">
        <f t="shared" si="10"/>
        <v>42200.542268518519</v>
      </c>
      <c r="T147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4">
        <f t="shared" si="10"/>
        <v>42693.016180555554</v>
      </c>
      <c r="T148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4">
        <f t="shared" si="10"/>
        <v>42397.281666666662</v>
      </c>
      <c r="T150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4">
        <f t="shared" si="10"/>
        <v>41968.172106481477</v>
      </c>
      <c r="T15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4">
        <f t="shared" si="10"/>
        <v>42090.161828703705</v>
      </c>
      <c r="T152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4">
        <f t="shared" si="10"/>
        <v>42113.550821759258</v>
      </c>
      <c r="T153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4">
        <f t="shared" si="10"/>
        <v>41875.077546296299</v>
      </c>
      <c r="T154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4">
        <f t="shared" si="10"/>
        <v>41933.586157407408</v>
      </c>
      <c r="T155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4">
        <f t="shared" si="10"/>
        <v>42115.547395833331</v>
      </c>
      <c r="T156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4">
        <f t="shared" si="10"/>
        <v>42168.559432870374</v>
      </c>
      <c r="T157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4">
        <f t="shared" si="10"/>
        <v>41794.124953703707</v>
      </c>
      <c r="T158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4">
        <f t="shared" si="10"/>
        <v>42396.911712962959</v>
      </c>
      <c r="T159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4">
        <f t="shared" si="10"/>
        <v>42514.434548611112</v>
      </c>
      <c r="T16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4">
        <f t="shared" si="10"/>
        <v>41792.687442129631</v>
      </c>
      <c r="T163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4">
        <f t="shared" si="10"/>
        <v>41835.126805555556</v>
      </c>
      <c r="T164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4">
        <f t="shared" si="10"/>
        <v>41841.762743055559</v>
      </c>
      <c r="T166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4">
        <f t="shared" si="10"/>
        <v>42721.075949074075</v>
      </c>
      <c r="T168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4">
        <f t="shared" si="10"/>
        <v>42160.927488425921</v>
      </c>
      <c r="T169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4">
        <f t="shared" si="10"/>
        <v>42052.83530092593</v>
      </c>
      <c r="T17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4">
        <f t="shared" si="10"/>
        <v>41900.505312499998</v>
      </c>
      <c r="T17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4">
        <f t="shared" si="10"/>
        <v>42216.977812500001</v>
      </c>
      <c r="T172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4">
        <f t="shared" si="10"/>
        <v>42534.180717592593</v>
      </c>
      <c r="T173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4">
        <f t="shared" si="10"/>
        <v>41855.777905092589</v>
      </c>
      <c r="T177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4">
        <f t="shared" si="10"/>
        <v>42070.047754629632</v>
      </c>
      <c r="T179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4">
        <f t="shared" si="10"/>
        <v>42403.080497685187</v>
      </c>
      <c r="T18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4">
        <f t="shared" si="10"/>
        <v>42067.991238425922</v>
      </c>
      <c r="T182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4">
        <f t="shared" si="10"/>
        <v>42147.741840277777</v>
      </c>
      <c r="T183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4">
        <f t="shared" si="10"/>
        <v>41939.810300925928</v>
      </c>
      <c r="T185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4">
        <f t="shared" si="10"/>
        <v>41825.791226851856</v>
      </c>
      <c r="T186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4">
        <f t="shared" si="10"/>
        <v>42570.91133101852</v>
      </c>
      <c r="T187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4">
        <f t="shared" si="10"/>
        <v>42182.234456018516</v>
      </c>
      <c r="T189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4">
        <f t="shared" si="10"/>
        <v>42556.690706018519</v>
      </c>
      <c r="T19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4">
        <f t="shared" si="10"/>
        <v>42527.650995370372</v>
      </c>
      <c r="T192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4">
        <f t="shared" si="10"/>
        <v>42239.441412037035</v>
      </c>
      <c r="T193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 0)</f>
        <v>0</v>
      </c>
      <c r="P194">
        <f t="shared" si="9"/>
        <v>5.67</v>
      </c>
      <c r="Q194" s="10" t="s">
        <v>8308</v>
      </c>
      <c r="R194" t="s">
        <v>8312</v>
      </c>
      <c r="S194" s="14">
        <f t="shared" si="10"/>
        <v>41899.792037037041</v>
      </c>
      <c r="T194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4">
        <f t="shared" ref="S195:S258" si="14">(((J195/60)/60)/24) + DATE(1970,1,1)</f>
        <v>41911.934791666667</v>
      </c>
      <c r="T195">
        <f t="shared" ref="T195:T258" si="15">(((I195/60)/60)/24) + 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4">
        <f t="shared" si="14"/>
        <v>42375.996886574074</v>
      </c>
      <c r="T196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4">
        <f t="shared" si="14"/>
        <v>42259.542800925927</v>
      </c>
      <c r="T198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4">
        <f t="shared" si="14"/>
        <v>42741.848379629635</v>
      </c>
      <c r="T199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4">
        <f t="shared" si="14"/>
        <v>41887.383356481485</v>
      </c>
      <c r="T20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4">
        <f t="shared" si="14"/>
        <v>41867.083368055559</v>
      </c>
      <c r="T202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4">
        <f t="shared" si="14"/>
        <v>42023.818622685183</v>
      </c>
      <c r="T203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4">
        <f t="shared" si="14"/>
        <v>41973.847962962958</v>
      </c>
      <c r="T205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4">
        <f t="shared" si="14"/>
        <v>42556.583368055552</v>
      </c>
      <c r="T206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4">
        <f t="shared" si="14"/>
        <v>42248.632199074069</v>
      </c>
      <c r="T207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4">
        <f t="shared" si="14"/>
        <v>41978.197199074071</v>
      </c>
      <c r="T209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4">
        <f t="shared" si="14"/>
        <v>42249.064722222218</v>
      </c>
      <c r="T212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4">
        <f t="shared" si="14"/>
        <v>42236.159918981488</v>
      </c>
      <c r="T213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4">
        <f t="shared" si="14"/>
        <v>42416.881018518514</v>
      </c>
      <c r="T214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4">
        <f t="shared" si="14"/>
        <v>42202.594293981485</v>
      </c>
      <c r="T215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4">
        <f t="shared" si="14"/>
        <v>42009.64061342593</v>
      </c>
      <c r="T216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4">
        <f t="shared" si="14"/>
        <v>42375.230115740742</v>
      </c>
      <c r="T217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4">
        <f t="shared" si="14"/>
        <v>42066.958761574075</v>
      </c>
      <c r="T218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4">
        <f t="shared" si="14"/>
        <v>41970.64061342593</v>
      </c>
      <c r="T219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4">
        <f t="shared" si="14"/>
        <v>42079.628344907411</v>
      </c>
      <c r="T22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4">
        <f t="shared" si="14"/>
        <v>42429.326678240745</v>
      </c>
      <c r="T22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4">
        <f t="shared" si="14"/>
        <v>42195.643865740742</v>
      </c>
      <c r="T222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4">
        <f t="shared" si="14"/>
        <v>42031.769884259258</v>
      </c>
      <c r="T224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4">
        <f t="shared" si="14"/>
        <v>42106.666018518517</v>
      </c>
      <c r="T228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4">
        <f t="shared" si="14"/>
        <v>42129.777210648142</v>
      </c>
      <c r="T232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4">
        <f t="shared" si="14"/>
        <v>42032.82576388889</v>
      </c>
      <c r="T234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4">
        <f t="shared" si="14"/>
        <v>42136.035405092596</v>
      </c>
      <c r="T236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4">
        <f t="shared" si="14"/>
        <v>42377.577187499999</v>
      </c>
      <c r="T239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4">
        <f t="shared" si="14"/>
        <v>42297.110300925924</v>
      </c>
      <c r="T24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4">
        <f t="shared" si="14"/>
        <v>41354.708460648151</v>
      </c>
      <c r="T242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4">
        <f t="shared" si="14"/>
        <v>41949.697962962964</v>
      </c>
      <c r="T243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4">
        <f t="shared" si="14"/>
        <v>40862.492939814816</v>
      </c>
      <c r="T244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4">
        <f t="shared" si="14"/>
        <v>41662.047500000001</v>
      </c>
      <c r="T245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4">
        <f t="shared" si="14"/>
        <v>40213.323599537034</v>
      </c>
      <c r="T246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4">
        <f t="shared" si="14"/>
        <v>41107.053067129629</v>
      </c>
      <c r="T247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4">
        <f t="shared" si="14"/>
        <v>40480.363483796296</v>
      </c>
      <c r="T248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4">
        <f t="shared" si="14"/>
        <v>40430.604328703703</v>
      </c>
      <c r="T249">
        <f t="shared" si="15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4">
        <f t="shared" si="14"/>
        <v>40870.774409722224</v>
      </c>
      <c r="T250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4">
        <f t="shared" si="14"/>
        <v>40332.923842592594</v>
      </c>
      <c r="T25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4">
        <f t="shared" si="14"/>
        <v>41401.565868055557</v>
      </c>
      <c r="T252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4">
        <f t="shared" si="14"/>
        <v>41013.787569444445</v>
      </c>
      <c r="T253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4">
        <f t="shared" si="14"/>
        <v>40266.662708333337</v>
      </c>
      <c r="T254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4">
        <f t="shared" si="14"/>
        <v>40924.650868055556</v>
      </c>
      <c r="T255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4">
        <f t="shared" si="14"/>
        <v>42263.952662037031</v>
      </c>
      <c r="T256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4">
        <f t="shared" si="14"/>
        <v>40588.526412037041</v>
      </c>
      <c r="T257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 0)</f>
        <v>139</v>
      </c>
      <c r="P258">
        <f t="shared" si="13"/>
        <v>65.760000000000005</v>
      </c>
      <c r="Q258" s="10" t="s">
        <v>8308</v>
      </c>
      <c r="R258" t="s">
        <v>8313</v>
      </c>
      <c r="S258" s="14">
        <f t="shared" si="14"/>
        <v>41319.769293981481</v>
      </c>
      <c r="T258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4">
        <f t="shared" ref="S259:S322" si="18">(((J259/60)/60)/24) + DATE(1970,1,1)</f>
        <v>42479.626875000002</v>
      </c>
      <c r="T259">
        <f t="shared" ref="T259:T322" si="19">(((I259/60)/60)/24) + 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4">
        <f t="shared" si="18"/>
        <v>40682.051689814813</v>
      </c>
      <c r="T260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4">
        <f t="shared" si="18"/>
        <v>42072.738067129627</v>
      </c>
      <c r="T26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4">
        <f t="shared" si="18"/>
        <v>40330.755543981482</v>
      </c>
      <c r="T262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4">
        <f t="shared" si="18"/>
        <v>41017.885462962964</v>
      </c>
      <c r="T263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4">
        <f t="shared" si="18"/>
        <v>40555.24800925926</v>
      </c>
      <c r="T264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4">
        <f t="shared" si="18"/>
        <v>41149.954791666663</v>
      </c>
      <c r="T265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4">
        <f t="shared" si="18"/>
        <v>41010.620312500003</v>
      </c>
      <c r="T266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4">
        <f t="shared" si="18"/>
        <v>40267.245717592588</v>
      </c>
      <c r="T267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4">
        <f t="shared" si="18"/>
        <v>40205.174849537041</v>
      </c>
      <c r="T268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4">
        <f t="shared" si="18"/>
        <v>41785.452534722222</v>
      </c>
      <c r="T269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4">
        <f t="shared" si="18"/>
        <v>40809.15252314815</v>
      </c>
      <c r="T270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4">
        <f t="shared" si="18"/>
        <v>42758.197013888886</v>
      </c>
      <c r="T27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4">
        <f t="shared" si="18"/>
        <v>40637.866550925923</v>
      </c>
      <c r="T272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4">
        <f t="shared" si="18"/>
        <v>41612.10024305556</v>
      </c>
      <c r="T273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4">
        <f t="shared" si="18"/>
        <v>40235.900358796294</v>
      </c>
      <c r="T274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4">
        <f t="shared" si="18"/>
        <v>40697.498449074075</v>
      </c>
      <c r="T275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4">
        <f t="shared" si="18"/>
        <v>40969.912372685183</v>
      </c>
      <c r="T276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4">
        <f t="shared" si="18"/>
        <v>41193.032013888893</v>
      </c>
      <c r="T277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4">
        <f t="shared" si="18"/>
        <v>40967.081874999996</v>
      </c>
      <c r="T278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4">
        <f t="shared" si="18"/>
        <v>42117.891423611116</v>
      </c>
      <c r="T279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4">
        <f t="shared" si="18"/>
        <v>41164.040960648148</v>
      </c>
      <c r="T280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4">
        <f t="shared" si="18"/>
        <v>42759.244166666671</v>
      </c>
      <c r="T28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4">
        <f t="shared" si="18"/>
        <v>41744.590682870366</v>
      </c>
      <c r="T282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4">
        <f t="shared" si="18"/>
        <v>39950.163344907407</v>
      </c>
      <c r="T283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4">
        <f t="shared" si="18"/>
        <v>40194.920046296298</v>
      </c>
      <c r="T284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4">
        <f t="shared" si="18"/>
        <v>40675.71</v>
      </c>
      <c r="T285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4">
        <f t="shared" si="18"/>
        <v>40904.738194444442</v>
      </c>
      <c r="T286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4">
        <f t="shared" si="18"/>
        <v>41506.756111111114</v>
      </c>
      <c r="T287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4">
        <f t="shared" si="18"/>
        <v>41313.816249999996</v>
      </c>
      <c r="T288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4">
        <f t="shared" si="18"/>
        <v>41184.277986111112</v>
      </c>
      <c r="T289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4">
        <f t="shared" si="18"/>
        <v>41051.168900462959</v>
      </c>
      <c r="T290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4">
        <f t="shared" si="18"/>
        <v>41550.456412037034</v>
      </c>
      <c r="T29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4">
        <f t="shared" si="18"/>
        <v>40526.36917824074</v>
      </c>
      <c r="T292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4">
        <f t="shared" si="18"/>
        <v>41376.769050925926</v>
      </c>
      <c r="T293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4">
        <f t="shared" si="18"/>
        <v>40812.803229166668</v>
      </c>
      <c r="T294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4">
        <f t="shared" si="18"/>
        <v>41719.667986111112</v>
      </c>
      <c r="T295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4">
        <f t="shared" si="18"/>
        <v>40343.084421296298</v>
      </c>
      <c r="T296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4">
        <f t="shared" si="18"/>
        <v>41519.004733796297</v>
      </c>
      <c r="T297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4">
        <f t="shared" si="18"/>
        <v>41134.475497685184</v>
      </c>
      <c r="T298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4">
        <f t="shared" si="18"/>
        <v>42089.72802083334</v>
      </c>
      <c r="T299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4">
        <f t="shared" si="18"/>
        <v>41709.463518518518</v>
      </c>
      <c r="T300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4">
        <f t="shared" si="18"/>
        <v>40469.225231481483</v>
      </c>
      <c r="T30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4">
        <f t="shared" si="18"/>
        <v>40626.959930555553</v>
      </c>
      <c r="T302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4">
        <f t="shared" si="18"/>
        <v>41312.737673611111</v>
      </c>
      <c r="T303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4">
        <f t="shared" si="18"/>
        <v>40933.856921296298</v>
      </c>
      <c r="T304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4">
        <f t="shared" si="18"/>
        <v>41032.071134259262</v>
      </c>
      <c r="T305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4">
        <f t="shared" si="18"/>
        <v>41114.094872685186</v>
      </c>
      <c r="T306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4">
        <f t="shared" si="18"/>
        <v>40948.630196759259</v>
      </c>
      <c r="T307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4">
        <f t="shared" si="18"/>
        <v>41333.837187500001</v>
      </c>
      <c r="T308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4">
        <f t="shared" si="18"/>
        <v>41282.944456018515</v>
      </c>
      <c r="T309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4">
        <f t="shared" si="18"/>
        <v>40567.694560185184</v>
      </c>
      <c r="T310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4">
        <f t="shared" si="18"/>
        <v>41134.751550925925</v>
      </c>
      <c r="T3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4">
        <f t="shared" si="18"/>
        <v>40821.183136574073</v>
      </c>
      <c r="T312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4">
        <f t="shared" si="18"/>
        <v>40868.219814814816</v>
      </c>
      <c r="T313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4">
        <f t="shared" si="18"/>
        <v>41348.877685185187</v>
      </c>
      <c r="T314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4">
        <f t="shared" si="18"/>
        <v>40357.227939814817</v>
      </c>
      <c r="T315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4">
        <f t="shared" si="18"/>
        <v>41304.833194444444</v>
      </c>
      <c r="T316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4">
        <f t="shared" si="18"/>
        <v>41113.77238425926</v>
      </c>
      <c r="T317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4">
        <f t="shared" si="18"/>
        <v>41950.923576388886</v>
      </c>
      <c r="T318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4">
        <f t="shared" si="18"/>
        <v>41589.676886574074</v>
      </c>
      <c r="T319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4">
        <f t="shared" si="18"/>
        <v>41330.038784722223</v>
      </c>
      <c r="T320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4">
        <f t="shared" si="18"/>
        <v>40123.83829861111</v>
      </c>
      <c r="T32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 0)</f>
        <v>107</v>
      </c>
      <c r="P322">
        <f t="shared" si="17"/>
        <v>134.91</v>
      </c>
      <c r="Q322" s="10" t="s">
        <v>8308</v>
      </c>
      <c r="R322" t="s">
        <v>8313</v>
      </c>
      <c r="S322" s="14">
        <f t="shared" si="18"/>
        <v>42331.551307870366</v>
      </c>
      <c r="T322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4">
        <f t="shared" ref="S323:S386" si="22">(((J323/60)/60)/24) + DATE(1970,1,1)</f>
        <v>42647.446597222224</v>
      </c>
      <c r="T323">
        <f t="shared" ref="T323:T386" si="23">(((I323/60)/60)/24) + 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4">
        <f t="shared" si="22"/>
        <v>42473.57</v>
      </c>
      <c r="T324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4">
        <f t="shared" si="22"/>
        <v>42697.32136574074</v>
      </c>
      <c r="T325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4">
        <f t="shared" si="22"/>
        <v>42184.626250000001</v>
      </c>
      <c r="T326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4">
        <f t="shared" si="22"/>
        <v>42689.187881944439</v>
      </c>
      <c r="T327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4">
        <f t="shared" si="22"/>
        <v>42775.314884259264</v>
      </c>
      <c r="T328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4">
        <f t="shared" si="22"/>
        <v>42058.235289351855</v>
      </c>
      <c r="T329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4">
        <f t="shared" si="22"/>
        <v>42278.946620370371</v>
      </c>
      <c r="T330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4">
        <f t="shared" si="22"/>
        <v>42291.46674768519</v>
      </c>
      <c r="T33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4">
        <f t="shared" si="22"/>
        <v>41379.515775462962</v>
      </c>
      <c r="T332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4">
        <f t="shared" si="22"/>
        <v>42507.581412037034</v>
      </c>
      <c r="T333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4">
        <f t="shared" si="22"/>
        <v>42263.680289351847</v>
      </c>
      <c r="T334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4">
        <f t="shared" si="22"/>
        <v>42437.636469907404</v>
      </c>
      <c r="T335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4">
        <f t="shared" si="22"/>
        <v>42101.682372685187</v>
      </c>
      <c r="T336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4">
        <f t="shared" si="22"/>
        <v>42101.737442129626</v>
      </c>
      <c r="T337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4">
        <f t="shared" si="22"/>
        <v>42291.596273148149</v>
      </c>
      <c r="T338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4">
        <f t="shared" si="22"/>
        <v>42047.128564814819</v>
      </c>
      <c r="T339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4">
        <f t="shared" si="22"/>
        <v>42559.755671296298</v>
      </c>
      <c r="T340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4">
        <f t="shared" si="22"/>
        <v>42093.760046296295</v>
      </c>
      <c r="T34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4">
        <f t="shared" si="22"/>
        <v>42772.669062500005</v>
      </c>
      <c r="T342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4">
        <f t="shared" si="22"/>
        <v>41894.879606481481</v>
      </c>
      <c r="T343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4">
        <f t="shared" si="22"/>
        <v>42459.780844907407</v>
      </c>
      <c r="T344">
        <f t="shared" si="23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4">
        <f t="shared" si="22"/>
        <v>41926.73778935185</v>
      </c>
      <c r="T345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4">
        <f t="shared" si="22"/>
        <v>42111.970995370371</v>
      </c>
      <c r="T346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4">
        <f t="shared" si="22"/>
        <v>42114.944328703699</v>
      </c>
      <c r="T347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4">
        <f t="shared" si="22"/>
        <v>42261.500243055561</v>
      </c>
      <c r="T348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4">
        <f t="shared" si="22"/>
        <v>42292.495474537034</v>
      </c>
      <c r="T349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4">
        <f t="shared" si="22"/>
        <v>42207.58699074074</v>
      </c>
      <c r="T350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4">
        <f t="shared" si="22"/>
        <v>42760.498935185184</v>
      </c>
      <c r="T35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4">
        <f t="shared" si="22"/>
        <v>42586.066076388888</v>
      </c>
      <c r="T352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4">
        <f t="shared" si="22"/>
        <v>42427.964745370366</v>
      </c>
      <c r="T353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4">
        <f t="shared" si="22"/>
        <v>41890.167453703703</v>
      </c>
      <c r="T354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4">
        <f t="shared" si="22"/>
        <v>42297.791886574079</v>
      </c>
      <c r="T355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4">
        <f t="shared" si="22"/>
        <v>42438.827789351853</v>
      </c>
      <c r="T356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4">
        <f t="shared" si="22"/>
        <v>41943.293912037036</v>
      </c>
      <c r="T357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4">
        <f t="shared" si="22"/>
        <v>42415.803159722222</v>
      </c>
      <c r="T358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4">
        <f t="shared" si="22"/>
        <v>42078.222187499996</v>
      </c>
      <c r="T359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4">
        <f t="shared" si="22"/>
        <v>42507.860196759255</v>
      </c>
      <c r="T360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4">
        <f t="shared" si="22"/>
        <v>41935.070486111108</v>
      </c>
      <c r="T36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4">
        <f t="shared" si="22"/>
        <v>42163.897916666669</v>
      </c>
      <c r="T362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4">
        <f t="shared" si="22"/>
        <v>41936.001226851848</v>
      </c>
      <c r="T363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4">
        <f t="shared" si="22"/>
        <v>41837.210543981484</v>
      </c>
      <c r="T364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4">
        <f t="shared" si="22"/>
        <v>40255.744629629626</v>
      </c>
      <c r="T365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4">
        <f t="shared" si="22"/>
        <v>41780.859629629631</v>
      </c>
      <c r="T366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4">
        <f t="shared" si="22"/>
        <v>41668.606469907405</v>
      </c>
      <c r="T367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4">
        <f t="shared" si="22"/>
        <v>41019.793032407404</v>
      </c>
      <c r="T368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4">
        <f t="shared" si="22"/>
        <v>41355.577291666668</v>
      </c>
      <c r="T369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4">
        <f t="shared" si="22"/>
        <v>42043.605578703704</v>
      </c>
      <c r="T370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4">
        <f t="shared" si="22"/>
        <v>40893.551724537036</v>
      </c>
      <c r="T37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4">
        <f t="shared" si="22"/>
        <v>42711.795138888891</v>
      </c>
      <c r="T372">
        <f t="shared" si="23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4">
        <f t="shared" si="22"/>
        <v>41261.767812500002</v>
      </c>
      <c r="T373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4">
        <f t="shared" si="22"/>
        <v>42425.576898148152</v>
      </c>
      <c r="T374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4">
        <f t="shared" si="22"/>
        <v>41078.91201388889</v>
      </c>
      <c r="T375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4">
        <f t="shared" si="22"/>
        <v>40757.889247685183</v>
      </c>
      <c r="T376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4">
        <f t="shared" si="22"/>
        <v>41657.985081018516</v>
      </c>
      <c r="T377">
        <f t="shared" si="23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4">
        <f t="shared" si="22"/>
        <v>42576.452731481477</v>
      </c>
      <c r="T378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4">
        <f t="shared" si="22"/>
        <v>42292.250787037032</v>
      </c>
      <c r="T379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4">
        <f t="shared" si="22"/>
        <v>42370.571851851855</v>
      </c>
      <c r="T380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4">
        <f t="shared" si="22"/>
        <v>40987.688333333332</v>
      </c>
      <c r="T38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4">
        <f t="shared" si="22"/>
        <v>42367.719814814816</v>
      </c>
      <c r="T382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4">
        <f t="shared" si="22"/>
        <v>41085.698113425926</v>
      </c>
      <c r="T383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4">
        <f t="shared" si="22"/>
        <v>41144.709490740745</v>
      </c>
      <c r="T384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4">
        <f t="shared" si="22"/>
        <v>41755.117581018516</v>
      </c>
      <c r="T385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 0)</f>
        <v>112</v>
      </c>
      <c r="P386">
        <f t="shared" si="21"/>
        <v>58.54</v>
      </c>
      <c r="Q386" s="10" t="s">
        <v>8308</v>
      </c>
      <c r="R386" t="s">
        <v>8313</v>
      </c>
      <c r="S386" s="14">
        <f t="shared" si="22"/>
        <v>41980.781793981485</v>
      </c>
      <c r="T386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4">
        <f t="shared" ref="S387:S450" si="26">(((J387/60)/60)/24) + DATE(1970,1,1)</f>
        <v>41934.584502314814</v>
      </c>
      <c r="T387">
        <f t="shared" ref="T387:T450" si="27">(((I387/60)/60)/24) + 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4">
        <f t="shared" si="26"/>
        <v>42211.951284722221</v>
      </c>
      <c r="T388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4">
        <f t="shared" si="26"/>
        <v>42200.67659722222</v>
      </c>
      <c r="T389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4">
        <f t="shared" si="26"/>
        <v>42549.076157407413</v>
      </c>
      <c r="T390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4">
        <f t="shared" si="26"/>
        <v>41674.063078703701</v>
      </c>
      <c r="T39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4">
        <f t="shared" si="26"/>
        <v>42112.036712962959</v>
      </c>
      <c r="T392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4">
        <f t="shared" si="26"/>
        <v>40865.042256944449</v>
      </c>
      <c r="T393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4">
        <f t="shared" si="26"/>
        <v>40763.717256944445</v>
      </c>
      <c r="T394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4">
        <f t="shared" si="26"/>
        <v>41526.708935185183</v>
      </c>
      <c r="T395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4">
        <f t="shared" si="26"/>
        <v>42417.818078703705</v>
      </c>
      <c r="T396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4">
        <f t="shared" si="26"/>
        <v>40990.909259259257</v>
      </c>
      <c r="T397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4">
        <f t="shared" si="26"/>
        <v>41082.564884259256</v>
      </c>
      <c r="T398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4">
        <f t="shared" si="26"/>
        <v>40379.776435185187</v>
      </c>
      <c r="T399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4">
        <f t="shared" si="26"/>
        <v>42078.793124999997</v>
      </c>
      <c r="T400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4">
        <f t="shared" si="26"/>
        <v>42687.875775462962</v>
      </c>
      <c r="T40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4">
        <f t="shared" si="26"/>
        <v>41745.635960648149</v>
      </c>
      <c r="T402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4">
        <f t="shared" si="26"/>
        <v>40732.842245370368</v>
      </c>
      <c r="T403">
        <f t="shared" si="27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4">
        <f t="shared" si="26"/>
        <v>42292.539548611108</v>
      </c>
      <c r="T404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4">
        <f t="shared" si="26"/>
        <v>40718.310659722221</v>
      </c>
      <c r="T405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4">
        <f t="shared" si="26"/>
        <v>41646.628032407411</v>
      </c>
      <c r="T406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4">
        <f t="shared" si="26"/>
        <v>41674.08494212963</v>
      </c>
      <c r="T407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4">
        <f t="shared" si="26"/>
        <v>40638.162465277775</v>
      </c>
      <c r="T408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4">
        <f t="shared" si="26"/>
        <v>40806.870949074073</v>
      </c>
      <c r="T409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4">
        <f t="shared" si="26"/>
        <v>41543.735995370371</v>
      </c>
      <c r="T410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4">
        <f t="shared" si="26"/>
        <v>42543.862777777773</v>
      </c>
      <c r="T4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4">
        <f t="shared" si="26"/>
        <v>42113.981446759266</v>
      </c>
      <c r="T412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4">
        <f t="shared" si="26"/>
        <v>41598.17597222222</v>
      </c>
      <c r="T413">
        <f t="shared" si="27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4">
        <f t="shared" si="26"/>
        <v>41099.742800925924</v>
      </c>
      <c r="T414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4">
        <f t="shared" si="26"/>
        <v>41079.877442129626</v>
      </c>
      <c r="T415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4">
        <f t="shared" si="26"/>
        <v>41529.063252314816</v>
      </c>
      <c r="T416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4">
        <f t="shared" si="26"/>
        <v>41904.851875</v>
      </c>
      <c r="T417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4">
        <f t="shared" si="26"/>
        <v>41648.396192129629</v>
      </c>
      <c r="T418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4">
        <f t="shared" si="26"/>
        <v>41360.970601851855</v>
      </c>
      <c r="T419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4">
        <f t="shared" si="26"/>
        <v>42178.282372685186</v>
      </c>
      <c r="T420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4">
        <f t="shared" si="26"/>
        <v>41394.842442129629</v>
      </c>
      <c r="T42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4">
        <f t="shared" si="26"/>
        <v>41682.23646990741</v>
      </c>
      <c r="T422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4">
        <f t="shared" si="26"/>
        <v>42177.491388888884</v>
      </c>
      <c r="T423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4">
        <f t="shared" si="26"/>
        <v>41863.260381944441</v>
      </c>
      <c r="T424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4">
        <f t="shared" si="26"/>
        <v>41400.92627314815</v>
      </c>
      <c r="T425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4">
        <f t="shared" si="26"/>
        <v>40934.376145833332</v>
      </c>
      <c r="T426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4">
        <f t="shared" si="26"/>
        <v>42275.861157407402</v>
      </c>
      <c r="T427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4">
        <f t="shared" si="26"/>
        <v>42400.711967592593</v>
      </c>
      <c r="T428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4">
        <f t="shared" si="26"/>
        <v>41778.766724537039</v>
      </c>
      <c r="T43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4">
        <f t="shared" si="26"/>
        <v>41513.107256944444</v>
      </c>
      <c r="T432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4">
        <f t="shared" si="26"/>
        <v>42526.871331018512</v>
      </c>
      <c r="T433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4">
        <f t="shared" si="26"/>
        <v>42238.726631944446</v>
      </c>
      <c r="T434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4">
        <f t="shared" si="26"/>
        <v>41576.834513888891</v>
      </c>
      <c r="T436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4">
        <f t="shared" si="26"/>
        <v>41500.747453703705</v>
      </c>
      <c r="T437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4">
        <f t="shared" si="26"/>
        <v>42296.261087962965</v>
      </c>
      <c r="T44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4">
        <f t="shared" si="26"/>
        <v>42423.985567129625</v>
      </c>
      <c r="T442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4">
        <f t="shared" si="26"/>
        <v>42024.888692129629</v>
      </c>
      <c r="T444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4">
        <f t="shared" si="26"/>
        <v>41650.015057870369</v>
      </c>
      <c r="T445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4">
        <f t="shared" si="26"/>
        <v>40894.906956018516</v>
      </c>
      <c r="T446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4">
        <f t="shared" si="26"/>
        <v>42130.335358796292</v>
      </c>
      <c r="T447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4">
        <f t="shared" si="26"/>
        <v>42037.083564814813</v>
      </c>
      <c r="T448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4">
        <f t="shared" si="26"/>
        <v>41331.555127314816</v>
      </c>
      <c r="T449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 0)</f>
        <v>3</v>
      </c>
      <c r="P450">
        <f t="shared" si="25"/>
        <v>20.5</v>
      </c>
      <c r="Q450" s="10" t="s">
        <v>8308</v>
      </c>
      <c r="R450" t="s">
        <v>8314</v>
      </c>
      <c r="S450" s="14">
        <f t="shared" si="26"/>
        <v>41753.758043981477</v>
      </c>
      <c r="T45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4">
        <f t="shared" ref="S451:S514" si="30">(((J451/60)/60)/24) + DATE(1970,1,1)</f>
        <v>41534.568113425928</v>
      </c>
      <c r="T451">
        <f t="shared" ref="T451:T514" si="31">(((I451/60)/60)/24) + 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4">
        <f t="shared" si="30"/>
        <v>41654.946759259255</v>
      </c>
      <c r="T452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4">
        <f t="shared" si="30"/>
        <v>42107.703877314809</v>
      </c>
      <c r="T454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4">
        <f t="shared" si="30"/>
        <v>42038.824988425928</v>
      </c>
      <c r="T455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4">
        <f t="shared" si="30"/>
        <v>41938.717256944445</v>
      </c>
      <c r="T456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4">
        <f t="shared" si="30"/>
        <v>40971.002569444441</v>
      </c>
      <c r="T457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4">
        <f t="shared" si="30"/>
        <v>41547.694456018515</v>
      </c>
      <c r="T458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4">
        <f t="shared" si="30"/>
        <v>41378.69976851852</v>
      </c>
      <c r="T46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4">
        <f t="shared" si="30"/>
        <v>40800.6403587963</v>
      </c>
      <c r="T46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4">
        <f t="shared" si="30"/>
        <v>41759.542534722219</v>
      </c>
      <c r="T462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4">
        <f t="shared" si="30"/>
        <v>40750.710104166668</v>
      </c>
      <c r="T465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4">
        <f t="shared" si="30"/>
        <v>42488.848784722228</v>
      </c>
      <c r="T466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4">
        <f t="shared" si="30"/>
        <v>41801.120069444441</v>
      </c>
      <c r="T467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4">
        <f t="shared" si="30"/>
        <v>41129.942870370374</v>
      </c>
      <c r="T468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4">
        <f t="shared" si="30"/>
        <v>41135.679791666669</v>
      </c>
      <c r="T469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4">
        <f t="shared" si="30"/>
        <v>41605.167696759258</v>
      </c>
      <c r="T472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4">
        <f t="shared" si="30"/>
        <v>41703.721979166665</v>
      </c>
      <c r="T473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4">
        <f t="shared" si="30"/>
        <v>41844.922662037039</v>
      </c>
      <c r="T474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4">
        <f t="shared" si="30"/>
        <v>41869.698136574072</v>
      </c>
      <c r="T475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4">
        <f t="shared" si="30"/>
        <v>42753.329039351855</v>
      </c>
      <c r="T476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4">
        <f t="shared" si="30"/>
        <v>41757.975011574075</v>
      </c>
      <c r="T478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4">
        <f t="shared" si="30"/>
        <v>41904.407812500001</v>
      </c>
      <c r="T48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4">
        <f t="shared" si="30"/>
        <v>41465.500173611108</v>
      </c>
      <c r="T482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4">
        <f t="shared" si="30"/>
        <v>41162.672326388885</v>
      </c>
      <c r="T483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4">
        <f t="shared" si="30"/>
        <v>42447.896875000006</v>
      </c>
      <c r="T484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4">
        <f t="shared" si="30"/>
        <v>41243.197592592594</v>
      </c>
      <c r="T485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4">
        <f t="shared" si="30"/>
        <v>42272.93949074074</v>
      </c>
      <c r="T486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4">
        <f t="shared" si="30"/>
        <v>41381.50577546296</v>
      </c>
      <c r="T487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4">
        <f t="shared" si="30"/>
        <v>41761.94258101852</v>
      </c>
      <c r="T488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4">
        <f t="shared" si="30"/>
        <v>40882.481666666667</v>
      </c>
      <c r="T49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4">
        <f t="shared" si="30"/>
        <v>41799.830613425926</v>
      </c>
      <c r="T496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4">
        <f t="shared" si="30"/>
        <v>41620.93141203704</v>
      </c>
      <c r="T498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4">
        <f t="shared" si="30"/>
        <v>41945.037789351853</v>
      </c>
      <c r="T499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4">
        <f t="shared" si="30"/>
        <v>40858.762141203704</v>
      </c>
      <c r="T50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4">
        <f t="shared" si="30"/>
        <v>40043.895462962959</v>
      </c>
      <c r="T50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4">
        <f t="shared" si="30"/>
        <v>40247.886006944449</v>
      </c>
      <c r="T502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4">
        <f t="shared" si="30"/>
        <v>40956.553530092591</v>
      </c>
      <c r="T504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4">
        <f t="shared" si="30"/>
        <v>41991.526655092588</v>
      </c>
      <c r="T505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4">
        <f t="shared" si="30"/>
        <v>40949.98364583333</v>
      </c>
      <c r="T506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4">
        <f t="shared" si="30"/>
        <v>42318.098217592589</v>
      </c>
      <c r="T507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4">
        <f t="shared" si="30"/>
        <v>41466.552314814813</v>
      </c>
      <c r="T508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4">
        <f t="shared" si="30"/>
        <v>41156.958993055552</v>
      </c>
      <c r="T509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4">
        <f t="shared" si="30"/>
        <v>40995.024317129632</v>
      </c>
      <c r="T5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4">
        <f t="shared" si="30"/>
        <v>42153.631597222222</v>
      </c>
      <c r="T5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4">
        <f t="shared" si="30"/>
        <v>41340.303032407406</v>
      </c>
      <c r="T513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 0)</f>
        <v>0</v>
      </c>
      <c r="P514">
        <f t="shared" si="29"/>
        <v>5.5</v>
      </c>
      <c r="Q514" s="10" t="s">
        <v>8308</v>
      </c>
      <c r="R514" t="s">
        <v>8314</v>
      </c>
      <c r="S514" s="14">
        <f t="shared" si="30"/>
        <v>42649.742210648154</v>
      </c>
      <c r="T514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4">
        <f t="shared" ref="S515:S578" si="34">(((J515/60)/60)/24) + DATE(1970,1,1)</f>
        <v>42552.653993055559</v>
      </c>
      <c r="T515">
        <f t="shared" ref="T515:T578" si="35">(((I515/60)/60)/24) + 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4">
        <f t="shared" si="34"/>
        <v>41830.613969907405</v>
      </c>
      <c r="T516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4">
        <f t="shared" si="34"/>
        <v>42327.490752314814</v>
      </c>
      <c r="T517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4">
        <f t="shared" si="34"/>
        <v>42738.615289351852</v>
      </c>
      <c r="T519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4">
        <f t="shared" si="34"/>
        <v>41218.391446759262</v>
      </c>
      <c r="T52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4">
        <f t="shared" si="34"/>
        <v>42009.817199074074</v>
      </c>
      <c r="T542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4">
        <f t="shared" si="34"/>
        <v>42276.046689814815</v>
      </c>
      <c r="T543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4">
        <f t="shared" si="34"/>
        <v>42433.737453703703</v>
      </c>
      <c r="T544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4">
        <f t="shared" si="34"/>
        <v>41914.092152777775</v>
      </c>
      <c r="T545">
        <f t="shared" si="35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4">
        <f t="shared" si="34"/>
        <v>42525.656944444447</v>
      </c>
      <c r="T546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4">
        <f t="shared" si="34"/>
        <v>42283.592465277776</v>
      </c>
      <c r="T547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4">
        <f t="shared" si="34"/>
        <v>42249.667997685188</v>
      </c>
      <c r="T548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4">
        <f t="shared" si="34"/>
        <v>42276.903333333335</v>
      </c>
      <c r="T55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4">
        <f t="shared" si="34"/>
        <v>42163.636828703704</v>
      </c>
      <c r="T55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4">
        <f t="shared" si="34"/>
        <v>42753.678761574076</v>
      </c>
      <c r="T552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4">
        <f t="shared" si="34"/>
        <v>42173.275740740741</v>
      </c>
      <c r="T553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4">
        <f t="shared" si="34"/>
        <v>41927.71980324074</v>
      </c>
      <c r="T555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4">
        <f t="shared" si="34"/>
        <v>41901.684861111113</v>
      </c>
      <c r="T556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4">
        <f t="shared" si="34"/>
        <v>42345.860150462962</v>
      </c>
      <c r="T558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4">
        <f t="shared" si="34"/>
        <v>42676.942164351851</v>
      </c>
      <c r="T559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4">
        <f t="shared" si="34"/>
        <v>42321.283101851848</v>
      </c>
      <c r="T56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4">
        <f t="shared" si="34"/>
        <v>41960.771354166667</v>
      </c>
      <c r="T562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4">
        <f t="shared" si="34"/>
        <v>42268.658715277779</v>
      </c>
      <c r="T563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4">
        <f t="shared" si="34"/>
        <v>42022.069988425923</v>
      </c>
      <c r="T565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4">
        <f t="shared" si="34"/>
        <v>42411.942997685182</v>
      </c>
      <c r="T566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4">
        <f t="shared" si="34"/>
        <v>42535.68440972222</v>
      </c>
      <c r="T568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4">
        <f t="shared" si="34"/>
        <v>42348.9215625</v>
      </c>
      <c r="T57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4">
        <f t="shared" si="34"/>
        <v>42340.847361111111</v>
      </c>
      <c r="T57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4">
        <f t="shared" si="34"/>
        <v>42388.798252314817</v>
      </c>
      <c r="T572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4">
        <f t="shared" si="34"/>
        <v>42192.816238425927</v>
      </c>
      <c r="T573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4">
        <f t="shared" si="34"/>
        <v>41963.050127314811</v>
      </c>
      <c r="T575">
        <f t="shared" si="35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4">
        <f t="shared" si="34"/>
        <v>42632.443368055552</v>
      </c>
      <c r="T576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4">
        <f t="shared" si="34"/>
        <v>42138.692627314813</v>
      </c>
      <c r="T577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 0)</f>
        <v>0</v>
      </c>
      <c r="P578">
        <f t="shared" si="33"/>
        <v>1</v>
      </c>
      <c r="Q578" s="10" t="s">
        <v>8317</v>
      </c>
      <c r="R578" t="s">
        <v>8318</v>
      </c>
      <c r="S578" s="14">
        <f t="shared" si="34"/>
        <v>42031.471666666665</v>
      </c>
      <c r="T578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4">
        <f t="shared" ref="S579:S642" si="38">(((J579/60)/60)/24) + DATE(1970,1,1)</f>
        <v>42450.589143518519</v>
      </c>
      <c r="T579">
        <f t="shared" ref="T579:T642" si="39">(((I579/60)/60)/24) + 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4">
        <f t="shared" si="38"/>
        <v>42230.578622685185</v>
      </c>
      <c r="T58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4">
        <f t="shared" si="38"/>
        <v>41968.852118055554</v>
      </c>
      <c r="T58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4">
        <f t="shared" si="38"/>
        <v>42605.908182870371</v>
      </c>
      <c r="T582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4">
        <f t="shared" si="38"/>
        <v>42052.93850694444</v>
      </c>
      <c r="T585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4">
        <f t="shared" si="38"/>
        <v>42049.716620370367</v>
      </c>
      <c r="T586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4">
        <f t="shared" si="38"/>
        <v>42020.854247685187</v>
      </c>
      <c r="T588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4">
        <f t="shared" si="38"/>
        <v>42080.757326388892</v>
      </c>
      <c r="T589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4">
        <f t="shared" si="38"/>
        <v>42631.769513888896</v>
      </c>
      <c r="T59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4">
        <f t="shared" si="38"/>
        <v>42178.614571759259</v>
      </c>
      <c r="T59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4">
        <f t="shared" si="38"/>
        <v>42377.554756944446</v>
      </c>
      <c r="T592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4">
        <f t="shared" si="38"/>
        <v>42177.543171296296</v>
      </c>
      <c r="T593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4">
        <f t="shared" si="38"/>
        <v>41946.232175925928</v>
      </c>
      <c r="T594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4">
        <f t="shared" si="38"/>
        <v>42070.677604166667</v>
      </c>
      <c r="T595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4">
        <f t="shared" si="38"/>
        <v>42446.780162037037</v>
      </c>
      <c r="T596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4">
        <f t="shared" si="38"/>
        <v>42083.069884259254</v>
      </c>
      <c r="T597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4">
        <f t="shared" si="38"/>
        <v>42646.896898148145</v>
      </c>
      <c r="T598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4">
        <f t="shared" si="38"/>
        <v>42545.705266203702</v>
      </c>
      <c r="T599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4">
        <f t="shared" si="38"/>
        <v>41948.00209490741</v>
      </c>
      <c r="T60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4">
        <f t="shared" si="38"/>
        <v>42047.812523148154</v>
      </c>
      <c r="T60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4">
        <f t="shared" si="38"/>
        <v>42073.798171296294</v>
      </c>
      <c r="T602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4">
        <f t="shared" si="38"/>
        <v>41969.858090277776</v>
      </c>
      <c r="T603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4">
        <f t="shared" si="38"/>
        <v>41835.639155092591</v>
      </c>
      <c r="T605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4">
        <f t="shared" si="38"/>
        <v>42194.357731481476</v>
      </c>
      <c r="T607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4">
        <f t="shared" si="38"/>
        <v>42102.650567129633</v>
      </c>
      <c r="T608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4">
        <f t="shared" si="38"/>
        <v>42140.921064814815</v>
      </c>
      <c r="T610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4">
        <f t="shared" si="38"/>
        <v>42307.034074074079</v>
      </c>
      <c r="T6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4">
        <f t="shared" si="38"/>
        <v>42247.496759259258</v>
      </c>
      <c r="T615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4">
        <f t="shared" si="38"/>
        <v>42087.343090277776</v>
      </c>
      <c r="T619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4">
        <f t="shared" si="38"/>
        <v>41908.650347222225</v>
      </c>
      <c r="T62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4">
        <f t="shared" si="38"/>
        <v>41831.716874999998</v>
      </c>
      <c r="T622">
        <f t="shared" si="3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4">
        <f t="shared" si="38"/>
        <v>42528.987696759257</v>
      </c>
      <c r="T623">
        <f t="shared" si="3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4">
        <f t="shared" si="38"/>
        <v>42532.774745370371</v>
      </c>
      <c r="T624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4">
        <f t="shared" si="38"/>
        <v>42198.559479166666</v>
      </c>
      <c r="T628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4">
        <f t="shared" si="38"/>
        <v>42384.306840277779</v>
      </c>
      <c r="T629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4">
        <f t="shared" si="38"/>
        <v>42474.637824074074</v>
      </c>
      <c r="T63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4">
        <f t="shared" si="38"/>
        <v>42223.619456018518</v>
      </c>
      <c r="T632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4">
        <f t="shared" si="38"/>
        <v>42489.772326388891</v>
      </c>
      <c r="T633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4">
        <f t="shared" si="38"/>
        <v>42507.29932870371</v>
      </c>
      <c r="T635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4">
        <f t="shared" si="38"/>
        <v>42031.928576388891</v>
      </c>
      <c r="T636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4">
        <f t="shared" si="38"/>
        <v>42076.092152777783</v>
      </c>
      <c r="T637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4">
        <f t="shared" si="38"/>
        <v>42131.455439814818</v>
      </c>
      <c r="T638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4">
        <f t="shared" si="38"/>
        <v>42759.593310185184</v>
      </c>
      <c r="T640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4">
        <f t="shared" si="38"/>
        <v>41865.583275462966</v>
      </c>
      <c r="T64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 0)</f>
        <v>144</v>
      </c>
      <c r="P642">
        <f t="shared" si="37"/>
        <v>50.5</v>
      </c>
      <c r="Q642" s="10" t="s">
        <v>8317</v>
      </c>
      <c r="R642" t="s">
        <v>8319</v>
      </c>
      <c r="S642" s="14">
        <f t="shared" si="38"/>
        <v>42683.420312500006</v>
      </c>
      <c r="T642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4">
        <f t="shared" ref="S643:S706" si="42">(((J643/60)/60)/24) + DATE(1970,1,1)</f>
        <v>42199.57</v>
      </c>
      <c r="T643">
        <f t="shared" ref="T643:T706" si="43">(((I643/60)/60)/24) + 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4">
        <f t="shared" si="42"/>
        <v>42199.651319444441</v>
      </c>
      <c r="T644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4">
        <f t="shared" si="42"/>
        <v>42100.642071759255</v>
      </c>
      <c r="T645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4">
        <f t="shared" si="42"/>
        <v>41898.665960648148</v>
      </c>
      <c r="T646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4">
        <f t="shared" si="42"/>
        <v>42564.026319444441</v>
      </c>
      <c r="T647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4">
        <f t="shared" si="42"/>
        <v>41832.852627314816</v>
      </c>
      <c r="T648">
        <f t="shared" si="43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4">
        <f t="shared" si="42"/>
        <v>42416.767928240741</v>
      </c>
      <c r="T649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4">
        <f t="shared" si="42"/>
        <v>41891.693379629629</v>
      </c>
      <c r="T650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4">
        <f t="shared" si="42"/>
        <v>41877.912187499998</v>
      </c>
      <c r="T65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4">
        <f t="shared" si="42"/>
        <v>41932.036851851852</v>
      </c>
      <c r="T652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4">
        <f t="shared" si="42"/>
        <v>41956.017488425925</v>
      </c>
      <c r="T653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4">
        <f t="shared" si="42"/>
        <v>42675.690393518518</v>
      </c>
      <c r="T654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4">
        <f t="shared" si="42"/>
        <v>42199.618518518517</v>
      </c>
      <c r="T655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4">
        <f t="shared" si="42"/>
        <v>42163.957326388889</v>
      </c>
      <c r="T656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4">
        <f t="shared" si="42"/>
        <v>42045.957314814819</v>
      </c>
      <c r="T657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4">
        <f t="shared" si="42"/>
        <v>42417.804618055554</v>
      </c>
      <c r="T658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4">
        <f t="shared" si="42"/>
        <v>42331.84574074074</v>
      </c>
      <c r="T659">
        <f t="shared" si="43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4">
        <f t="shared" si="42"/>
        <v>42179.160752314812</v>
      </c>
      <c r="T660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4">
        <f t="shared" si="42"/>
        <v>42209.593692129631</v>
      </c>
      <c r="T66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4">
        <f t="shared" si="42"/>
        <v>41922.741655092592</v>
      </c>
      <c r="T662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4">
        <f t="shared" si="42"/>
        <v>42636.645358796297</v>
      </c>
      <c r="T663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4">
        <f t="shared" si="42"/>
        <v>41990.438043981485</v>
      </c>
      <c r="T664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4">
        <f t="shared" si="42"/>
        <v>42173.843240740738</v>
      </c>
      <c r="T665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4">
        <f t="shared" si="42"/>
        <v>42077.666377314818</v>
      </c>
      <c r="T666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4">
        <f t="shared" si="42"/>
        <v>42688.711354166662</v>
      </c>
      <c r="T667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4">
        <f t="shared" si="42"/>
        <v>41838.832152777781</v>
      </c>
      <c r="T668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4">
        <f t="shared" si="42"/>
        <v>42632.373414351852</v>
      </c>
      <c r="T669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4">
        <f t="shared" si="42"/>
        <v>42090.831273148149</v>
      </c>
      <c r="T67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4">
        <f t="shared" si="42"/>
        <v>42527.625671296293</v>
      </c>
      <c r="T67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4">
        <f t="shared" si="42"/>
        <v>42506.709722222222</v>
      </c>
      <c r="T672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4">
        <f t="shared" si="42"/>
        <v>41984.692731481482</v>
      </c>
      <c r="T673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4">
        <f t="shared" si="42"/>
        <v>41974.219490740739</v>
      </c>
      <c r="T674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4">
        <f t="shared" si="42"/>
        <v>41838.840474537035</v>
      </c>
      <c r="T675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4">
        <f t="shared" si="42"/>
        <v>41803.116053240738</v>
      </c>
      <c r="T676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4">
        <f t="shared" si="42"/>
        <v>41975.930601851855</v>
      </c>
      <c r="T677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4">
        <f t="shared" si="42"/>
        <v>42012.768298611118</v>
      </c>
      <c r="T678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4">
        <f t="shared" si="42"/>
        <v>42504.403877314813</v>
      </c>
      <c r="T679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4">
        <f t="shared" si="42"/>
        <v>42481.376597222217</v>
      </c>
      <c r="T68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4">
        <f t="shared" si="42"/>
        <v>42556.695706018523</v>
      </c>
      <c r="T68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4">
        <f t="shared" si="42"/>
        <v>41864.501516203702</v>
      </c>
      <c r="T682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4">
        <f t="shared" si="42"/>
        <v>42639.805601851855</v>
      </c>
      <c r="T683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4">
        <f t="shared" si="42"/>
        <v>42778.765300925923</v>
      </c>
      <c r="T684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4">
        <f t="shared" si="42"/>
        <v>42634.900046296301</v>
      </c>
      <c r="T685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4">
        <f t="shared" si="42"/>
        <v>41809.473275462966</v>
      </c>
      <c r="T686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4">
        <f t="shared" si="42"/>
        <v>41971.866574074069</v>
      </c>
      <c r="T687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4">
        <f t="shared" si="42"/>
        <v>42711.750613425931</v>
      </c>
      <c r="T689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4">
        <f t="shared" si="42"/>
        <v>42262.104780092588</v>
      </c>
      <c r="T69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4">
        <f t="shared" si="42"/>
        <v>42675.66778935185</v>
      </c>
      <c r="T69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4">
        <f t="shared" si="42"/>
        <v>42579.634733796294</v>
      </c>
      <c r="T692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4">
        <f t="shared" si="42"/>
        <v>42158.028310185182</v>
      </c>
      <c r="T693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4">
        <f t="shared" si="42"/>
        <v>42696.37572916667</v>
      </c>
      <c r="T694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4">
        <f t="shared" si="42"/>
        <v>42094.808182870373</v>
      </c>
      <c r="T695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4">
        <f t="shared" si="42"/>
        <v>42737.663877314815</v>
      </c>
      <c r="T696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4">
        <f t="shared" si="42"/>
        <v>41913.521064814813</v>
      </c>
      <c r="T697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4">
        <f t="shared" si="42"/>
        <v>41815.927106481482</v>
      </c>
      <c r="T698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4">
        <f t="shared" si="42"/>
        <v>42388.523020833338</v>
      </c>
      <c r="T699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4">
        <f t="shared" si="42"/>
        <v>41866.931076388886</v>
      </c>
      <c r="T70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4">
        <f t="shared" si="42"/>
        <v>41563.485509259262</v>
      </c>
      <c r="T70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4">
        <f t="shared" si="42"/>
        <v>42715.688437500001</v>
      </c>
      <c r="T702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4">
        <f t="shared" si="42"/>
        <v>41813.662962962961</v>
      </c>
      <c r="T703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4">
        <f t="shared" si="42"/>
        <v>42668.726701388892</v>
      </c>
      <c r="T704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4">
        <f t="shared" si="42"/>
        <v>42711.950798611113</v>
      </c>
      <c r="T705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 0)</f>
        <v>1</v>
      </c>
      <c r="P706">
        <f t="shared" si="41"/>
        <v>120.25</v>
      </c>
      <c r="Q706" s="10" t="s">
        <v>8317</v>
      </c>
      <c r="R706" t="s">
        <v>8319</v>
      </c>
      <c r="S706" s="14">
        <f t="shared" si="42"/>
        <v>42726.192916666667</v>
      </c>
      <c r="T706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4">
        <f t="shared" ref="S707:S770" si="46">(((J707/60)/60)/24) + DATE(1970,1,1)</f>
        <v>42726.491643518515</v>
      </c>
      <c r="T707">
        <f t="shared" ref="T707:T770" si="47">(((I707/60)/60)/24) + 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4">
        <f t="shared" si="46"/>
        <v>42696.663506944446</v>
      </c>
      <c r="T709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4">
        <f t="shared" si="46"/>
        <v>41835.581018518518</v>
      </c>
      <c r="T7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4">
        <f t="shared" si="46"/>
        <v>41948.041192129633</v>
      </c>
      <c r="T7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4">
        <f t="shared" si="46"/>
        <v>42678.459120370375</v>
      </c>
      <c r="T713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4">
        <f t="shared" si="46"/>
        <v>42384.680925925932</v>
      </c>
      <c r="T714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4">
        <f t="shared" si="46"/>
        <v>42496.529305555552</v>
      </c>
      <c r="T715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4">
        <f t="shared" si="46"/>
        <v>42734.787986111114</v>
      </c>
      <c r="T716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4">
        <f t="shared" si="46"/>
        <v>42273.090740740736</v>
      </c>
      <c r="T717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4">
        <f t="shared" si="46"/>
        <v>41940.658645833333</v>
      </c>
      <c r="T718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4">
        <f t="shared" si="46"/>
        <v>41857.854189814818</v>
      </c>
      <c r="T719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4">
        <f t="shared" si="46"/>
        <v>42752.845451388886</v>
      </c>
      <c r="T72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4">
        <f t="shared" si="46"/>
        <v>42409.040231481486</v>
      </c>
      <c r="T72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4">
        <f t="shared" si="46"/>
        <v>40909.649201388893</v>
      </c>
      <c r="T722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4">
        <f t="shared" si="46"/>
        <v>41807.571840277778</v>
      </c>
      <c r="T723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4">
        <f t="shared" si="46"/>
        <v>40977.805300925924</v>
      </c>
      <c r="T724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4">
        <f t="shared" si="46"/>
        <v>42184.816539351858</v>
      </c>
      <c r="T725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4">
        <f t="shared" si="46"/>
        <v>40694.638460648144</v>
      </c>
      <c r="T726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4">
        <f t="shared" si="46"/>
        <v>42321.626296296294</v>
      </c>
      <c r="T727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4">
        <f t="shared" si="46"/>
        <v>41346.042673611111</v>
      </c>
      <c r="T728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4">
        <f t="shared" si="46"/>
        <v>41247.020243055551</v>
      </c>
      <c r="T729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4">
        <f t="shared" si="46"/>
        <v>40731.837465277778</v>
      </c>
      <c r="T730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4">
        <f t="shared" si="46"/>
        <v>41111.185891203706</v>
      </c>
      <c r="T73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4">
        <f t="shared" si="46"/>
        <v>40854.745266203703</v>
      </c>
      <c r="T732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4">
        <f t="shared" si="46"/>
        <v>40879.795682870368</v>
      </c>
      <c r="T733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4">
        <f t="shared" si="46"/>
        <v>41486.424317129626</v>
      </c>
      <c r="T734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4">
        <f t="shared" si="46"/>
        <v>41598.420046296298</v>
      </c>
      <c r="T735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4">
        <f t="shared" si="46"/>
        <v>42102.164583333331</v>
      </c>
      <c r="T736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4">
        <f t="shared" si="46"/>
        <v>41946.029467592591</v>
      </c>
      <c r="T737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4">
        <f t="shared" si="46"/>
        <v>41579.734259259261</v>
      </c>
      <c r="T738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4">
        <f t="shared" si="46"/>
        <v>41667.275312500002</v>
      </c>
      <c r="T739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4">
        <f t="shared" si="46"/>
        <v>41943.604097222218</v>
      </c>
      <c r="T740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4">
        <f t="shared" si="46"/>
        <v>41829.502650462964</v>
      </c>
      <c r="T74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4">
        <f t="shared" si="46"/>
        <v>42162.146782407406</v>
      </c>
      <c r="T742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4">
        <f t="shared" si="46"/>
        <v>41401.648217592592</v>
      </c>
      <c r="T743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4">
        <f t="shared" si="46"/>
        <v>41689.917962962965</v>
      </c>
      <c r="T744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4">
        <f t="shared" si="46"/>
        <v>40990.709317129629</v>
      </c>
      <c r="T745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4">
        <f t="shared" si="46"/>
        <v>41226.95721064815</v>
      </c>
      <c r="T746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4">
        <f t="shared" si="46"/>
        <v>41367.572280092594</v>
      </c>
      <c r="T747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4">
        <f t="shared" si="46"/>
        <v>41157.042928240742</v>
      </c>
      <c r="T748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4">
        <f t="shared" si="46"/>
        <v>41988.548831018517</v>
      </c>
      <c r="T749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4">
        <f t="shared" si="46"/>
        <v>41831.846828703703</v>
      </c>
      <c r="T750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4">
        <f t="shared" si="46"/>
        <v>42733.94131944445</v>
      </c>
      <c r="T75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4">
        <f t="shared" si="46"/>
        <v>41299.878148148149</v>
      </c>
      <c r="T752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4">
        <f t="shared" si="46"/>
        <v>40713.630497685182</v>
      </c>
      <c r="T753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4">
        <f t="shared" si="46"/>
        <v>42639.421493055561</v>
      </c>
      <c r="T754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4">
        <f t="shared" si="46"/>
        <v>42019.590173611112</v>
      </c>
      <c r="T755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4">
        <f t="shared" si="46"/>
        <v>41249.749085648145</v>
      </c>
      <c r="T756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4">
        <f t="shared" si="46"/>
        <v>41383.605057870373</v>
      </c>
      <c r="T757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4">
        <f t="shared" si="46"/>
        <v>40590.766886574071</v>
      </c>
      <c r="T758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4">
        <f t="shared" si="46"/>
        <v>41235.054560185185</v>
      </c>
      <c r="T759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4">
        <f t="shared" si="46"/>
        <v>40429.836435185185</v>
      </c>
      <c r="T760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4">
        <f t="shared" si="46"/>
        <v>41789.330312500002</v>
      </c>
      <c r="T76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4">
        <f t="shared" si="46"/>
        <v>41642.751458333332</v>
      </c>
      <c r="T763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4">
        <f t="shared" si="46"/>
        <v>41471.446851851848</v>
      </c>
      <c r="T765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4">
        <f t="shared" si="46"/>
        <v>41901.542638888888</v>
      </c>
      <c r="T767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4">
        <f t="shared" si="46"/>
        <v>42115.143634259264</v>
      </c>
      <c r="T769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 0)</f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4">
        <f t="shared" ref="S771:S834" si="50">(((J771/60)/60)/24) + DATE(1970,1,1)</f>
        <v>41604.996458333335</v>
      </c>
      <c r="T771">
        <f t="shared" ref="T771:T834" si="51">(((I771/60)/60)/24) + 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4">
        <f t="shared" si="50"/>
        <v>42349.824097222227</v>
      </c>
      <c r="T773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4">
        <f t="shared" si="50"/>
        <v>40068.056932870371</v>
      </c>
      <c r="T774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4">
        <f t="shared" si="50"/>
        <v>42100.735937499994</v>
      </c>
      <c r="T775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4">
        <f t="shared" si="50"/>
        <v>41663.780300925922</v>
      </c>
      <c r="T776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4">
        <f t="shared" si="50"/>
        <v>40863.060127314813</v>
      </c>
      <c r="T777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4">
        <f t="shared" si="50"/>
        <v>42250.685706018514</v>
      </c>
      <c r="T778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4">
        <f t="shared" si="50"/>
        <v>41456.981215277774</v>
      </c>
      <c r="T779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4">
        <f t="shared" si="50"/>
        <v>41729.702314814815</v>
      </c>
      <c r="T78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4">
        <f t="shared" si="50"/>
        <v>40436.68408564815</v>
      </c>
      <c r="T78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4">
        <f t="shared" si="50"/>
        <v>40636.673900462964</v>
      </c>
      <c r="T782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4">
        <f t="shared" si="50"/>
        <v>41403.000856481485</v>
      </c>
      <c r="T783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4">
        <f t="shared" si="50"/>
        <v>41116.758125</v>
      </c>
      <c r="T784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4">
        <f t="shared" si="50"/>
        <v>40987.773715277777</v>
      </c>
      <c r="T785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4">
        <f t="shared" si="50"/>
        <v>41675.149525462963</v>
      </c>
      <c r="T786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4">
        <f t="shared" si="50"/>
        <v>41303.593923611108</v>
      </c>
      <c r="T787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4">
        <f t="shared" si="50"/>
        <v>40983.055949074071</v>
      </c>
      <c r="T788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4">
        <f t="shared" si="50"/>
        <v>41549.627615740741</v>
      </c>
      <c r="T789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4">
        <f t="shared" si="50"/>
        <v>41059.006805555553</v>
      </c>
      <c r="T790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4">
        <f t="shared" si="50"/>
        <v>41277.186111111114</v>
      </c>
      <c r="T79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4">
        <f t="shared" si="50"/>
        <v>41276.047905092593</v>
      </c>
      <c r="T792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4">
        <f t="shared" si="50"/>
        <v>41557.780624999999</v>
      </c>
      <c r="T793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4">
        <f t="shared" si="50"/>
        <v>41555.873645833337</v>
      </c>
      <c r="T794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4">
        <f t="shared" si="50"/>
        <v>41442.741249999999</v>
      </c>
      <c r="T795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4">
        <f t="shared" si="50"/>
        <v>40736.115011574075</v>
      </c>
      <c r="T796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4">
        <f t="shared" si="50"/>
        <v>40963.613032407404</v>
      </c>
      <c r="T797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4">
        <f t="shared" si="50"/>
        <v>41502.882928240739</v>
      </c>
      <c r="T798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4">
        <f t="shared" si="50"/>
        <v>40996.994074074071</v>
      </c>
      <c r="T799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4">
        <f t="shared" si="50"/>
        <v>41882.590127314819</v>
      </c>
      <c r="T800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4">
        <f t="shared" si="50"/>
        <v>40996.667199074072</v>
      </c>
      <c r="T80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4">
        <f t="shared" si="50"/>
        <v>41863.433495370373</v>
      </c>
      <c r="T802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4">
        <f t="shared" si="50"/>
        <v>40695.795370370368</v>
      </c>
      <c r="T803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4">
        <f t="shared" si="50"/>
        <v>41123.022268518522</v>
      </c>
      <c r="T804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4">
        <f t="shared" si="50"/>
        <v>40665.949976851851</v>
      </c>
      <c r="T805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4">
        <f t="shared" si="50"/>
        <v>40730.105625000004</v>
      </c>
      <c r="T806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4">
        <f t="shared" si="50"/>
        <v>40690.823055555556</v>
      </c>
      <c r="T807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4">
        <f t="shared" si="50"/>
        <v>40763.691423611112</v>
      </c>
      <c r="T808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4">
        <f t="shared" si="50"/>
        <v>42759.628599537042</v>
      </c>
      <c r="T809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4">
        <f t="shared" si="50"/>
        <v>41962.100532407407</v>
      </c>
      <c r="T810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4">
        <f t="shared" si="50"/>
        <v>41628.833680555559</v>
      </c>
      <c r="T8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4">
        <f t="shared" si="50"/>
        <v>41123.056273148148</v>
      </c>
      <c r="T812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4">
        <f t="shared" si="50"/>
        <v>41443.643541666665</v>
      </c>
      <c r="T813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4">
        <f t="shared" si="50"/>
        <v>41282.017962962964</v>
      </c>
      <c r="T814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4">
        <f t="shared" si="50"/>
        <v>41080.960243055553</v>
      </c>
      <c r="T815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4">
        <f t="shared" si="50"/>
        <v>40679.743067129632</v>
      </c>
      <c r="T816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4">
        <f t="shared" si="50"/>
        <v>41914.917858796296</v>
      </c>
      <c r="T817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4">
        <f t="shared" si="50"/>
        <v>41341.870868055557</v>
      </c>
      <c r="T818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4">
        <f t="shared" si="50"/>
        <v>40925.599664351852</v>
      </c>
      <c r="T819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4">
        <f t="shared" si="50"/>
        <v>41120.882881944446</v>
      </c>
      <c r="T820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4">
        <f t="shared" si="50"/>
        <v>41619.998310185183</v>
      </c>
      <c r="T82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4">
        <f t="shared" si="50"/>
        <v>41768.841921296298</v>
      </c>
      <c r="T822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4">
        <f t="shared" si="50"/>
        <v>42093.922048611115</v>
      </c>
      <c r="T823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4">
        <f t="shared" si="50"/>
        <v>41157.947337962964</v>
      </c>
      <c r="T824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4">
        <f t="shared" si="50"/>
        <v>42055.972824074073</v>
      </c>
      <c r="T825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4">
        <f t="shared" si="50"/>
        <v>40250.242106481484</v>
      </c>
      <c r="T826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4">
        <f t="shared" si="50"/>
        <v>41186.306527777779</v>
      </c>
      <c r="T827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4">
        <f t="shared" si="50"/>
        <v>40973.038541666669</v>
      </c>
      <c r="T828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4">
        <f t="shared" si="50"/>
        <v>40927.473460648151</v>
      </c>
      <c r="T829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4">
        <f t="shared" si="50"/>
        <v>41073.050717592596</v>
      </c>
      <c r="T830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4">
        <f t="shared" si="50"/>
        <v>42504.801388888889</v>
      </c>
      <c r="T83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4">
        <f t="shared" si="50"/>
        <v>41325.525752314818</v>
      </c>
      <c r="T832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4">
        <f t="shared" si="50"/>
        <v>40996.646921296298</v>
      </c>
      <c r="T833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 0)</f>
        <v>101</v>
      </c>
      <c r="P834">
        <f t="shared" si="49"/>
        <v>97.99</v>
      </c>
      <c r="Q834" s="10" t="s">
        <v>8323</v>
      </c>
      <c r="R834" t="s">
        <v>8324</v>
      </c>
      <c r="S834" s="14">
        <f t="shared" si="50"/>
        <v>40869.675173611111</v>
      </c>
      <c r="T834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4">
        <f t="shared" ref="S835:S898" si="54">(((J835/60)/60)/24) + DATE(1970,1,1)</f>
        <v>41718.878182870372</v>
      </c>
      <c r="T835">
        <f t="shared" ref="T835:T898" si="55">(((I835/60)/60)/24) + 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4">
        <f t="shared" si="54"/>
        <v>41422.822824074072</v>
      </c>
      <c r="T836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4">
        <f t="shared" si="54"/>
        <v>41005.45784722222</v>
      </c>
      <c r="T837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4">
        <f t="shared" si="54"/>
        <v>41524.056921296295</v>
      </c>
      <c r="T838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4">
        <f t="shared" si="54"/>
        <v>41730.998402777775</v>
      </c>
      <c r="T839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4">
        <f t="shared" si="54"/>
        <v>40895.897974537038</v>
      </c>
      <c r="T840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4">
        <f t="shared" si="54"/>
        <v>41144.763379629629</v>
      </c>
      <c r="T84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4">
        <f t="shared" si="54"/>
        <v>42607.226701388892</v>
      </c>
      <c r="T842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4">
        <f t="shared" si="54"/>
        <v>41923.838692129626</v>
      </c>
      <c r="T843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4">
        <f t="shared" si="54"/>
        <v>41526.592395833337</v>
      </c>
      <c r="T844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4">
        <f t="shared" si="54"/>
        <v>42695.257870370369</v>
      </c>
      <c r="T845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4">
        <f t="shared" si="54"/>
        <v>41905.684629629628</v>
      </c>
      <c r="T846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4">
        <f t="shared" si="54"/>
        <v>42578.205972222218</v>
      </c>
      <c r="T847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4">
        <f t="shared" si="54"/>
        <v>41694.391840277778</v>
      </c>
      <c r="T848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4">
        <f t="shared" si="54"/>
        <v>42165.79833333334</v>
      </c>
      <c r="T849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4">
        <f t="shared" si="54"/>
        <v>42078.792048611111</v>
      </c>
      <c r="T850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4">
        <f t="shared" si="54"/>
        <v>42051.148888888885</v>
      </c>
      <c r="T85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4">
        <f t="shared" si="54"/>
        <v>42452.827743055561</v>
      </c>
      <c r="T852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4">
        <f t="shared" si="54"/>
        <v>42522.880243055552</v>
      </c>
      <c r="T853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4">
        <f t="shared" si="54"/>
        <v>42656.805497685185</v>
      </c>
      <c r="T854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4">
        <f t="shared" si="54"/>
        <v>42021.832280092596</v>
      </c>
      <c r="T855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4">
        <f t="shared" si="54"/>
        <v>42702.212337962963</v>
      </c>
      <c r="T856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4">
        <f t="shared" si="54"/>
        <v>42545.125196759262</v>
      </c>
      <c r="T857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4">
        <f t="shared" si="54"/>
        <v>42609.311990740738</v>
      </c>
      <c r="T858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4">
        <f t="shared" si="54"/>
        <v>42291.581377314811</v>
      </c>
      <c r="T859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4">
        <f t="shared" si="54"/>
        <v>42079.745578703703</v>
      </c>
      <c r="T860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4">
        <f t="shared" si="54"/>
        <v>42128.820231481484</v>
      </c>
      <c r="T86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4">
        <f t="shared" si="54"/>
        <v>41570.482789351852</v>
      </c>
      <c r="T862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4">
        <f t="shared" si="54"/>
        <v>42599.965324074074</v>
      </c>
      <c r="T863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4">
        <f t="shared" si="54"/>
        <v>41559.5549537037</v>
      </c>
      <c r="T864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4">
        <f t="shared" si="54"/>
        <v>40921.117662037039</v>
      </c>
      <c r="T865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4">
        <f t="shared" si="54"/>
        <v>41541.106921296298</v>
      </c>
      <c r="T866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4">
        <f t="shared" si="54"/>
        <v>41230.77311342593</v>
      </c>
      <c r="T867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4">
        <f t="shared" si="54"/>
        <v>42025.637939814813</v>
      </c>
      <c r="T868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4">
        <f t="shared" si="54"/>
        <v>40088.105393518519</v>
      </c>
      <c r="T869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4">
        <f t="shared" si="54"/>
        <v>41616.027754629627</v>
      </c>
      <c r="T87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4">
        <f t="shared" si="54"/>
        <v>41342.845567129632</v>
      </c>
      <c r="T87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4">
        <f t="shared" si="54"/>
        <v>41488.022256944445</v>
      </c>
      <c r="T872">
        <f t="shared" si="55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4">
        <f t="shared" si="54"/>
        <v>41577.561284722222</v>
      </c>
      <c r="T873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4">
        <f t="shared" si="54"/>
        <v>40567.825543981482</v>
      </c>
      <c r="T874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4">
        <f t="shared" si="54"/>
        <v>41184.167129629634</v>
      </c>
      <c r="T875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4">
        <f t="shared" si="54"/>
        <v>41368.583726851852</v>
      </c>
      <c r="T876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4">
        <f t="shared" si="54"/>
        <v>41276.496840277774</v>
      </c>
      <c r="T878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4">
        <f t="shared" si="54"/>
        <v>41597.788888888892</v>
      </c>
      <c r="T879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4">
        <f t="shared" si="54"/>
        <v>40505.232916666668</v>
      </c>
      <c r="T88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4">
        <f t="shared" si="54"/>
        <v>41037.829918981479</v>
      </c>
      <c r="T88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4">
        <f t="shared" si="54"/>
        <v>41179.32104166667</v>
      </c>
      <c r="T882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4">
        <f t="shared" si="54"/>
        <v>40877.25099537037</v>
      </c>
      <c r="T883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4">
        <f t="shared" si="54"/>
        <v>40759.860532407409</v>
      </c>
      <c r="T884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4">
        <f t="shared" si="54"/>
        <v>42371.935590277775</v>
      </c>
      <c r="T885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4">
        <f t="shared" si="54"/>
        <v>40981.802615740737</v>
      </c>
      <c r="T886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4">
        <f t="shared" si="54"/>
        <v>42713.941099537042</v>
      </c>
      <c r="T887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4">
        <f t="shared" si="54"/>
        <v>42603.870520833334</v>
      </c>
      <c r="T888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4">
        <f t="shared" si="54"/>
        <v>40751.753298611111</v>
      </c>
      <c r="T89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4">
        <f t="shared" si="54"/>
        <v>41887.784062500003</v>
      </c>
      <c r="T89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4">
        <f t="shared" si="54"/>
        <v>41569.698831018519</v>
      </c>
      <c r="T892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4">
        <f t="shared" si="54"/>
        <v>41842.031597222223</v>
      </c>
      <c r="T893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4">
        <f t="shared" si="54"/>
        <v>40304.20003472222</v>
      </c>
      <c r="T894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4">
        <f t="shared" si="54"/>
        <v>42065.897719907407</v>
      </c>
      <c r="T895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4">
        <f t="shared" si="54"/>
        <v>42496.981597222228</v>
      </c>
      <c r="T896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4">
        <f t="shared" si="54"/>
        <v>40431.127650462964</v>
      </c>
      <c r="T897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 0)</f>
        <v>40</v>
      </c>
      <c r="P898">
        <f t="shared" si="53"/>
        <v>44.44</v>
      </c>
      <c r="Q898" s="10" t="s">
        <v>8323</v>
      </c>
      <c r="R898" t="s">
        <v>8327</v>
      </c>
      <c r="S898" s="14">
        <f t="shared" si="54"/>
        <v>42218.872986111113</v>
      </c>
      <c r="T898">
        <f t="shared" si="55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4">
        <f t="shared" ref="S899:S962" si="58">(((J899/60)/60)/24) + DATE(1970,1,1)</f>
        <v>41211.688750000001</v>
      </c>
      <c r="T899">
        <f t="shared" ref="T899:T962" si="59">(((I899/60)/60)/24) + 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4">
        <f t="shared" si="58"/>
        <v>40878.758217592593</v>
      </c>
      <c r="T90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4">
        <f t="shared" si="58"/>
        <v>40646.099097222221</v>
      </c>
      <c r="T90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4">
        <f t="shared" si="58"/>
        <v>42429.84956018519</v>
      </c>
      <c r="T902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4">
        <f t="shared" si="58"/>
        <v>41829.965532407405</v>
      </c>
      <c r="T904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4">
        <f t="shared" si="58"/>
        <v>41149.796064814815</v>
      </c>
      <c r="T905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4">
        <f t="shared" si="58"/>
        <v>42342.080289351856</v>
      </c>
      <c r="T906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4">
        <f t="shared" si="58"/>
        <v>40507.239884259259</v>
      </c>
      <c r="T907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4">
        <f t="shared" si="58"/>
        <v>41081.69027777778</v>
      </c>
      <c r="T9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4">
        <f t="shared" si="58"/>
        <v>42737.545358796298</v>
      </c>
      <c r="T912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4">
        <f t="shared" si="58"/>
        <v>41194.109340277777</v>
      </c>
      <c r="T914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4">
        <f t="shared" si="58"/>
        <v>41004.139108796298</v>
      </c>
      <c r="T915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4">
        <f t="shared" si="58"/>
        <v>40937.679560185185</v>
      </c>
      <c r="T917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4">
        <f t="shared" si="58"/>
        <v>41802.94363425926</v>
      </c>
      <c r="T919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4">
        <f t="shared" si="58"/>
        <v>41944.916215277779</v>
      </c>
      <c r="T92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4">
        <f t="shared" si="58"/>
        <v>41227.641724537039</v>
      </c>
      <c r="T92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4">
        <f t="shared" si="58"/>
        <v>40847.171018518515</v>
      </c>
      <c r="T923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4">
        <f t="shared" si="58"/>
        <v>41878.530011574076</v>
      </c>
      <c r="T924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4">
        <f t="shared" si="58"/>
        <v>41934.959756944445</v>
      </c>
      <c r="T925">
        <f t="shared" si="5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4">
        <f t="shared" si="58"/>
        <v>41288.942928240744</v>
      </c>
      <c r="T926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4">
        <f t="shared" si="58"/>
        <v>41575.880914351852</v>
      </c>
      <c r="T927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4">
        <f t="shared" si="58"/>
        <v>41180.86241898148</v>
      </c>
      <c r="T93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4">
        <f t="shared" si="58"/>
        <v>40312.915578703702</v>
      </c>
      <c r="T932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4">
        <f t="shared" si="58"/>
        <v>41680.359976851854</v>
      </c>
      <c r="T933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4">
        <f t="shared" si="58"/>
        <v>41310.969270833331</v>
      </c>
      <c r="T934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4">
        <f t="shared" si="58"/>
        <v>41711.169085648151</v>
      </c>
      <c r="T935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4">
        <f t="shared" si="58"/>
        <v>41733.737083333333</v>
      </c>
      <c r="T936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4">
        <f t="shared" si="58"/>
        <v>42368.333668981482</v>
      </c>
      <c r="T937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4">
        <f t="shared" si="58"/>
        <v>41551.798113425924</v>
      </c>
      <c r="T939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4">
        <f t="shared" si="58"/>
        <v>41124.479722222226</v>
      </c>
      <c r="T94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4">
        <f t="shared" si="58"/>
        <v>41416.763171296298</v>
      </c>
      <c r="T94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4">
        <f t="shared" si="58"/>
        <v>42182.008402777778</v>
      </c>
      <c r="T942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4">
        <f t="shared" si="58"/>
        <v>42746.096585648149</v>
      </c>
      <c r="T943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4">
        <f t="shared" si="58"/>
        <v>42382.843287037031</v>
      </c>
      <c r="T944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4">
        <f t="shared" si="58"/>
        <v>42673.66788194445</v>
      </c>
      <c r="T945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4">
        <f t="shared" si="58"/>
        <v>42444.583912037036</v>
      </c>
      <c r="T946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4">
        <f t="shared" si="58"/>
        <v>42732.872986111113</v>
      </c>
      <c r="T947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4">
        <f t="shared" si="58"/>
        <v>42592.750555555554</v>
      </c>
      <c r="T948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4">
        <f t="shared" si="58"/>
        <v>42411.828287037039</v>
      </c>
      <c r="T95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4">
        <f t="shared" si="58"/>
        <v>42361.043703703705</v>
      </c>
      <c r="T95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4">
        <f t="shared" si="58"/>
        <v>42356.750706018516</v>
      </c>
      <c r="T952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4">
        <f t="shared" si="58"/>
        <v>42480.653611111105</v>
      </c>
      <c r="T953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4">
        <f t="shared" si="58"/>
        <v>42662.613564814819</v>
      </c>
      <c r="T954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4">
        <f t="shared" si="58"/>
        <v>41999.164340277777</v>
      </c>
      <c r="T955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4">
        <f t="shared" si="58"/>
        <v>42194.833784722221</v>
      </c>
      <c r="T956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4">
        <f t="shared" si="58"/>
        <v>42586.295138888891</v>
      </c>
      <c r="T957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4">
        <f t="shared" si="58"/>
        <v>42060.913877314815</v>
      </c>
      <c r="T958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4">
        <f t="shared" si="58"/>
        <v>42660.552465277782</v>
      </c>
      <c r="T959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4">
        <f t="shared" si="58"/>
        <v>42082.802812499998</v>
      </c>
      <c r="T96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4">
        <f t="shared" si="58"/>
        <v>41993.174363425926</v>
      </c>
      <c r="T96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 0)</f>
        <v>46</v>
      </c>
      <c r="P962">
        <f t="shared" si="57"/>
        <v>136.46</v>
      </c>
      <c r="Q962" s="10" t="s">
        <v>8317</v>
      </c>
      <c r="R962" t="s">
        <v>8319</v>
      </c>
      <c r="S962" s="14">
        <f t="shared" si="58"/>
        <v>42766.626793981486</v>
      </c>
      <c r="T962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4">
        <f t="shared" ref="S963:S1026" si="62">(((J963/60)/60)/24) + DATE(1970,1,1)</f>
        <v>42740.693692129629</v>
      </c>
      <c r="T963">
        <f t="shared" ref="T963:T1026" si="63">(((I963/60)/60)/24) + 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4">
        <f t="shared" si="62"/>
        <v>42373.712418981479</v>
      </c>
      <c r="T964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4">
        <f t="shared" si="62"/>
        <v>42625.635636574079</v>
      </c>
      <c r="T965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4">
        <f t="shared" si="62"/>
        <v>42208.628692129627</v>
      </c>
      <c r="T966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4">
        <f t="shared" si="62"/>
        <v>42637.016736111109</v>
      </c>
      <c r="T967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4">
        <f t="shared" si="62"/>
        <v>42619.635787037041</v>
      </c>
      <c r="T968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4">
        <f t="shared" si="62"/>
        <v>42422.254328703704</v>
      </c>
      <c r="T969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4">
        <f t="shared" si="62"/>
        <v>41836.847615740742</v>
      </c>
      <c r="T97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4">
        <f t="shared" si="62"/>
        <v>42742.30332175926</v>
      </c>
      <c r="T97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4">
        <f t="shared" si="62"/>
        <v>42721.220520833333</v>
      </c>
      <c r="T972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4">
        <f t="shared" si="62"/>
        <v>42111.709027777775</v>
      </c>
      <c r="T973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4">
        <f t="shared" si="62"/>
        <v>41856.865717592591</v>
      </c>
      <c r="T974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4">
        <f t="shared" si="62"/>
        <v>42257.014965277776</v>
      </c>
      <c r="T975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4">
        <f t="shared" si="62"/>
        <v>42424.749490740738</v>
      </c>
      <c r="T976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4">
        <f t="shared" si="62"/>
        <v>42489.696585648147</v>
      </c>
      <c r="T977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4">
        <f t="shared" si="62"/>
        <v>42185.058993055558</v>
      </c>
      <c r="T978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4">
        <f t="shared" si="62"/>
        <v>42391.942094907412</v>
      </c>
      <c r="T979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4">
        <f t="shared" si="62"/>
        <v>42395.309039351851</v>
      </c>
      <c r="T98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4">
        <f t="shared" si="62"/>
        <v>42506.416990740734</v>
      </c>
      <c r="T98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4">
        <f t="shared" si="62"/>
        <v>41928.904189814813</v>
      </c>
      <c r="T982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4">
        <f t="shared" si="62"/>
        <v>41830.947013888886</v>
      </c>
      <c r="T983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4">
        <f t="shared" si="62"/>
        <v>42615.753310185188</v>
      </c>
      <c r="T984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4">
        <f t="shared" si="62"/>
        <v>42574.667650462965</v>
      </c>
      <c r="T985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4">
        <f t="shared" si="62"/>
        <v>42061.11583333333</v>
      </c>
      <c r="T986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4">
        <f t="shared" si="62"/>
        <v>42339.967708333337</v>
      </c>
      <c r="T987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4">
        <f t="shared" si="62"/>
        <v>42324.767361111109</v>
      </c>
      <c r="T988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4">
        <f t="shared" si="62"/>
        <v>41773.294560185182</v>
      </c>
      <c r="T989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4">
        <f t="shared" si="62"/>
        <v>42611.933969907404</v>
      </c>
      <c r="T99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4">
        <f t="shared" si="62"/>
        <v>41855.784305555557</v>
      </c>
      <c r="T992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4">
        <f t="shared" si="62"/>
        <v>42538.75680555556</v>
      </c>
      <c r="T993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4">
        <f t="shared" si="62"/>
        <v>42437.924988425926</v>
      </c>
      <c r="T994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4">
        <f t="shared" si="62"/>
        <v>42652.964907407411</v>
      </c>
      <c r="T995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4">
        <f t="shared" si="62"/>
        <v>41921.263078703705</v>
      </c>
      <c r="T996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4">
        <f t="shared" si="62"/>
        <v>41947.940740740742</v>
      </c>
      <c r="T997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4">
        <f t="shared" si="62"/>
        <v>41817.866435185184</v>
      </c>
      <c r="T998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4">
        <f t="shared" si="62"/>
        <v>41941.10297453704</v>
      </c>
      <c r="T999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4">
        <f t="shared" si="62"/>
        <v>42282.168993055559</v>
      </c>
      <c r="T100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4">
        <f t="shared" si="62"/>
        <v>41926.29965277778</v>
      </c>
      <c r="T100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4">
        <f t="shared" si="62"/>
        <v>42749.059722222228</v>
      </c>
      <c r="T1002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4">
        <f t="shared" si="62"/>
        <v>42720.720057870371</v>
      </c>
      <c r="T1003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4">
        <f t="shared" si="62"/>
        <v>42325.684189814812</v>
      </c>
      <c r="T1004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4">
        <f t="shared" si="62"/>
        <v>42780.709039351852</v>
      </c>
      <c r="T1005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4">
        <f t="shared" si="62"/>
        <v>42388.708645833336</v>
      </c>
      <c r="T1006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4">
        <f t="shared" si="62"/>
        <v>42276.624803240738</v>
      </c>
      <c r="T1007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4">
        <f t="shared" si="62"/>
        <v>41977.040185185186</v>
      </c>
      <c r="T1008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4">
        <f t="shared" si="62"/>
        <v>42676.583599537036</v>
      </c>
      <c r="T1009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4">
        <f t="shared" si="62"/>
        <v>42702.809201388889</v>
      </c>
      <c r="T1010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4">
        <f t="shared" si="62"/>
        <v>42510.604699074072</v>
      </c>
      <c r="T10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4">
        <f t="shared" si="62"/>
        <v>42561.829421296294</v>
      </c>
      <c r="T1012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4">
        <f t="shared" si="62"/>
        <v>41946.898090277777</v>
      </c>
      <c r="T1013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4">
        <f t="shared" si="62"/>
        <v>42714.440416666665</v>
      </c>
      <c r="T1014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4">
        <f t="shared" si="62"/>
        <v>42339.833981481483</v>
      </c>
      <c r="T1015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4">
        <f t="shared" si="62"/>
        <v>41955.002488425926</v>
      </c>
      <c r="T1016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4">
        <f t="shared" si="62"/>
        <v>42303.878414351857</v>
      </c>
      <c r="T1017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4">
        <f t="shared" si="62"/>
        <v>42422.107129629629</v>
      </c>
      <c r="T1018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4">
        <f t="shared" si="62"/>
        <v>42289.675173611111</v>
      </c>
      <c r="T1019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4">
        <f t="shared" si="62"/>
        <v>42535.492280092592</v>
      </c>
      <c r="T1020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4">
        <f t="shared" si="62"/>
        <v>42009.973946759259</v>
      </c>
      <c r="T102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4">
        <f t="shared" si="62"/>
        <v>42127.069548611107</v>
      </c>
      <c r="T1022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4">
        <f t="shared" si="62"/>
        <v>42271.251979166671</v>
      </c>
      <c r="T1023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4">
        <f t="shared" si="62"/>
        <v>42111.646724537044</v>
      </c>
      <c r="T1024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4">
        <f t="shared" si="62"/>
        <v>42145.919687500005</v>
      </c>
      <c r="T1025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 0)</f>
        <v>119</v>
      </c>
      <c r="P1026">
        <f t="shared" si="61"/>
        <v>388.98</v>
      </c>
      <c r="Q1026" s="10" t="s">
        <v>8323</v>
      </c>
      <c r="R1026" t="s">
        <v>8328</v>
      </c>
      <c r="S1026" s="14">
        <f t="shared" si="62"/>
        <v>42370.580590277779</v>
      </c>
      <c r="T1026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4">
        <f t="shared" ref="S1027:S1090" si="66">(((J1027/60)/60)/24) + DATE(1970,1,1)</f>
        <v>42049.833761574075</v>
      </c>
      <c r="T1027">
        <f t="shared" ref="T1027:T1090" si="67">(((I1027/60)/60)/24) + 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4">
        <f t="shared" si="66"/>
        <v>42426.407592592594</v>
      </c>
      <c r="T1028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4">
        <f t="shared" si="66"/>
        <v>41905.034108796295</v>
      </c>
      <c r="T1029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4">
        <f t="shared" si="66"/>
        <v>42755.627372685187</v>
      </c>
      <c r="T1030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4">
        <f t="shared" si="66"/>
        <v>42044.711886574078</v>
      </c>
      <c r="T103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4">
        <f t="shared" si="66"/>
        <v>42611.483206018514</v>
      </c>
      <c r="T1032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4">
        <f t="shared" si="66"/>
        <v>42324.764004629629</v>
      </c>
      <c r="T1033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4">
        <f t="shared" si="66"/>
        <v>42514.666956018518</v>
      </c>
      <c r="T1034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4">
        <f t="shared" si="66"/>
        <v>42688.732407407413</v>
      </c>
      <c r="T1035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4">
        <f t="shared" si="66"/>
        <v>42555.166712962964</v>
      </c>
      <c r="T1036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4">
        <f t="shared" si="66"/>
        <v>42016.641435185185</v>
      </c>
      <c r="T1037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4">
        <f t="shared" si="66"/>
        <v>41249.448958333334</v>
      </c>
      <c r="T1038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4">
        <f t="shared" si="66"/>
        <v>42119.822476851856</v>
      </c>
      <c r="T1039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4">
        <f t="shared" si="66"/>
        <v>42418.231747685189</v>
      </c>
      <c r="T1040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4">
        <f t="shared" si="66"/>
        <v>42692.109328703707</v>
      </c>
      <c r="T104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4">
        <f t="shared" si="66"/>
        <v>42579.708437499998</v>
      </c>
      <c r="T1042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4">
        <f t="shared" si="66"/>
        <v>41851.696157407408</v>
      </c>
      <c r="T1044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4">
        <f t="shared" si="66"/>
        <v>42114.252951388888</v>
      </c>
      <c r="T1045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4">
        <f t="shared" si="66"/>
        <v>42011.925937499997</v>
      </c>
      <c r="T1046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4">
        <f t="shared" si="66"/>
        <v>41844.874421296299</v>
      </c>
      <c r="T1047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4">
        <f t="shared" si="66"/>
        <v>41918.818460648145</v>
      </c>
      <c r="T1049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4">
        <f t="shared" si="66"/>
        <v>42598.053113425922</v>
      </c>
      <c r="T1050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4">
        <f t="shared" si="66"/>
        <v>42775.172824074078</v>
      </c>
      <c r="T1055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4">
        <f t="shared" si="66"/>
        <v>42079.913113425922</v>
      </c>
      <c r="T1062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4">
        <f t="shared" si="66"/>
        <v>42556.807187500002</v>
      </c>
      <c r="T1064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4">
        <f t="shared" si="66"/>
        <v>41417.228043981479</v>
      </c>
      <c r="T1066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4">
        <f t="shared" si="66"/>
        <v>41661.381041666667</v>
      </c>
      <c r="T1067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4">
        <f t="shared" si="66"/>
        <v>41445.962754629632</v>
      </c>
      <c r="T1068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4">
        <f t="shared" si="66"/>
        <v>41599.855682870373</v>
      </c>
      <c r="T1069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4">
        <f t="shared" si="66"/>
        <v>42440.371111111104</v>
      </c>
      <c r="T107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4">
        <f t="shared" si="66"/>
        <v>41572.229849537034</v>
      </c>
      <c r="T107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4">
        <f t="shared" si="66"/>
        <v>41163.011828703704</v>
      </c>
      <c r="T1072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>
        <f t="shared" si="67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4">
        <f t="shared" si="66"/>
        <v>41645.832141203704</v>
      </c>
      <c r="T1074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4">
        <f t="shared" si="66"/>
        <v>40802.964594907404</v>
      </c>
      <c r="T1075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4">
        <f t="shared" si="66"/>
        <v>41613.172974537039</v>
      </c>
      <c r="T1076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4">
        <f t="shared" si="66"/>
        <v>41005.904120370367</v>
      </c>
      <c r="T1077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4">
        <f t="shared" si="66"/>
        <v>41838.377893518518</v>
      </c>
      <c r="T1078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4">
        <f t="shared" si="66"/>
        <v>42353.16679398148</v>
      </c>
      <c r="T1079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4">
        <f t="shared" si="66"/>
        <v>40701.195844907408</v>
      </c>
      <c r="T108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4">
        <f t="shared" si="66"/>
        <v>42479.566388888896</v>
      </c>
      <c r="T108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4">
        <f t="shared" si="66"/>
        <v>41740.138113425928</v>
      </c>
      <c r="T1082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4">
        <f t="shared" si="66"/>
        <v>42002.926990740743</v>
      </c>
      <c r="T1083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4">
        <f t="shared" si="66"/>
        <v>41101.906111111115</v>
      </c>
      <c r="T1084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4">
        <f t="shared" si="66"/>
        <v>41793.659525462965</v>
      </c>
      <c r="T1085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4">
        <f t="shared" si="66"/>
        <v>42413.671006944445</v>
      </c>
      <c r="T1087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4">
        <f t="shared" si="66"/>
        <v>41845.866793981484</v>
      </c>
      <c r="T1088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 0)</f>
        <v>14</v>
      </c>
      <c r="P1090">
        <f t="shared" si="65"/>
        <v>43.42</v>
      </c>
      <c r="Q1090" s="10" t="s">
        <v>8331</v>
      </c>
      <c r="R1090" t="s">
        <v>8332</v>
      </c>
      <c r="S1090" s="14">
        <f t="shared" si="66"/>
        <v>41723.799386574072</v>
      </c>
      <c r="T109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4">
        <f t="shared" ref="S1091:S1154" si="70">(((J1091/60)/60)/24) + DATE(1970,1,1)</f>
        <v>42151.189525462964</v>
      </c>
      <c r="T1091">
        <f t="shared" ref="T1091:T1154" si="71">(((I1091/60)/60)/24) + 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4">
        <f t="shared" si="70"/>
        <v>42123.185798611114</v>
      </c>
      <c r="T1092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4">
        <f t="shared" si="70"/>
        <v>42440.820277777777</v>
      </c>
      <c r="T1093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4">
        <f t="shared" si="70"/>
        <v>41250.025902777779</v>
      </c>
      <c r="T1094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4">
        <f t="shared" si="70"/>
        <v>42396.973807870367</v>
      </c>
      <c r="T1095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4">
        <f t="shared" si="70"/>
        <v>40795.713344907403</v>
      </c>
      <c r="T1096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4">
        <f t="shared" si="70"/>
        <v>41486.537268518521</v>
      </c>
      <c r="T1097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4">
        <f t="shared" si="70"/>
        <v>41885.51798611111</v>
      </c>
      <c r="T1098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4">
        <f t="shared" si="70"/>
        <v>41660.792557870373</v>
      </c>
      <c r="T1099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4">
        <f t="shared" si="70"/>
        <v>41712.762673611112</v>
      </c>
      <c r="T110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4">
        <f t="shared" si="70"/>
        <v>42107.836435185185</v>
      </c>
      <c r="T110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4">
        <f t="shared" si="70"/>
        <v>42384.110775462963</v>
      </c>
      <c r="T1102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4">
        <f t="shared" si="70"/>
        <v>42538.77243055556</v>
      </c>
      <c r="T1103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4">
        <f t="shared" si="70"/>
        <v>41577.045428240745</v>
      </c>
      <c r="T1104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4">
        <f t="shared" si="70"/>
        <v>42479.22210648148</v>
      </c>
      <c r="T1105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4">
        <f t="shared" si="70"/>
        <v>41771.40996527778</v>
      </c>
      <c r="T1106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4">
        <f t="shared" si="70"/>
        <v>41692.135729166665</v>
      </c>
      <c r="T1107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4">
        <f t="shared" si="70"/>
        <v>40973.740451388891</v>
      </c>
      <c r="T1108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4">
        <f t="shared" si="70"/>
        <v>40952.636979166666</v>
      </c>
      <c r="T11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4">
        <f t="shared" si="70"/>
        <v>42662.752199074079</v>
      </c>
      <c r="T11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4">
        <f t="shared" si="70"/>
        <v>41220.933124999996</v>
      </c>
      <c r="T1112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4">
        <f t="shared" si="70"/>
        <v>42347.203587962969</v>
      </c>
      <c r="T1113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4">
        <f t="shared" si="70"/>
        <v>41963.759386574078</v>
      </c>
      <c r="T1114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4">
        <f t="shared" si="70"/>
        <v>41835.977083333331</v>
      </c>
      <c r="T1115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4">
        <f t="shared" si="70"/>
        <v>41526.345914351856</v>
      </c>
      <c r="T1116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4">
        <f t="shared" si="70"/>
        <v>42429.695543981477</v>
      </c>
      <c r="T1117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4">
        <f t="shared" si="70"/>
        <v>41009.847314814811</v>
      </c>
      <c r="T1118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4">
        <f t="shared" si="70"/>
        <v>42333.598530092597</v>
      </c>
      <c r="T1119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4">
        <f t="shared" si="70"/>
        <v>41704.16642361111</v>
      </c>
      <c r="T112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4">
        <f t="shared" si="70"/>
        <v>41722.792407407411</v>
      </c>
      <c r="T112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4">
        <f t="shared" si="70"/>
        <v>42412.934212962966</v>
      </c>
      <c r="T1123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4">
        <f t="shared" si="70"/>
        <v>41718.5237037037</v>
      </c>
      <c r="T1125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4">
        <f t="shared" si="70"/>
        <v>42094.667256944449</v>
      </c>
      <c r="T1126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4">
        <f t="shared" si="70"/>
        <v>42535.327476851846</v>
      </c>
      <c r="T1128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4">
        <f t="shared" si="70"/>
        <v>41926.854166666664</v>
      </c>
      <c r="T1129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4">
        <f t="shared" si="70"/>
        <v>41828.649502314816</v>
      </c>
      <c r="T113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4">
        <f t="shared" si="70"/>
        <v>42496.264965277776</v>
      </c>
      <c r="T113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4">
        <f t="shared" si="70"/>
        <v>41908.996527777781</v>
      </c>
      <c r="T1132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4">
        <f t="shared" si="70"/>
        <v>42706.115405092598</v>
      </c>
      <c r="T1134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4">
        <f t="shared" si="70"/>
        <v>41821.407187500001</v>
      </c>
      <c r="T1135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4">
        <f t="shared" si="70"/>
        <v>41958.285046296296</v>
      </c>
      <c r="T1136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4">
        <f t="shared" si="70"/>
        <v>42558.989513888882</v>
      </c>
      <c r="T1137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4">
        <f t="shared" si="70"/>
        <v>42327.671631944439</v>
      </c>
      <c r="T1138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4">
        <f t="shared" si="70"/>
        <v>42453.819687499999</v>
      </c>
      <c r="T1139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4">
        <f t="shared" si="70"/>
        <v>42736.9066087963</v>
      </c>
      <c r="T114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4">
        <f t="shared" si="70"/>
        <v>41975.347523148142</v>
      </c>
      <c r="T114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4">
        <f t="shared" si="70"/>
        <v>42325.19358796296</v>
      </c>
      <c r="T1145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4">
        <f t="shared" si="70"/>
        <v>41854.747592592597</v>
      </c>
      <c r="T1147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4">
        <f t="shared" si="70"/>
        <v>41723.9533912037</v>
      </c>
      <c r="T1148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4">
        <f t="shared" si="70"/>
        <v>42675.171076388884</v>
      </c>
      <c r="T115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4">
        <f t="shared" si="70"/>
        <v>42507.71025462963</v>
      </c>
      <c r="T115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4">
        <f t="shared" si="70"/>
        <v>42317.954571759255</v>
      </c>
      <c r="T1152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 0)</f>
        <v>6</v>
      </c>
      <c r="P1154">
        <f t="shared" si="69"/>
        <v>60.73</v>
      </c>
      <c r="Q1154" s="10" t="s">
        <v>8334</v>
      </c>
      <c r="R1154" t="s">
        <v>8335</v>
      </c>
      <c r="S1154" s="14">
        <f t="shared" si="70"/>
        <v>42109.709629629629</v>
      </c>
      <c r="T1154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4">
        <f t="shared" ref="S1155:S1218" si="74">(((J1155/60)/60)/24) + DATE(1970,1,1)</f>
        <v>42143.714178240742</v>
      </c>
      <c r="T1155">
        <f t="shared" ref="T1155:T1218" si="75">(((I1155/60)/60)/24) + 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4">
        <f t="shared" si="74"/>
        <v>42223.108865740738</v>
      </c>
      <c r="T1156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4">
        <f t="shared" si="74"/>
        <v>41835.763981481483</v>
      </c>
      <c r="T1157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4">
        <f t="shared" si="74"/>
        <v>41918.628240740742</v>
      </c>
      <c r="T1159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4">
        <f t="shared" si="74"/>
        <v>41952.09175925926</v>
      </c>
      <c r="T116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4">
        <f t="shared" si="74"/>
        <v>42061.154930555553</v>
      </c>
      <c r="T1162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4">
        <f t="shared" si="74"/>
        <v>41876.683611111112</v>
      </c>
      <c r="T1164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>
        <f t="shared" si="75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4">
        <f t="shared" si="74"/>
        <v>41792.214467592588</v>
      </c>
      <c r="T1167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4">
        <f t="shared" si="74"/>
        <v>42150.485439814816</v>
      </c>
      <c r="T1168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4">
        <f t="shared" si="74"/>
        <v>41863.734895833331</v>
      </c>
      <c r="T1169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4">
        <f t="shared" si="74"/>
        <v>42605.053993055553</v>
      </c>
      <c r="T117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4">
        <f t="shared" si="74"/>
        <v>42027.353738425925</v>
      </c>
      <c r="T117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4">
        <f t="shared" si="74"/>
        <v>42124.893182870372</v>
      </c>
      <c r="T1172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4">
        <f t="shared" si="74"/>
        <v>41938.804710648146</v>
      </c>
      <c r="T1173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4">
        <f t="shared" si="74"/>
        <v>42184.185844907406</v>
      </c>
      <c r="T1175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4">
        <f t="shared" si="74"/>
        <v>42468.84174768519</v>
      </c>
      <c r="T1176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4">
        <f t="shared" si="74"/>
        <v>42170.728460648148</v>
      </c>
      <c r="T1177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4">
        <f t="shared" si="74"/>
        <v>42746.019652777773</v>
      </c>
      <c r="T1178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4">
        <f t="shared" si="74"/>
        <v>41837.905694444446</v>
      </c>
      <c r="T118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4">
        <f t="shared" si="74"/>
        <v>42275.720219907409</v>
      </c>
      <c r="T118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4">
        <f t="shared" si="74"/>
        <v>41781.806875000002</v>
      </c>
      <c r="T1182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4">
        <f t="shared" si="74"/>
        <v>42034.339363425926</v>
      </c>
      <c r="T1183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4">
        <f t="shared" si="74"/>
        <v>42728.827407407407</v>
      </c>
      <c r="T1184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4">
        <f t="shared" si="74"/>
        <v>42656.86137731481</v>
      </c>
      <c r="T1185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4">
        <f t="shared" si="74"/>
        <v>42741.599664351852</v>
      </c>
      <c r="T1186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4">
        <f t="shared" si="74"/>
        <v>42130.865150462967</v>
      </c>
      <c r="T1187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4">
        <f t="shared" si="74"/>
        <v>42123.86336805555</v>
      </c>
      <c r="T1188">
        <f t="shared" si="75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4">
        <f t="shared" si="74"/>
        <v>42109.894942129627</v>
      </c>
      <c r="T1189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4">
        <f t="shared" si="74"/>
        <v>42711.700694444444</v>
      </c>
      <c r="T1190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4">
        <f t="shared" si="74"/>
        <v>42529.979108796295</v>
      </c>
      <c r="T119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4">
        <f t="shared" si="74"/>
        <v>41852.665798611109</v>
      </c>
      <c r="T1192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4">
        <f t="shared" si="74"/>
        <v>42419.603703703702</v>
      </c>
      <c r="T1193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4">
        <f t="shared" si="74"/>
        <v>42747.506689814814</v>
      </c>
      <c r="T1194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4">
        <f t="shared" si="74"/>
        <v>42409.776076388895</v>
      </c>
      <c r="T1195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4">
        <f t="shared" si="74"/>
        <v>42072.488182870366</v>
      </c>
      <c r="T1196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4">
        <f t="shared" si="74"/>
        <v>42298.34783564815</v>
      </c>
      <c r="T1197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4">
        <f t="shared" si="74"/>
        <v>42326.818738425922</v>
      </c>
      <c r="T1198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4">
        <f t="shared" si="74"/>
        <v>42503.66474537037</v>
      </c>
      <c r="T1199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4">
        <f t="shared" si="74"/>
        <v>42333.619050925925</v>
      </c>
      <c r="T1200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4">
        <f t="shared" si="74"/>
        <v>42161.770833333328</v>
      </c>
      <c r="T120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4">
        <f t="shared" si="74"/>
        <v>42089.477500000001</v>
      </c>
      <c r="T1202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4">
        <f t="shared" si="74"/>
        <v>42536.60701388889</v>
      </c>
      <c r="T1203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4">
        <f t="shared" si="74"/>
        <v>42152.288819444439</v>
      </c>
      <c r="T1204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4">
        <f t="shared" si="74"/>
        <v>42125.614895833336</v>
      </c>
      <c r="T1205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4">
        <f t="shared" si="74"/>
        <v>42297.748067129629</v>
      </c>
      <c r="T1206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4">
        <f t="shared" si="74"/>
        <v>42138.506377314814</v>
      </c>
      <c r="T1207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4">
        <f t="shared" si="74"/>
        <v>42772.776076388895</v>
      </c>
      <c r="T1208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4">
        <f t="shared" si="74"/>
        <v>42430.430243055554</v>
      </c>
      <c r="T1209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4">
        <f t="shared" si="74"/>
        <v>42423.709074074075</v>
      </c>
      <c r="T1210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4">
        <f t="shared" si="74"/>
        <v>42761.846122685187</v>
      </c>
      <c r="T12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4">
        <f t="shared" si="74"/>
        <v>42132.941805555558</v>
      </c>
      <c r="T1212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4">
        <f t="shared" si="74"/>
        <v>42515.866446759261</v>
      </c>
      <c r="T1213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4">
        <f t="shared" si="74"/>
        <v>42318.950173611112</v>
      </c>
      <c r="T1214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4">
        <f t="shared" si="74"/>
        <v>42731.755787037036</v>
      </c>
      <c r="T1215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4">
        <f t="shared" si="74"/>
        <v>42104.840335648143</v>
      </c>
      <c r="T1216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4">
        <f t="shared" si="74"/>
        <v>41759.923101851848</v>
      </c>
      <c r="T1217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 0)</f>
        <v>146</v>
      </c>
      <c r="P1218">
        <f t="shared" si="73"/>
        <v>91.88</v>
      </c>
      <c r="Q1218" s="10" t="s">
        <v>8336</v>
      </c>
      <c r="R1218" t="s">
        <v>8337</v>
      </c>
      <c r="S1218" s="14">
        <f t="shared" si="74"/>
        <v>42247.616400462968</v>
      </c>
      <c r="T1218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4">
        <f t="shared" ref="S1219:S1282" si="78">(((J1219/60)/60)/24) + DATE(1970,1,1)</f>
        <v>42535.809490740736</v>
      </c>
      <c r="T1219">
        <f t="shared" ref="T1219:T1282" si="79">(((I1219/60)/60)/24) + 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4">
        <f t="shared" si="78"/>
        <v>42278.662037037036</v>
      </c>
      <c r="T1220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4">
        <f t="shared" si="78"/>
        <v>42633.461956018517</v>
      </c>
      <c r="T122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4">
        <f t="shared" si="78"/>
        <v>42211.628611111111</v>
      </c>
      <c r="T1222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4">
        <f t="shared" si="78"/>
        <v>42680.47555555556</v>
      </c>
      <c r="T1223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4">
        <f t="shared" si="78"/>
        <v>42430.720451388886</v>
      </c>
      <c r="T1224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4">
        <f t="shared" si="78"/>
        <v>42654.177187499998</v>
      </c>
      <c r="T1225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4">
        <f t="shared" si="78"/>
        <v>41736.549791666665</v>
      </c>
      <c r="T1226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4">
        <f t="shared" si="78"/>
        <v>41509.905995370369</v>
      </c>
      <c r="T1227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4">
        <f t="shared" si="78"/>
        <v>41715.874780092592</v>
      </c>
      <c r="T1228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4">
        <f t="shared" si="78"/>
        <v>40754.729259259257</v>
      </c>
      <c r="T1230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4">
        <f t="shared" si="78"/>
        <v>40985.459803240738</v>
      </c>
      <c r="T123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4">
        <f t="shared" si="78"/>
        <v>41506.848032407412</v>
      </c>
      <c r="T1234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4">
        <f t="shared" si="78"/>
        <v>40939.948773148149</v>
      </c>
      <c r="T1235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4">
        <f t="shared" si="78"/>
        <v>41583.135405092595</v>
      </c>
      <c r="T1237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4">
        <f t="shared" si="78"/>
        <v>40731.61037037037</v>
      </c>
      <c r="T1240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4">
        <f t="shared" si="78"/>
        <v>41409.040011574078</v>
      </c>
      <c r="T1242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4">
        <f t="shared" si="78"/>
        <v>41923.837731481479</v>
      </c>
      <c r="T1243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4">
        <f t="shared" si="78"/>
        <v>40782.165532407409</v>
      </c>
      <c r="T1244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4">
        <f t="shared" si="78"/>
        <v>40671.879293981481</v>
      </c>
      <c r="T1245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4">
        <f t="shared" si="78"/>
        <v>41355.825497685182</v>
      </c>
      <c r="T1246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4">
        <f t="shared" si="78"/>
        <v>41774.599930555552</v>
      </c>
      <c r="T1247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4">
        <f t="shared" si="78"/>
        <v>40838.043391203704</v>
      </c>
      <c r="T1248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4">
        <f t="shared" si="78"/>
        <v>41370.292303240742</v>
      </c>
      <c r="T1249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4">
        <f t="shared" si="78"/>
        <v>41767.656863425924</v>
      </c>
      <c r="T1250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4">
        <f t="shared" si="78"/>
        <v>41067.74086805556</v>
      </c>
      <c r="T125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4">
        <f t="shared" si="78"/>
        <v>41843.64271990741</v>
      </c>
      <c r="T1252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4">
        <f t="shared" si="78"/>
        <v>40751.814432870371</v>
      </c>
      <c r="T1253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4">
        <f t="shared" si="78"/>
        <v>41543.988067129627</v>
      </c>
      <c r="T1254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4">
        <f t="shared" si="78"/>
        <v>41855.783645833333</v>
      </c>
      <c r="T1255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4">
        <f t="shared" si="78"/>
        <v>40487.621365740742</v>
      </c>
      <c r="T1256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4">
        <f t="shared" si="78"/>
        <v>41579.845509259263</v>
      </c>
      <c r="T1257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4">
        <f t="shared" si="78"/>
        <v>40921.919340277782</v>
      </c>
      <c r="T1258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4">
        <f t="shared" si="78"/>
        <v>40587.085532407407</v>
      </c>
      <c r="T1259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4">
        <f t="shared" si="78"/>
        <v>41487.611250000002</v>
      </c>
      <c r="T1260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4">
        <f t="shared" si="78"/>
        <v>41766.970648148148</v>
      </c>
      <c r="T126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4">
        <f t="shared" si="78"/>
        <v>41666.842824074076</v>
      </c>
      <c r="T1262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4">
        <f t="shared" si="78"/>
        <v>41638.342905092592</v>
      </c>
      <c r="T1263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4">
        <f t="shared" si="78"/>
        <v>41656.762638888889</v>
      </c>
      <c r="T1264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4">
        <f t="shared" si="78"/>
        <v>41692.084143518521</v>
      </c>
      <c r="T1265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4">
        <f t="shared" si="78"/>
        <v>41547.662997685184</v>
      </c>
      <c r="T1266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4">
        <f t="shared" si="78"/>
        <v>40465.655266203699</v>
      </c>
      <c r="T1267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4">
        <f t="shared" si="78"/>
        <v>41620.87667824074</v>
      </c>
      <c r="T1268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4">
        <f t="shared" si="78"/>
        <v>41449.585162037038</v>
      </c>
      <c r="T1269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4">
        <f t="shared" si="78"/>
        <v>41507.845451388886</v>
      </c>
      <c r="T1270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4">
        <f t="shared" si="78"/>
        <v>42445.823055555549</v>
      </c>
      <c r="T127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4">
        <f t="shared" si="78"/>
        <v>40933.856967592597</v>
      </c>
      <c r="T1272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4">
        <f t="shared" si="78"/>
        <v>41561.683553240742</v>
      </c>
      <c r="T1273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4">
        <f t="shared" si="78"/>
        <v>40274.745127314818</v>
      </c>
      <c r="T1274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4">
        <f t="shared" si="78"/>
        <v>41852.730219907404</v>
      </c>
      <c r="T1275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4">
        <f t="shared" si="78"/>
        <v>41116.690104166664</v>
      </c>
      <c r="T1276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4">
        <f t="shared" si="78"/>
        <v>41458.867905092593</v>
      </c>
      <c r="T1277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4">
        <f t="shared" si="78"/>
        <v>40007.704247685186</v>
      </c>
      <c r="T1278">
        <f t="shared" si="7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4">
        <f t="shared" si="78"/>
        <v>41121.561886574076</v>
      </c>
      <c r="T1279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4">
        <f t="shared" si="78"/>
        <v>41786.555162037039</v>
      </c>
      <c r="T1280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4">
        <f t="shared" si="78"/>
        <v>41682.099189814813</v>
      </c>
      <c r="T128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 0)</f>
        <v>111</v>
      </c>
      <c r="P1282">
        <f t="shared" si="77"/>
        <v>127.98</v>
      </c>
      <c r="Q1282" s="10" t="s">
        <v>8323</v>
      </c>
      <c r="R1282" t="s">
        <v>8324</v>
      </c>
      <c r="S1282" s="14">
        <f t="shared" si="78"/>
        <v>40513.757569444446</v>
      </c>
      <c r="T1282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4">
        <f t="shared" ref="S1283:S1346" si="82">(((J1283/60)/60)/24) + DATE(1970,1,1)</f>
        <v>41463.743472222224</v>
      </c>
      <c r="T1283">
        <f t="shared" ref="T1283:T1346" si="83">(((I1283/60)/60)/24) + 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4">
        <f t="shared" si="82"/>
        <v>41586.475173611114</v>
      </c>
      <c r="T1284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4">
        <f t="shared" si="82"/>
        <v>41320.717465277776</v>
      </c>
      <c r="T1285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4">
        <f t="shared" si="82"/>
        <v>42747.194502314815</v>
      </c>
      <c r="T1306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4">
        <f t="shared" si="82"/>
        <v>42543.665601851855</v>
      </c>
      <c r="T1307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4">
        <f t="shared" si="82"/>
        <v>41947.457569444443</v>
      </c>
      <c r="T1308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4">
        <f t="shared" si="82"/>
        <v>42387.503229166665</v>
      </c>
      <c r="T1309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4">
        <f t="shared" si="82"/>
        <v>42611.613564814819</v>
      </c>
      <c r="T1310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4">
        <f t="shared" si="82"/>
        <v>42257.882731481484</v>
      </c>
      <c r="T13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4">
        <f t="shared" si="82"/>
        <v>42556.667245370365</v>
      </c>
      <c r="T1312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4">
        <f t="shared" si="82"/>
        <v>42669.802303240736</v>
      </c>
      <c r="T1313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4">
        <f t="shared" si="82"/>
        <v>42082.702800925923</v>
      </c>
      <c r="T1314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4">
        <f t="shared" si="82"/>
        <v>42402.709652777776</v>
      </c>
      <c r="T1315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4">
        <f t="shared" si="82"/>
        <v>42604.669675925921</v>
      </c>
      <c r="T1316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4">
        <f t="shared" si="82"/>
        <v>42278.498240740737</v>
      </c>
      <c r="T1317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4">
        <f t="shared" si="82"/>
        <v>42393.961909722217</v>
      </c>
      <c r="T1318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4">
        <f t="shared" si="82"/>
        <v>42520.235486111109</v>
      </c>
      <c r="T1319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4">
        <f t="shared" si="82"/>
        <v>41985.043657407412</v>
      </c>
      <c r="T1320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4">
        <f t="shared" si="82"/>
        <v>41816.812094907407</v>
      </c>
      <c r="T132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4">
        <f t="shared" si="82"/>
        <v>42705.690347222218</v>
      </c>
      <c r="T1322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4">
        <f t="shared" si="82"/>
        <v>42697.74927083333</v>
      </c>
      <c r="T1323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4">
        <f t="shared" si="82"/>
        <v>42115.656539351854</v>
      </c>
      <c r="T1324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4">
        <f t="shared" si="82"/>
        <v>42451.698449074072</v>
      </c>
      <c r="T1325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4">
        <f t="shared" si="82"/>
        <v>42626.633703703701</v>
      </c>
      <c r="T1326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4">
        <f t="shared" si="82"/>
        <v>42704.086053240739</v>
      </c>
      <c r="T1327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4">
        <f t="shared" si="82"/>
        <v>41974.791990740734</v>
      </c>
      <c r="T1328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4">
        <f t="shared" si="82"/>
        <v>42123.678645833337</v>
      </c>
      <c r="T1329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4">
        <f t="shared" si="82"/>
        <v>42612.642754629633</v>
      </c>
      <c r="T1330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4">
        <f t="shared" si="82"/>
        <v>41935.221585648149</v>
      </c>
      <c r="T133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4">
        <f t="shared" si="82"/>
        <v>42522.276724537034</v>
      </c>
      <c r="T1332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4">
        <f t="shared" si="82"/>
        <v>42569.50409722222</v>
      </c>
      <c r="T1333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4">
        <f t="shared" si="82"/>
        <v>42410.774155092593</v>
      </c>
      <c r="T1336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4">
        <f t="shared" si="82"/>
        <v>42313.936365740738</v>
      </c>
      <c r="T1337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4">
        <f t="shared" si="82"/>
        <v>41955.863750000004</v>
      </c>
      <c r="T1338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4">
        <f t="shared" si="82"/>
        <v>42767.577303240745</v>
      </c>
      <c r="T1339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4">
        <f t="shared" si="82"/>
        <v>42188.803622685184</v>
      </c>
      <c r="T1340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4">
        <f t="shared" si="82"/>
        <v>41936.647164351853</v>
      </c>
      <c r="T134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4">
        <f t="shared" si="82"/>
        <v>42612.624039351853</v>
      </c>
      <c r="T1343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4">
        <f t="shared" si="82"/>
        <v>42172.816423611104</v>
      </c>
      <c r="T1344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4">
        <f t="shared" si="82"/>
        <v>42542.526423611111</v>
      </c>
      <c r="T1345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 0)</f>
        <v>378</v>
      </c>
      <c r="P1346">
        <f t="shared" si="81"/>
        <v>40.76</v>
      </c>
      <c r="Q1346" s="10" t="s">
        <v>8320</v>
      </c>
      <c r="R1346" t="s">
        <v>8321</v>
      </c>
      <c r="S1346" s="14">
        <f t="shared" si="82"/>
        <v>42522.789803240739</v>
      </c>
      <c r="T1346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4">
        <f t="shared" ref="S1347:S1410" si="86">(((J1347/60)/60)/24) + DATE(1970,1,1)</f>
        <v>41799.814340277779</v>
      </c>
      <c r="T1347">
        <f t="shared" ref="T1347:T1410" si="87">(((I1347/60)/60)/24) + 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4">
        <f t="shared" si="86"/>
        <v>41422.075821759259</v>
      </c>
      <c r="T1348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4">
        <f t="shared" si="86"/>
        <v>42040.638020833328</v>
      </c>
      <c r="T1349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4">
        <f t="shared" si="86"/>
        <v>41963.506168981476</v>
      </c>
      <c r="T1350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4">
        <f t="shared" si="86"/>
        <v>42317.33258101852</v>
      </c>
      <c r="T135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4">
        <f t="shared" si="86"/>
        <v>42334.013124999998</v>
      </c>
      <c r="T1352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4">
        <f t="shared" si="86"/>
        <v>42382.74009259259</v>
      </c>
      <c r="T1353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4">
        <f t="shared" si="86"/>
        <v>42200.578310185185</v>
      </c>
      <c r="T1354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4">
        <f t="shared" si="86"/>
        <v>41309.11791666667</v>
      </c>
      <c r="T1355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4">
        <f t="shared" si="86"/>
        <v>42502.807627314818</v>
      </c>
      <c r="T1356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4">
        <f t="shared" si="86"/>
        <v>41213.254687499997</v>
      </c>
      <c r="T1357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4">
        <f t="shared" si="86"/>
        <v>41430.038888888892</v>
      </c>
      <c r="T1358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4">
        <f t="shared" si="86"/>
        <v>41304.962233796294</v>
      </c>
      <c r="T1359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4">
        <f t="shared" si="86"/>
        <v>40689.570868055554</v>
      </c>
      <c r="T1360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4">
        <f t="shared" si="86"/>
        <v>40668.814699074072</v>
      </c>
      <c r="T136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4">
        <f t="shared" si="86"/>
        <v>41095.900694444441</v>
      </c>
      <c r="T1362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4">
        <f t="shared" si="86"/>
        <v>41781.717268518521</v>
      </c>
      <c r="T1363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4">
        <f t="shared" si="86"/>
        <v>41464.934386574074</v>
      </c>
      <c r="T1364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4">
        <f t="shared" si="86"/>
        <v>42396.8440625</v>
      </c>
      <c r="T1365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4">
        <f t="shared" si="86"/>
        <v>41951.695671296293</v>
      </c>
      <c r="T1366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4">
        <f t="shared" si="86"/>
        <v>42049.733240740738</v>
      </c>
      <c r="T1367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4">
        <f t="shared" si="86"/>
        <v>41924.996099537035</v>
      </c>
      <c r="T1368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4">
        <f t="shared" si="86"/>
        <v>42292.002893518518</v>
      </c>
      <c r="T1369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4">
        <f t="shared" si="86"/>
        <v>42146.190902777773</v>
      </c>
      <c r="T1370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4">
        <f t="shared" si="86"/>
        <v>41710.594282407408</v>
      </c>
      <c r="T137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4">
        <f t="shared" si="86"/>
        <v>41548.00335648148</v>
      </c>
      <c r="T1372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4">
        <f t="shared" si="86"/>
        <v>42101.758587962962</v>
      </c>
      <c r="T1373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4">
        <f t="shared" si="86"/>
        <v>41072.739953703705</v>
      </c>
      <c r="T1374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4">
        <f t="shared" si="86"/>
        <v>42704.95177083333</v>
      </c>
      <c r="T1375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4">
        <f t="shared" si="86"/>
        <v>42424.161898148144</v>
      </c>
      <c r="T1376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4">
        <f t="shared" si="86"/>
        <v>42720.066192129627</v>
      </c>
      <c r="T1377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4">
        <f t="shared" si="86"/>
        <v>42677.669050925921</v>
      </c>
      <c r="T1378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4">
        <f t="shared" si="86"/>
        <v>42747.219560185185</v>
      </c>
      <c r="T1379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4">
        <f t="shared" si="86"/>
        <v>42568.759374999994</v>
      </c>
      <c r="T1380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4">
        <f t="shared" si="86"/>
        <v>42130.491620370376</v>
      </c>
      <c r="T138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4">
        <f t="shared" si="86"/>
        <v>42141.762800925921</v>
      </c>
      <c r="T1382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4">
        <f t="shared" si="86"/>
        <v>42703.214409722219</v>
      </c>
      <c r="T1383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4">
        <f t="shared" si="86"/>
        <v>41370.800185185188</v>
      </c>
      <c r="T1384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4">
        <f t="shared" si="86"/>
        <v>42707.074976851851</v>
      </c>
      <c r="T1385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4">
        <f t="shared" si="86"/>
        <v>42160.735208333332</v>
      </c>
      <c r="T1386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4">
        <f t="shared" si="86"/>
        <v>42433.688900462963</v>
      </c>
      <c r="T1387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4">
        <f t="shared" si="86"/>
        <v>42184.646863425922</v>
      </c>
      <c r="T1388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4">
        <f t="shared" si="86"/>
        <v>42126.92123842593</v>
      </c>
      <c r="T1389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4">
        <f t="shared" si="86"/>
        <v>42634.614780092597</v>
      </c>
      <c r="T1390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4">
        <f t="shared" si="86"/>
        <v>42565.480983796297</v>
      </c>
      <c r="T139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4">
        <f t="shared" si="86"/>
        <v>42087.803310185183</v>
      </c>
      <c r="T1392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4">
        <f t="shared" si="86"/>
        <v>42193.650671296295</v>
      </c>
      <c r="T1393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4">
        <f t="shared" si="86"/>
        <v>42401.154930555553</v>
      </c>
      <c r="T1394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4">
        <f t="shared" si="86"/>
        <v>42553.681979166664</v>
      </c>
      <c r="T1395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4">
        <f t="shared" si="86"/>
        <v>42752.144976851851</v>
      </c>
      <c r="T1396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4">
        <f t="shared" si="86"/>
        <v>42719.90834490741</v>
      </c>
      <c r="T1397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4">
        <f t="shared" si="86"/>
        <v>42018.99863425926</v>
      </c>
      <c r="T1398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4">
        <f t="shared" si="86"/>
        <v>42640.917939814812</v>
      </c>
      <c r="T1399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4">
        <f t="shared" si="86"/>
        <v>42526.874236111107</v>
      </c>
      <c r="T1400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4">
        <f t="shared" si="86"/>
        <v>41889.004317129627</v>
      </c>
      <c r="T140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4">
        <f t="shared" si="86"/>
        <v>42498.341122685189</v>
      </c>
      <c r="T1402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4">
        <f t="shared" si="86"/>
        <v>41399.99622685185</v>
      </c>
      <c r="T1403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4">
        <f t="shared" si="86"/>
        <v>42065.053368055553</v>
      </c>
      <c r="T1404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4">
        <f t="shared" si="86"/>
        <v>41451.062905092593</v>
      </c>
      <c r="T1405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4">
        <f t="shared" si="86"/>
        <v>42032.510243055556</v>
      </c>
      <c r="T1406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4">
        <f t="shared" si="86"/>
        <v>41941.680567129632</v>
      </c>
      <c r="T1407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4">
        <f t="shared" si="86"/>
        <v>42297.432951388888</v>
      </c>
      <c r="T1408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4">
        <f t="shared" si="86"/>
        <v>41838.536782407406</v>
      </c>
      <c r="T1409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 0)</f>
        <v>7</v>
      </c>
      <c r="P1410">
        <f t="shared" si="85"/>
        <v>12</v>
      </c>
      <c r="Q1410" s="10" t="s">
        <v>8320</v>
      </c>
      <c r="R1410" t="s">
        <v>8339</v>
      </c>
      <c r="S1410" s="14">
        <f t="shared" si="86"/>
        <v>42291.872175925921</v>
      </c>
      <c r="T14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4">
        <f t="shared" ref="S1411:S1474" si="90">(((J1411/60)/60)/24) + DATE(1970,1,1)</f>
        <v>41945.133506944447</v>
      </c>
      <c r="T1411">
        <f t="shared" ref="T1411:T1474" si="91">(((I1411/60)/60)/24) + 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4">
        <f t="shared" si="90"/>
        <v>42479.318518518514</v>
      </c>
      <c r="T1412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4">
        <f t="shared" si="90"/>
        <v>42013.059027777781</v>
      </c>
      <c r="T1413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4">
        <f t="shared" si="90"/>
        <v>41947.063645833332</v>
      </c>
      <c r="T1414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4">
        <f t="shared" si="90"/>
        <v>42360.437152777777</v>
      </c>
      <c r="T1415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4">
        <f t="shared" si="90"/>
        <v>42708.25309027778</v>
      </c>
      <c r="T1416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4">
        <f t="shared" si="90"/>
        <v>42192.675821759258</v>
      </c>
      <c r="T1417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4">
        <f t="shared" si="90"/>
        <v>42232.15016203704</v>
      </c>
      <c r="T1419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4">
        <f t="shared" si="90"/>
        <v>42395.456412037034</v>
      </c>
      <c r="T142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4">
        <f t="shared" si="90"/>
        <v>42622.456238425926</v>
      </c>
      <c r="T142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4">
        <f t="shared" si="90"/>
        <v>42524.667662037042</v>
      </c>
      <c r="T1422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4">
        <f t="shared" si="90"/>
        <v>42013.915613425925</v>
      </c>
      <c r="T1423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4">
        <f t="shared" si="90"/>
        <v>42604.239629629628</v>
      </c>
      <c r="T1424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4">
        <f t="shared" si="90"/>
        <v>42340.360312500001</v>
      </c>
      <c r="T1425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4">
        <f t="shared" si="90"/>
        <v>42676.717615740738</v>
      </c>
      <c r="T1426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4">
        <f t="shared" si="90"/>
        <v>42601.851678240739</v>
      </c>
      <c r="T1429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4">
        <f t="shared" si="90"/>
        <v>42432.379826388889</v>
      </c>
      <c r="T143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4">
        <f t="shared" si="90"/>
        <v>41961.813518518517</v>
      </c>
      <c r="T1432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4">
        <f t="shared" si="90"/>
        <v>42304.210833333331</v>
      </c>
      <c r="T1433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4">
        <f t="shared" si="90"/>
        <v>42673.625868055555</v>
      </c>
      <c r="T1435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4">
        <f t="shared" si="90"/>
        <v>42142.767106481479</v>
      </c>
      <c r="T1436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4">
        <f t="shared" si="90"/>
        <v>42258.780324074076</v>
      </c>
      <c r="T1437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4">
        <f t="shared" si="90"/>
        <v>42391.35019675926</v>
      </c>
      <c r="T1438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4">
        <f t="shared" si="90"/>
        <v>41796.531701388885</v>
      </c>
      <c r="T1439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4">
        <f t="shared" si="90"/>
        <v>42457.871516203704</v>
      </c>
      <c r="T144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4">
        <f t="shared" si="90"/>
        <v>42040.829872685179</v>
      </c>
      <c r="T144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4">
        <f t="shared" si="90"/>
        <v>42486.748414351852</v>
      </c>
      <c r="T1442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4">
        <f t="shared" si="90"/>
        <v>42198.765844907408</v>
      </c>
      <c r="T1443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4">
        <f t="shared" si="90"/>
        <v>42529.730717592596</v>
      </c>
      <c r="T1449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>
        <f t="shared" si="91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4">
        <f t="shared" si="90"/>
        <v>42390.171261574069</v>
      </c>
      <c r="T1452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4">
        <f t="shared" si="90"/>
        <v>41931.959016203706</v>
      </c>
      <c r="T1453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4">
        <f t="shared" si="90"/>
        <v>42463.866666666669</v>
      </c>
      <c r="T1456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4">
        <f t="shared" si="90"/>
        <v>41832.672685185185</v>
      </c>
      <c r="T1457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4">
        <f t="shared" si="90"/>
        <v>42708.668576388889</v>
      </c>
      <c r="T1458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4">
        <f t="shared" si="90"/>
        <v>41899.645300925928</v>
      </c>
      <c r="T1463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4">
        <f t="shared" si="90"/>
        <v>41344.662858796299</v>
      </c>
      <c r="T1464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4">
        <f t="shared" si="90"/>
        <v>41326.911319444444</v>
      </c>
      <c r="T1465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4">
        <f t="shared" si="90"/>
        <v>41291.661550925928</v>
      </c>
      <c r="T1466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4">
        <f t="shared" si="90"/>
        <v>40959.734398148146</v>
      </c>
      <c r="T1467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4">
        <f t="shared" si="90"/>
        <v>42340.172060185185</v>
      </c>
      <c r="T1468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4">
        <f t="shared" si="90"/>
        <v>40933.80190972222</v>
      </c>
      <c r="T1469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4">
        <f t="shared" si="90"/>
        <v>40646.014456018522</v>
      </c>
      <c r="T1470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4">
        <f t="shared" si="90"/>
        <v>41290.598483796297</v>
      </c>
      <c r="T147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4">
        <f t="shared" si="90"/>
        <v>41250.827118055553</v>
      </c>
      <c r="T1472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4">
        <f t="shared" si="90"/>
        <v>42073.957569444443</v>
      </c>
      <c r="T1473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 0)</f>
        <v>139</v>
      </c>
      <c r="P1474">
        <f t="shared" si="89"/>
        <v>103.2</v>
      </c>
      <c r="Q1474" s="10" t="s">
        <v>8320</v>
      </c>
      <c r="R1474" t="s">
        <v>8340</v>
      </c>
      <c r="S1474" s="14">
        <f t="shared" si="90"/>
        <v>41533.542858796296</v>
      </c>
      <c r="T1474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4">
        <f t="shared" ref="S1475:S1538" si="94">(((J1475/60)/60)/24) + DATE(1970,1,1)</f>
        <v>40939.979618055557</v>
      </c>
      <c r="T1475">
        <f t="shared" ref="T1475:T1538" si="95">(((I1475/60)/60)/24) + 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4">
        <f t="shared" si="94"/>
        <v>41500.727916666663</v>
      </c>
      <c r="T1476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4">
        <f t="shared" si="94"/>
        <v>41960.722951388889</v>
      </c>
      <c r="T1477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4">
        <f t="shared" si="94"/>
        <v>40766.041921296295</v>
      </c>
      <c r="T1478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4">
        <f t="shared" si="94"/>
        <v>40840.615787037037</v>
      </c>
      <c r="T1479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4">
        <f t="shared" si="94"/>
        <v>41394.871678240743</v>
      </c>
      <c r="T1480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4">
        <f t="shared" si="94"/>
        <v>41754.745243055557</v>
      </c>
      <c r="T148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4">
        <f t="shared" si="94"/>
        <v>41464.934016203704</v>
      </c>
      <c r="T1482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4">
        <f t="shared" si="94"/>
        <v>41550.922974537039</v>
      </c>
      <c r="T1483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4">
        <f t="shared" si="94"/>
        <v>41136.85805555556</v>
      </c>
      <c r="T1484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4">
        <f t="shared" si="94"/>
        <v>42548.192997685182</v>
      </c>
      <c r="T1485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4">
        <f t="shared" si="94"/>
        <v>42130.795983796299</v>
      </c>
      <c r="T1487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4">
        <f t="shared" si="94"/>
        <v>42032.168530092589</v>
      </c>
      <c r="T1488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4">
        <f t="shared" si="94"/>
        <v>41614.563194444447</v>
      </c>
      <c r="T149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4">
        <f t="shared" si="94"/>
        <v>41520.561041666668</v>
      </c>
      <c r="T1492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4">
        <f t="shared" si="94"/>
        <v>41991.713460648149</v>
      </c>
      <c r="T1493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4">
        <f t="shared" si="94"/>
        <v>40682.884791666671</v>
      </c>
      <c r="T1494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4">
        <f t="shared" si="94"/>
        <v>42067.722372685181</v>
      </c>
      <c r="T1496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4">
        <f t="shared" si="94"/>
        <v>41444.64261574074</v>
      </c>
      <c r="T1499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4">
        <f t="shared" si="94"/>
        <v>41840.983541666668</v>
      </c>
      <c r="T150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4">
        <f t="shared" si="94"/>
        <v>42527.007326388892</v>
      </c>
      <c r="T150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4">
        <f t="shared" si="94"/>
        <v>41365.904594907406</v>
      </c>
      <c r="T1502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4">
        <f t="shared" si="94"/>
        <v>42163.583599537036</v>
      </c>
      <c r="T1503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4">
        <f t="shared" si="94"/>
        <v>42426.542592592596</v>
      </c>
      <c r="T1504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4">
        <f t="shared" si="94"/>
        <v>42606.347233796296</v>
      </c>
      <c r="T1505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4">
        <f t="shared" si="94"/>
        <v>41772.657685185186</v>
      </c>
      <c r="T1506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4">
        <f t="shared" si="94"/>
        <v>42414.44332175926</v>
      </c>
      <c r="T1507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4">
        <f t="shared" si="94"/>
        <v>41814.785925925928</v>
      </c>
      <c r="T1508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4">
        <f t="shared" si="94"/>
        <v>40254.450335648151</v>
      </c>
      <c r="T1509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4">
        <f t="shared" si="94"/>
        <v>41786.614363425928</v>
      </c>
      <c r="T1510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4">
        <f t="shared" si="94"/>
        <v>42751.533391203702</v>
      </c>
      <c r="T15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4">
        <f t="shared" si="94"/>
        <v>41809.385162037033</v>
      </c>
      <c r="T1512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4">
        <f t="shared" si="94"/>
        <v>42296.583379629628</v>
      </c>
      <c r="T1513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4">
        <f t="shared" si="94"/>
        <v>42741.684479166666</v>
      </c>
      <c r="T1514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4">
        <f t="shared" si="94"/>
        <v>41806.637337962966</v>
      </c>
      <c r="T1515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4">
        <f t="shared" si="94"/>
        <v>42234.597685185188</v>
      </c>
      <c r="T1516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4">
        <f t="shared" si="94"/>
        <v>42415.253437499996</v>
      </c>
      <c r="T1517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4">
        <f t="shared" si="94"/>
        <v>42619.466342592597</v>
      </c>
      <c r="T1518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4">
        <f t="shared" si="94"/>
        <v>41948.56658564815</v>
      </c>
      <c r="T1519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4">
        <f t="shared" si="94"/>
        <v>41760.8200462963</v>
      </c>
      <c r="T1520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4">
        <f t="shared" si="94"/>
        <v>41782.741701388892</v>
      </c>
      <c r="T152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4">
        <f t="shared" si="94"/>
        <v>41955.857789351852</v>
      </c>
      <c r="T1522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4">
        <f t="shared" si="94"/>
        <v>42493.167719907404</v>
      </c>
      <c r="T1523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4">
        <f t="shared" si="94"/>
        <v>41899.830312500002</v>
      </c>
      <c r="T1524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4">
        <f t="shared" si="94"/>
        <v>41964.751342592594</v>
      </c>
      <c r="T1525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4">
        <f t="shared" si="94"/>
        <v>42756.501041666663</v>
      </c>
      <c r="T1526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4">
        <f t="shared" si="94"/>
        <v>42570.702986111108</v>
      </c>
      <c r="T1527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4">
        <f t="shared" si="94"/>
        <v>42339.276006944448</v>
      </c>
      <c r="T1528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4">
        <f t="shared" si="94"/>
        <v>42780.600532407407</v>
      </c>
      <c r="T1529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4">
        <f t="shared" si="94"/>
        <v>42736.732893518521</v>
      </c>
      <c r="T1530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4">
        <f t="shared" si="94"/>
        <v>42052.628703703704</v>
      </c>
      <c r="T153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4">
        <f t="shared" si="94"/>
        <v>42275.767303240747</v>
      </c>
      <c r="T1532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4">
        <f t="shared" si="94"/>
        <v>41941.802384259259</v>
      </c>
      <c r="T1533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4">
        <f t="shared" si="94"/>
        <v>42391.475289351853</v>
      </c>
      <c r="T1534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4">
        <f t="shared" si="94"/>
        <v>42443.00204861111</v>
      </c>
      <c r="T1535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4">
        <f t="shared" si="94"/>
        <v>42221.67432870371</v>
      </c>
      <c r="T1536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4">
        <f t="shared" si="94"/>
        <v>42484.829062500001</v>
      </c>
      <c r="T1537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 0)</f>
        <v>250</v>
      </c>
      <c r="P1538">
        <f t="shared" si="93"/>
        <v>66.02</v>
      </c>
      <c r="Q1538" s="10" t="s">
        <v>8336</v>
      </c>
      <c r="R1538" t="s">
        <v>8337</v>
      </c>
      <c r="S1538" s="14">
        <f t="shared" si="94"/>
        <v>42213.802199074074</v>
      </c>
      <c r="T1538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4">
        <f t="shared" ref="S1539:S1602" si="98">(((J1539/60)/60)/24) + DATE(1970,1,1)</f>
        <v>42552.315127314811</v>
      </c>
      <c r="T1539">
        <f t="shared" ref="T1539:T1602" si="99">(((I1539/60)/60)/24) + 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4">
        <f t="shared" si="98"/>
        <v>41981.782060185185</v>
      </c>
      <c r="T1540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4">
        <f t="shared" si="98"/>
        <v>42705.919201388882</v>
      </c>
      <c r="T154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4">
        <f t="shared" si="98"/>
        <v>41939.00712962963</v>
      </c>
      <c r="T1542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4">
        <f t="shared" si="98"/>
        <v>41974.712245370371</v>
      </c>
      <c r="T1543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4">
        <f t="shared" si="98"/>
        <v>42170.996527777781</v>
      </c>
      <c r="T1544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4">
        <f t="shared" si="98"/>
        <v>41935.509652777779</v>
      </c>
      <c r="T1545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4">
        <f t="shared" si="98"/>
        <v>42031.884652777779</v>
      </c>
      <c r="T1547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4">
        <f t="shared" si="98"/>
        <v>41839.212951388887</v>
      </c>
      <c r="T1548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4">
        <f t="shared" si="98"/>
        <v>42286.88217592593</v>
      </c>
      <c r="T155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4">
        <f t="shared" si="98"/>
        <v>42281.136099537034</v>
      </c>
      <c r="T155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4">
        <f t="shared" si="98"/>
        <v>42472.449467592596</v>
      </c>
      <c r="T1552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4">
        <f t="shared" si="98"/>
        <v>41892.688750000001</v>
      </c>
      <c r="T1554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4">
        <f t="shared" si="98"/>
        <v>42525.153055555551</v>
      </c>
      <c r="T1558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4">
        <f t="shared" si="98"/>
        <v>41871.65315972222</v>
      </c>
      <c r="T1559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4">
        <f t="shared" si="98"/>
        <v>42185.397673611107</v>
      </c>
      <c r="T156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4">
        <f t="shared" si="98"/>
        <v>42108.05322916666</v>
      </c>
      <c r="T156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4">
        <f t="shared" si="98"/>
        <v>41936.020752314813</v>
      </c>
      <c r="T1562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4">
        <f t="shared" si="98"/>
        <v>41555.041701388887</v>
      </c>
      <c r="T1563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4">
        <f t="shared" si="98"/>
        <v>41652.742488425924</v>
      </c>
      <c r="T1565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4">
        <f t="shared" si="98"/>
        <v>42121.367002314815</v>
      </c>
      <c r="T1566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4">
        <f t="shared" si="98"/>
        <v>40672.729872685188</v>
      </c>
      <c r="T1567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4">
        <f t="shared" si="98"/>
        <v>42549.916712962964</v>
      </c>
      <c r="T1568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4">
        <f t="shared" si="98"/>
        <v>41671.936863425923</v>
      </c>
      <c r="T1569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4">
        <f t="shared" si="98"/>
        <v>41962.062326388885</v>
      </c>
      <c r="T1570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4">
        <f t="shared" si="98"/>
        <v>42438.813449074078</v>
      </c>
      <c r="T1572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4">
        <f t="shared" si="98"/>
        <v>42144.769479166673</v>
      </c>
      <c r="T1573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4">
        <f t="shared" si="98"/>
        <v>42404.033090277779</v>
      </c>
      <c r="T1574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4">
        <f t="shared" si="98"/>
        <v>42786.000023148154</v>
      </c>
      <c r="T1575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4">
        <f t="shared" si="98"/>
        <v>42017.927418981482</v>
      </c>
      <c r="T1576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4">
        <f t="shared" si="98"/>
        <v>41799.524259259262</v>
      </c>
      <c r="T1577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4">
        <f t="shared" si="98"/>
        <v>42140.879259259258</v>
      </c>
      <c r="T1578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4">
        <f t="shared" si="98"/>
        <v>41054.847777777781</v>
      </c>
      <c r="T1579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4">
        <f t="shared" si="98"/>
        <v>40399.065868055557</v>
      </c>
      <c r="T1580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4">
        <f t="shared" si="98"/>
        <v>41481.996423611112</v>
      </c>
      <c r="T158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4">
        <f t="shared" si="98"/>
        <v>42325.448958333334</v>
      </c>
      <c r="T1583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4">
        <f t="shared" si="98"/>
        <v>42246.789965277778</v>
      </c>
      <c r="T1584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4">
        <f t="shared" si="98"/>
        <v>41877.904988425929</v>
      </c>
      <c r="T1585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4">
        <f t="shared" si="98"/>
        <v>42707.895462962959</v>
      </c>
      <c r="T1587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4">
        <f t="shared" si="98"/>
        <v>41956.950983796298</v>
      </c>
      <c r="T1589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4">
        <f t="shared" si="98"/>
        <v>42240.857222222221</v>
      </c>
      <c r="T1592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4">
        <f t="shared" si="98"/>
        <v>42433.726168981477</v>
      </c>
      <c r="T1593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4">
        <f t="shared" si="98"/>
        <v>42033.845543981486</v>
      </c>
      <c r="T1595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4">
        <f t="shared" si="98"/>
        <v>42445.712754629625</v>
      </c>
      <c r="T1596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4">
        <f t="shared" si="98"/>
        <v>41780.050092592595</v>
      </c>
      <c r="T1597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4">
        <f t="shared" si="98"/>
        <v>41941.430196759262</v>
      </c>
      <c r="T1598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4">
        <f t="shared" si="98"/>
        <v>42151.667337962965</v>
      </c>
      <c r="T160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 0)</f>
        <v>7</v>
      </c>
      <c r="P1602">
        <f t="shared" si="97"/>
        <v>40.78</v>
      </c>
      <c r="Q1602" s="10" t="s">
        <v>8336</v>
      </c>
      <c r="R1602" t="s">
        <v>8343</v>
      </c>
      <c r="S1602" s="14">
        <f t="shared" si="98"/>
        <v>41791.057314814818</v>
      </c>
      <c r="T1602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4">
        <f t="shared" ref="S1603:S1666" si="102">(((J1603/60)/60)/24) + DATE(1970,1,1)</f>
        <v>40638.092974537038</v>
      </c>
      <c r="T1603">
        <f t="shared" ref="T1603:T1666" si="103">(((I1603/60)/60)/24) + 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4">
        <f t="shared" si="102"/>
        <v>40788.297650462962</v>
      </c>
      <c r="T1604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4">
        <f t="shared" si="102"/>
        <v>40876.169664351852</v>
      </c>
      <c r="T1605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4">
        <f t="shared" si="102"/>
        <v>40945.845312500001</v>
      </c>
      <c r="T1606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4">
        <f t="shared" si="102"/>
        <v>40747.012881944444</v>
      </c>
      <c r="T1607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4">
        <f t="shared" si="102"/>
        <v>40536.111550925925</v>
      </c>
      <c r="T1608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4">
        <f t="shared" si="102"/>
        <v>41053.80846064815</v>
      </c>
      <c r="T1609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4">
        <f t="shared" si="102"/>
        <v>41607.83085648148</v>
      </c>
      <c r="T1610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4">
        <f t="shared" si="102"/>
        <v>40796.001261574071</v>
      </c>
      <c r="T16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4">
        <f t="shared" si="102"/>
        <v>41228.924884259257</v>
      </c>
      <c r="T1612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4">
        <f t="shared" si="102"/>
        <v>41409.00037037037</v>
      </c>
      <c r="T1613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4">
        <f t="shared" si="102"/>
        <v>41246.874814814815</v>
      </c>
      <c r="T1614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4">
        <f t="shared" si="102"/>
        <v>41082.069467592592</v>
      </c>
      <c r="T1615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4">
        <f t="shared" si="102"/>
        <v>41794.981122685182</v>
      </c>
      <c r="T1616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4">
        <f t="shared" si="102"/>
        <v>40845.050879629627</v>
      </c>
      <c r="T1617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4">
        <f t="shared" si="102"/>
        <v>41194.715520833335</v>
      </c>
      <c r="T1618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4">
        <f t="shared" si="102"/>
        <v>41546.664212962962</v>
      </c>
      <c r="T1619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4">
        <f t="shared" si="102"/>
        <v>41301.654340277775</v>
      </c>
      <c r="T1620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4">
        <f t="shared" si="102"/>
        <v>41876.18618055556</v>
      </c>
      <c r="T162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4">
        <f t="shared" si="102"/>
        <v>41321.339583333334</v>
      </c>
      <c r="T1622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4">
        <f t="shared" si="102"/>
        <v>41003.60665509259</v>
      </c>
      <c r="T1623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4">
        <f t="shared" si="102"/>
        <v>41950.29483796296</v>
      </c>
      <c r="T1624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4">
        <f t="shared" si="102"/>
        <v>41453.688530092593</v>
      </c>
      <c r="T1625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4">
        <f t="shared" si="102"/>
        <v>41243.367303240739</v>
      </c>
      <c r="T1626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4">
        <f t="shared" si="102"/>
        <v>41135.699687500004</v>
      </c>
      <c r="T1627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4">
        <f t="shared" si="102"/>
        <v>41579.847997685189</v>
      </c>
      <c r="T1628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4">
        <f t="shared" si="102"/>
        <v>41205.707048611112</v>
      </c>
      <c r="T1629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4">
        <f t="shared" si="102"/>
        <v>41774.737060185187</v>
      </c>
      <c r="T1630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4">
        <f t="shared" si="102"/>
        <v>41645.867280092592</v>
      </c>
      <c r="T163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4">
        <f t="shared" si="102"/>
        <v>40939.837673611109</v>
      </c>
      <c r="T1632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4">
        <f t="shared" si="102"/>
        <v>41164.859502314815</v>
      </c>
      <c r="T1633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4">
        <f t="shared" si="102"/>
        <v>40750.340902777774</v>
      </c>
      <c r="T1634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4">
        <f t="shared" si="102"/>
        <v>40896.883750000001</v>
      </c>
      <c r="T1635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4">
        <f t="shared" si="102"/>
        <v>40658.189826388887</v>
      </c>
      <c r="T1636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4">
        <f t="shared" si="102"/>
        <v>42502.868761574078</v>
      </c>
      <c r="T1637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4">
        <f t="shared" si="102"/>
        <v>40663.08666666667</v>
      </c>
      <c r="T1638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4">
        <f t="shared" si="102"/>
        <v>40122.751620370371</v>
      </c>
      <c r="T1639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4">
        <f t="shared" si="102"/>
        <v>41288.68712962963</v>
      </c>
      <c r="T1640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4">
        <f t="shared" si="102"/>
        <v>40941.652372685188</v>
      </c>
      <c r="T164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4">
        <f t="shared" si="102"/>
        <v>40379.23096064815</v>
      </c>
      <c r="T1642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4">
        <f t="shared" si="102"/>
        <v>41962.596574074079</v>
      </c>
      <c r="T1643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4">
        <f t="shared" si="102"/>
        <v>40688.024618055555</v>
      </c>
      <c r="T1644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4">
        <f t="shared" si="102"/>
        <v>41146.824212962965</v>
      </c>
      <c r="T1645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4">
        <f t="shared" si="102"/>
        <v>41175.05972222222</v>
      </c>
      <c r="T1646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4">
        <f t="shared" si="102"/>
        <v>41521.617361111108</v>
      </c>
      <c r="T1647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4">
        <f t="shared" si="102"/>
        <v>41833.450266203705</v>
      </c>
      <c r="T1648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4">
        <f t="shared" si="102"/>
        <v>41039.409456018519</v>
      </c>
      <c r="T1649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4">
        <f t="shared" si="102"/>
        <v>40592.704652777778</v>
      </c>
      <c r="T1650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4">
        <f t="shared" si="102"/>
        <v>41737.684664351851</v>
      </c>
      <c r="T165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4">
        <f t="shared" si="102"/>
        <v>41526.435613425929</v>
      </c>
      <c r="T1652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4">
        <f t="shared" si="102"/>
        <v>40625.900694444441</v>
      </c>
      <c r="T1653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4">
        <f t="shared" si="102"/>
        <v>41572.492974537039</v>
      </c>
      <c r="T1654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4">
        <f t="shared" si="102"/>
        <v>40626.834444444445</v>
      </c>
      <c r="T1655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4">
        <f t="shared" si="102"/>
        <v>40987.890740740739</v>
      </c>
      <c r="T1656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4">
        <f t="shared" si="102"/>
        <v>40974.791898148149</v>
      </c>
      <c r="T1657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4">
        <f t="shared" si="102"/>
        <v>41226.928842592592</v>
      </c>
      <c r="T1658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4">
        <f t="shared" si="102"/>
        <v>41023.782037037039</v>
      </c>
      <c r="T1659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4">
        <f t="shared" si="102"/>
        <v>41223.22184027778</v>
      </c>
      <c r="T1660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4">
        <f t="shared" si="102"/>
        <v>41596.913437499999</v>
      </c>
      <c r="T166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4">
        <f t="shared" si="102"/>
        <v>42459.693865740745</v>
      </c>
      <c r="T1662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4">
        <f t="shared" si="102"/>
        <v>42343.998043981483</v>
      </c>
      <c r="T1663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4">
        <f t="shared" si="102"/>
        <v>40848.198333333334</v>
      </c>
      <c r="T1664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4">
        <f t="shared" si="102"/>
        <v>42006.02207175926</v>
      </c>
      <c r="T1665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 0)</f>
        <v>122</v>
      </c>
      <c r="P1666">
        <f t="shared" si="101"/>
        <v>34.380000000000003</v>
      </c>
      <c r="Q1666" s="10" t="s">
        <v>8323</v>
      </c>
      <c r="R1666" t="s">
        <v>8344</v>
      </c>
      <c r="S1666" s="14">
        <f t="shared" si="102"/>
        <v>40939.761782407404</v>
      </c>
      <c r="T1666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4">
        <f t="shared" ref="S1667:S1730" si="106">(((J1667/60)/60)/24) + DATE(1970,1,1)</f>
        <v>40564.649456018517</v>
      </c>
      <c r="T1667">
        <f t="shared" ref="T1667:T1730" si="107">(((I1667/60)/60)/24) + 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4">
        <f t="shared" si="106"/>
        <v>41331.253159722226</v>
      </c>
      <c r="T1668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4">
        <f t="shared" si="106"/>
        <v>41682.0705787037</v>
      </c>
      <c r="T1669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4">
        <f t="shared" si="106"/>
        <v>40845.14975694444</v>
      </c>
      <c r="T1670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4">
        <f t="shared" si="106"/>
        <v>42461.885138888887</v>
      </c>
      <c r="T167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4">
        <f t="shared" si="106"/>
        <v>40313.930543981485</v>
      </c>
      <c r="T1672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4">
        <f t="shared" si="106"/>
        <v>42553.54414351852</v>
      </c>
      <c r="T1673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4">
        <f t="shared" si="106"/>
        <v>41034.656597222223</v>
      </c>
      <c r="T1674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4">
        <f t="shared" si="106"/>
        <v>42039.878379629634</v>
      </c>
      <c r="T1675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4">
        <f t="shared" si="106"/>
        <v>42569.605393518519</v>
      </c>
      <c r="T1676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4">
        <f t="shared" si="106"/>
        <v>40802.733101851853</v>
      </c>
      <c r="T1677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4">
        <f t="shared" si="106"/>
        <v>40973.72623842593</v>
      </c>
      <c r="T1678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4">
        <f t="shared" si="106"/>
        <v>42416.407129629632</v>
      </c>
      <c r="T1679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4">
        <f t="shared" si="106"/>
        <v>41662.854988425926</v>
      </c>
      <c r="T1680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4">
        <f t="shared" si="106"/>
        <v>40723.068807870368</v>
      </c>
      <c r="T168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4">
        <f t="shared" si="106"/>
        <v>41802.757719907408</v>
      </c>
      <c r="T1682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4">
        <f t="shared" si="106"/>
        <v>42774.121342592596</v>
      </c>
      <c r="T1683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4">
        <f t="shared" si="106"/>
        <v>42808.781689814816</v>
      </c>
      <c r="T1685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4">
        <f t="shared" si="106"/>
        <v>42783.815289351856</v>
      </c>
      <c r="T1686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4">
        <f t="shared" si="106"/>
        <v>42788.2502662037</v>
      </c>
      <c r="T1687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4">
        <f t="shared" si="106"/>
        <v>42792.843969907408</v>
      </c>
      <c r="T1688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4">
        <f t="shared" si="106"/>
        <v>42802.046817129631</v>
      </c>
      <c r="T1689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4">
        <f t="shared" si="106"/>
        <v>42804.534652777773</v>
      </c>
      <c r="T1690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4">
        <f t="shared" si="106"/>
        <v>42780.942476851851</v>
      </c>
      <c r="T169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4">
        <f t="shared" si="106"/>
        <v>42801.43104166667</v>
      </c>
      <c r="T1692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4">
        <f t="shared" si="106"/>
        <v>42795.701481481476</v>
      </c>
      <c r="T1693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4">
        <f t="shared" si="106"/>
        <v>42788.151238425926</v>
      </c>
      <c r="T1694">
        <f t="shared" si="107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4">
        <f t="shared" si="106"/>
        <v>42803.920277777783</v>
      </c>
      <c r="T1695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4">
        <f t="shared" si="106"/>
        <v>42791.669837962967</v>
      </c>
      <c r="T1696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4">
        <f t="shared" si="106"/>
        <v>42801.031412037039</v>
      </c>
      <c r="T1697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4">
        <f t="shared" si="106"/>
        <v>42805.032962962956</v>
      </c>
      <c r="T1699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4">
        <f t="shared" si="106"/>
        <v>42806.863946759258</v>
      </c>
      <c r="T170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4">
        <f t="shared" si="106"/>
        <v>42796.071643518517</v>
      </c>
      <c r="T1702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4">
        <f t="shared" si="106"/>
        <v>41989.664409722223</v>
      </c>
      <c r="T1703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4">
        <f t="shared" si="106"/>
        <v>42063.869791666672</v>
      </c>
      <c r="T1704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4">
        <f t="shared" si="106"/>
        <v>42187.281678240746</v>
      </c>
      <c r="T1705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4">
        <f t="shared" si="106"/>
        <v>42021.139733796299</v>
      </c>
      <c r="T1706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4">
        <f t="shared" si="106"/>
        <v>42427.721006944441</v>
      </c>
      <c r="T1709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4">
        <f t="shared" si="106"/>
        <v>41841.56381944444</v>
      </c>
      <c r="T17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4">
        <f t="shared" si="106"/>
        <v>42341.59129629629</v>
      </c>
      <c r="T1712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4">
        <f t="shared" si="106"/>
        <v>41852.646226851852</v>
      </c>
      <c r="T1713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4">
        <f t="shared" si="106"/>
        <v>41887.801064814819</v>
      </c>
      <c r="T1715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4">
        <f t="shared" si="106"/>
        <v>42095.918530092589</v>
      </c>
      <c r="T1716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4">
        <f t="shared" si="106"/>
        <v>42064.217418981483</v>
      </c>
      <c r="T1717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4">
        <f t="shared" si="106"/>
        <v>42673.577534722222</v>
      </c>
      <c r="T1718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4">
        <f t="shared" si="106"/>
        <v>42460.98192129629</v>
      </c>
      <c r="T1719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4">
        <f t="shared" si="106"/>
        <v>42460.610520833332</v>
      </c>
      <c r="T172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4">
        <f t="shared" si="106"/>
        <v>41869.534618055557</v>
      </c>
      <c r="T172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4">
        <f t="shared" si="106"/>
        <v>41922.783229166671</v>
      </c>
      <c r="T1722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4">
        <f t="shared" si="106"/>
        <v>42425.960983796293</v>
      </c>
      <c r="T1724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4">
        <f t="shared" si="106"/>
        <v>42129.82540509259</v>
      </c>
      <c r="T1725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4">
        <f t="shared" si="106"/>
        <v>41912.932430555556</v>
      </c>
      <c r="T1726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4">
        <f t="shared" si="106"/>
        <v>41845.968159722222</v>
      </c>
      <c r="T1727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4">
        <f t="shared" si="106"/>
        <v>41788.919722222221</v>
      </c>
      <c r="T1728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4">
        <f t="shared" si="106"/>
        <v>42044.927974537044</v>
      </c>
      <c r="T1729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 0)</f>
        <v>68</v>
      </c>
      <c r="P1730">
        <f t="shared" si="105"/>
        <v>122.14</v>
      </c>
      <c r="Q1730" s="10" t="s">
        <v>8323</v>
      </c>
      <c r="R1730" t="s">
        <v>8345</v>
      </c>
      <c r="S1730" s="14">
        <f t="shared" si="106"/>
        <v>42268.625856481478</v>
      </c>
      <c r="T173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4">
        <f t="shared" ref="S1731:S1794" si="110">(((J1731/60)/60)/24) + DATE(1970,1,1)</f>
        <v>42471.052152777775</v>
      </c>
      <c r="T1731">
        <f t="shared" ref="T1731:T1794" si="111">(((I1731/60)/60)/24) + 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4">
        <f t="shared" si="110"/>
        <v>42102.036527777775</v>
      </c>
      <c r="T1736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4">
        <f t="shared" si="110"/>
        <v>42559.814178240747</v>
      </c>
      <c r="T1737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4">
        <f t="shared" si="110"/>
        <v>42286.861493055556</v>
      </c>
      <c r="T1738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4">
        <f t="shared" si="110"/>
        <v>42175.948981481488</v>
      </c>
      <c r="T1739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4">
        <f t="shared" si="110"/>
        <v>41884.874328703707</v>
      </c>
      <c r="T174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4">
        <f t="shared" si="110"/>
        <v>42435.874212962968</v>
      </c>
      <c r="T174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4">
        <f t="shared" si="110"/>
        <v>42120.628136574072</v>
      </c>
      <c r="T1743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4">
        <f t="shared" si="110"/>
        <v>42710.876967592587</v>
      </c>
      <c r="T1744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4">
        <f t="shared" si="110"/>
        <v>42586.925636574073</v>
      </c>
      <c r="T1745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4">
        <f t="shared" si="110"/>
        <v>42026.605057870373</v>
      </c>
      <c r="T1746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4">
        <f t="shared" si="110"/>
        <v>42690.259699074071</v>
      </c>
      <c r="T1747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4">
        <f t="shared" si="110"/>
        <v>42668.176701388889</v>
      </c>
      <c r="T1748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4">
        <f t="shared" si="110"/>
        <v>42292.435532407413</v>
      </c>
      <c r="T1749">
        <f t="shared" si="111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4">
        <f t="shared" si="110"/>
        <v>42219.950729166667</v>
      </c>
      <c r="T1750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4">
        <f t="shared" si="110"/>
        <v>42758.975937499999</v>
      </c>
      <c r="T175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4">
        <f t="shared" si="110"/>
        <v>42454.836851851855</v>
      </c>
      <c r="T1752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4">
        <f t="shared" si="110"/>
        <v>42052.7815162037</v>
      </c>
      <c r="T1753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4">
        <f t="shared" si="110"/>
        <v>42627.253263888888</v>
      </c>
      <c r="T1754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4">
        <f t="shared" si="110"/>
        <v>42420.74962962963</v>
      </c>
      <c r="T1755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4">
        <f t="shared" si="110"/>
        <v>42067.876770833333</v>
      </c>
      <c r="T1756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4">
        <f t="shared" si="110"/>
        <v>42252.788900462961</v>
      </c>
      <c r="T1757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4">
        <f t="shared" si="110"/>
        <v>42571.167465277773</v>
      </c>
      <c r="T1758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4">
        <f t="shared" si="110"/>
        <v>42733.827349537038</v>
      </c>
      <c r="T1759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4">
        <f t="shared" si="110"/>
        <v>42505.955925925926</v>
      </c>
      <c r="T1760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4">
        <f t="shared" si="110"/>
        <v>42068.829039351855</v>
      </c>
      <c r="T176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4">
        <f t="shared" si="110"/>
        <v>42405.67260416667</v>
      </c>
      <c r="T1762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4">
        <f t="shared" si="110"/>
        <v>42209.567824074074</v>
      </c>
      <c r="T1763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4">
        <f t="shared" si="110"/>
        <v>42410.982002314813</v>
      </c>
      <c r="T1764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4">
        <f t="shared" si="110"/>
        <v>42636.868518518517</v>
      </c>
      <c r="T1765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4">
        <f t="shared" si="110"/>
        <v>41825.485868055555</v>
      </c>
      <c r="T1766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4">
        <f t="shared" si="110"/>
        <v>41834.980462962965</v>
      </c>
      <c r="T1767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4">
        <f t="shared" si="110"/>
        <v>41824.658379629633</v>
      </c>
      <c r="T1769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4">
        <f t="shared" si="110"/>
        <v>41849.560694444444</v>
      </c>
      <c r="T177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4">
        <f t="shared" si="110"/>
        <v>41987.818969907406</v>
      </c>
      <c r="T177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4">
        <f t="shared" si="110"/>
        <v>41891.780023148152</v>
      </c>
      <c r="T1772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4">
        <f t="shared" si="110"/>
        <v>41905.979629629634</v>
      </c>
      <c r="T1773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4">
        <f t="shared" si="110"/>
        <v>41766.718009259261</v>
      </c>
      <c r="T1774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4">
        <f t="shared" si="110"/>
        <v>41978.760393518518</v>
      </c>
      <c r="T1775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4">
        <f t="shared" si="110"/>
        <v>41930.218657407408</v>
      </c>
      <c r="T1776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4">
        <f t="shared" si="110"/>
        <v>41891.976388888892</v>
      </c>
      <c r="T1777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4">
        <f t="shared" si="110"/>
        <v>41905.95684027778</v>
      </c>
      <c r="T1778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4">
        <f t="shared" si="110"/>
        <v>42025.357094907406</v>
      </c>
      <c r="T1779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4">
        <f t="shared" si="110"/>
        <v>42045.86336805555</v>
      </c>
      <c r="T178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4">
        <f t="shared" si="110"/>
        <v>42585.691898148143</v>
      </c>
      <c r="T178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4">
        <f t="shared" si="110"/>
        <v>42493.600810185191</v>
      </c>
      <c r="T1782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4">
        <f t="shared" si="110"/>
        <v>42597.617418981477</v>
      </c>
      <c r="T1783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4">
        <f t="shared" si="110"/>
        <v>42388.575104166666</v>
      </c>
      <c r="T1784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4">
        <f t="shared" si="110"/>
        <v>42115.949976851851</v>
      </c>
      <c r="T1785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4">
        <f t="shared" si="110"/>
        <v>42003.655555555553</v>
      </c>
      <c r="T1786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4">
        <f t="shared" si="110"/>
        <v>41897.134895833333</v>
      </c>
      <c r="T1787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4">
        <f t="shared" si="110"/>
        <v>41958.550659722227</v>
      </c>
      <c r="T1788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4">
        <f t="shared" si="110"/>
        <v>42068.65552083333</v>
      </c>
      <c r="T1789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4">
        <f t="shared" si="110"/>
        <v>41913.94840277778</v>
      </c>
      <c r="T179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4">
        <f t="shared" si="110"/>
        <v>41956.250034722223</v>
      </c>
      <c r="T179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4">
        <f t="shared" si="110"/>
        <v>42010.674513888895</v>
      </c>
      <c r="T1792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4">
        <f t="shared" si="110"/>
        <v>41973.740335648152</v>
      </c>
      <c r="T1793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 0)</f>
        <v>61</v>
      </c>
      <c r="P1794">
        <f t="shared" si="109"/>
        <v>109.94</v>
      </c>
      <c r="Q1794" s="10" t="s">
        <v>8336</v>
      </c>
      <c r="R1794" t="s">
        <v>8337</v>
      </c>
      <c r="S1794" s="14">
        <f t="shared" si="110"/>
        <v>42189.031041666662</v>
      </c>
      <c r="T1794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4">
        <f t="shared" ref="S1795:S1858" si="114">(((J1795/60)/60)/24) + DATE(1970,1,1)</f>
        <v>41940.89166666667</v>
      </c>
      <c r="T1795">
        <f t="shared" ref="T1795:T1858" si="115">(((I1795/60)/60)/24) + 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4">
        <f t="shared" si="114"/>
        <v>42011.551180555558</v>
      </c>
      <c r="T1796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4">
        <f t="shared" si="114"/>
        <v>42628.288668981477</v>
      </c>
      <c r="T1797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4">
        <f t="shared" si="114"/>
        <v>42515.439421296294</v>
      </c>
      <c r="T1798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4">
        <f t="shared" si="114"/>
        <v>42689.56931712963</v>
      </c>
      <c r="T1799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4">
        <f t="shared" si="114"/>
        <v>42344.32677083333</v>
      </c>
      <c r="T180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4">
        <f t="shared" si="114"/>
        <v>41934.842685185184</v>
      </c>
      <c r="T180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4">
        <f t="shared" si="114"/>
        <v>42623.606134259258</v>
      </c>
      <c r="T1802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4">
        <f t="shared" si="114"/>
        <v>42321.660509259258</v>
      </c>
      <c r="T1803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4">
        <f t="shared" si="114"/>
        <v>42159.47256944445</v>
      </c>
      <c r="T1804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4">
        <f t="shared" si="114"/>
        <v>42018.071550925932</v>
      </c>
      <c r="T1805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4">
        <f t="shared" si="114"/>
        <v>42282.678287037037</v>
      </c>
      <c r="T1806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4">
        <f t="shared" si="114"/>
        <v>42247.803912037038</v>
      </c>
      <c r="T1807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4">
        <f t="shared" si="114"/>
        <v>41877.638298611113</v>
      </c>
      <c r="T1808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4">
        <f t="shared" si="114"/>
        <v>41880.068437499998</v>
      </c>
      <c r="T1809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4">
        <f t="shared" si="114"/>
        <v>42742.680902777778</v>
      </c>
      <c r="T18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4">
        <f t="shared" si="114"/>
        <v>42029.907858796301</v>
      </c>
      <c r="T18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4">
        <f t="shared" si="114"/>
        <v>41860.91002314815</v>
      </c>
      <c r="T1812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4">
        <f t="shared" si="114"/>
        <v>41876.433680555558</v>
      </c>
      <c r="T1813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4">
        <f t="shared" si="114"/>
        <v>42524.318703703699</v>
      </c>
      <c r="T1814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4">
        <f t="shared" si="114"/>
        <v>42033.314074074078</v>
      </c>
      <c r="T1816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4">
        <f t="shared" si="114"/>
        <v>42548.876192129625</v>
      </c>
      <c r="T1818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4">
        <f t="shared" si="114"/>
        <v>42705.662118055552</v>
      </c>
      <c r="T1819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4">
        <f t="shared" si="114"/>
        <v>41820.752268518518</v>
      </c>
      <c r="T182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4">
        <f t="shared" si="114"/>
        <v>42065.084375000006</v>
      </c>
      <c r="T1822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4">
        <f t="shared" si="114"/>
        <v>40926.319062499999</v>
      </c>
      <c r="T1823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4">
        <f t="shared" si="114"/>
        <v>41634.797013888885</v>
      </c>
      <c r="T1824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4">
        <f t="shared" si="114"/>
        <v>41176.684907407405</v>
      </c>
      <c r="T1825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4">
        <f t="shared" si="114"/>
        <v>41626.916284722225</v>
      </c>
      <c r="T1826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4">
        <f t="shared" si="114"/>
        <v>41443.83452546296</v>
      </c>
      <c r="T1827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4">
        <f t="shared" si="114"/>
        <v>41657.923807870371</v>
      </c>
      <c r="T1828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4">
        <f t="shared" si="114"/>
        <v>40555.325937499998</v>
      </c>
      <c r="T1829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4">
        <f t="shared" si="114"/>
        <v>41736.899652777778</v>
      </c>
      <c r="T1830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4">
        <f t="shared" si="114"/>
        <v>40516.087627314817</v>
      </c>
      <c r="T183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4">
        <f t="shared" si="114"/>
        <v>41664.684108796297</v>
      </c>
      <c r="T1832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4">
        <f t="shared" si="114"/>
        <v>41026.996099537035</v>
      </c>
      <c r="T1833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4">
        <f t="shared" si="114"/>
        <v>40576.539664351854</v>
      </c>
      <c r="T1834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4">
        <f t="shared" si="114"/>
        <v>41303.044016203705</v>
      </c>
      <c r="T1835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4">
        <f t="shared" si="114"/>
        <v>41988.964062500003</v>
      </c>
      <c r="T1836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4">
        <f t="shared" si="114"/>
        <v>42430.702210648145</v>
      </c>
      <c r="T1837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4">
        <f t="shared" si="114"/>
        <v>41305.809363425928</v>
      </c>
      <c r="T1838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4">
        <f t="shared" si="114"/>
        <v>40926.047858796301</v>
      </c>
      <c r="T1839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4">
        <f t="shared" si="114"/>
        <v>40788.786539351851</v>
      </c>
      <c r="T1840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4">
        <f t="shared" si="114"/>
        <v>42614.722013888888</v>
      </c>
      <c r="T184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4">
        <f t="shared" si="114"/>
        <v>41382.096180555556</v>
      </c>
      <c r="T1842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4">
        <f t="shared" si="114"/>
        <v>41745.84542824074</v>
      </c>
      <c r="T1843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4">
        <f t="shared" si="114"/>
        <v>42031.631724537037</v>
      </c>
      <c r="T1844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4">
        <f t="shared" si="114"/>
        <v>40564.994837962964</v>
      </c>
      <c r="T1845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4">
        <f t="shared" si="114"/>
        <v>40666.973541666666</v>
      </c>
      <c r="T1846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4">
        <f t="shared" si="114"/>
        <v>42523.333310185189</v>
      </c>
      <c r="T1847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4">
        <f t="shared" si="114"/>
        <v>41228.650196759263</v>
      </c>
      <c r="T1848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4">
        <f t="shared" si="114"/>
        <v>42094.236481481479</v>
      </c>
      <c r="T1849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4">
        <f t="shared" si="114"/>
        <v>40691.788055555553</v>
      </c>
      <c r="T1850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4">
        <f t="shared" si="114"/>
        <v>41169.845590277779</v>
      </c>
      <c r="T185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4">
        <f t="shared" si="114"/>
        <v>41800.959490740745</v>
      </c>
      <c r="T1852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4">
        <f t="shared" si="114"/>
        <v>41827.906689814816</v>
      </c>
      <c r="T1853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4">
        <f t="shared" si="114"/>
        <v>42081.77143518519</v>
      </c>
      <c r="T1854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4">
        <f t="shared" si="114"/>
        <v>41177.060381944444</v>
      </c>
      <c r="T1855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4">
        <f t="shared" si="114"/>
        <v>41388.021261574075</v>
      </c>
      <c r="T1856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4">
        <f t="shared" si="114"/>
        <v>41600.538657407407</v>
      </c>
      <c r="T1857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 0)</f>
        <v>101</v>
      </c>
      <c r="P1858">
        <f t="shared" si="113"/>
        <v>53.29</v>
      </c>
      <c r="Q1858" s="10" t="s">
        <v>8323</v>
      </c>
      <c r="R1858" t="s">
        <v>8324</v>
      </c>
      <c r="S1858" s="14">
        <f t="shared" si="114"/>
        <v>41817.854999999996</v>
      </c>
      <c r="T1858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4">
        <f t="shared" ref="S1859:S1922" si="118">(((J1859/60)/60)/24) + DATE(1970,1,1)</f>
        <v>41864.76866898148</v>
      </c>
      <c r="T1859">
        <f t="shared" ref="T1859:T1922" si="119">(((I1859/60)/60)/24) + 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4">
        <f t="shared" si="118"/>
        <v>40833.200474537036</v>
      </c>
      <c r="T1860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4">
        <f t="shared" si="118"/>
        <v>40778.770011574074</v>
      </c>
      <c r="T186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4">
        <f t="shared" si="118"/>
        <v>41655.709305555552</v>
      </c>
      <c r="T1862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4">
        <f t="shared" si="118"/>
        <v>42755.492754629624</v>
      </c>
      <c r="T1864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4">
        <f t="shared" si="118"/>
        <v>41772.797280092593</v>
      </c>
      <c r="T1865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4">
        <f t="shared" si="118"/>
        <v>41733.716435185182</v>
      </c>
      <c r="T1866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4">
        <f t="shared" si="118"/>
        <v>42645.367442129631</v>
      </c>
      <c r="T1867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4">
        <f t="shared" si="118"/>
        <v>42742.246493055558</v>
      </c>
      <c r="T1868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4">
        <f t="shared" si="118"/>
        <v>42649.924907407403</v>
      </c>
      <c r="T1869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4">
        <f t="shared" si="118"/>
        <v>42328.779224537036</v>
      </c>
      <c r="T187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4">
        <f t="shared" si="118"/>
        <v>42371.355729166666</v>
      </c>
      <c r="T1872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4">
        <f t="shared" si="118"/>
        <v>41923.783576388887</v>
      </c>
      <c r="T1873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4">
        <f t="shared" si="118"/>
        <v>42155.129652777774</v>
      </c>
      <c r="T1874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4">
        <f t="shared" si="118"/>
        <v>42164.615856481483</v>
      </c>
      <c r="T1875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4">
        <f t="shared" si="118"/>
        <v>42529.969131944439</v>
      </c>
      <c r="T1876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4">
        <f t="shared" si="118"/>
        <v>42528.899398148147</v>
      </c>
      <c r="T1877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4">
        <f t="shared" si="118"/>
        <v>42413.649641203709</v>
      </c>
      <c r="T188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4">
        <f t="shared" si="118"/>
        <v>42430.566898148143</v>
      </c>
      <c r="T1882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4">
        <f t="shared" si="118"/>
        <v>42043.152650462958</v>
      </c>
      <c r="T1883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4">
        <f t="shared" si="118"/>
        <v>41067.949212962965</v>
      </c>
      <c r="T1884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4">
        <f t="shared" si="118"/>
        <v>40977.948009259257</v>
      </c>
      <c r="T1885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4">
        <f t="shared" si="118"/>
        <v>41205.198321759257</v>
      </c>
      <c r="T1886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4">
        <f t="shared" si="118"/>
        <v>41099.093865740739</v>
      </c>
      <c r="T1887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4">
        <f t="shared" si="118"/>
        <v>41925.906689814816</v>
      </c>
      <c r="T1888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4">
        <f t="shared" si="118"/>
        <v>42323.800138888888</v>
      </c>
      <c r="T1889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4">
        <f t="shared" si="118"/>
        <v>40299.239953703705</v>
      </c>
      <c r="T1890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4">
        <f t="shared" si="118"/>
        <v>41299.793356481481</v>
      </c>
      <c r="T189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4">
        <f t="shared" si="118"/>
        <v>41228.786203703705</v>
      </c>
      <c r="T1892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4">
        <f t="shared" si="118"/>
        <v>40335.798078703701</v>
      </c>
      <c r="T1893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4">
        <f t="shared" si="118"/>
        <v>40671.637511574074</v>
      </c>
      <c r="T1894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4">
        <f t="shared" si="118"/>
        <v>40632.94195601852</v>
      </c>
      <c r="T1895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4">
        <f t="shared" si="118"/>
        <v>40920.904895833337</v>
      </c>
      <c r="T1896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4">
        <f t="shared" si="118"/>
        <v>42267.746782407412</v>
      </c>
      <c r="T1897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4">
        <f t="shared" si="118"/>
        <v>40981.710243055553</v>
      </c>
      <c r="T1898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4">
        <f t="shared" si="118"/>
        <v>41680.583402777782</v>
      </c>
      <c r="T1899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4">
        <f t="shared" si="118"/>
        <v>42366.192974537036</v>
      </c>
      <c r="T1900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4">
        <f t="shared" si="118"/>
        <v>42058.941736111112</v>
      </c>
      <c r="T190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4">
        <f t="shared" si="118"/>
        <v>41160.871886574074</v>
      </c>
      <c r="T1902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4">
        <f t="shared" si="118"/>
        <v>42116.54315972222</v>
      </c>
      <c r="T1903">
        <f t="shared" si="11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4">
        <f t="shared" si="118"/>
        <v>42037.789895833332</v>
      </c>
      <c r="T1904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4">
        <f t="shared" si="118"/>
        <v>42702.770729166667</v>
      </c>
      <c r="T1905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4">
        <f t="shared" si="118"/>
        <v>42326.685428240744</v>
      </c>
      <c r="T1906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4">
        <f t="shared" si="118"/>
        <v>41859.925856481481</v>
      </c>
      <c r="T1907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4">
        <f t="shared" si="118"/>
        <v>42514.671099537038</v>
      </c>
      <c r="T1908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4">
        <f t="shared" si="118"/>
        <v>41767.587094907409</v>
      </c>
      <c r="T1909">
        <f t="shared" si="11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4">
        <f t="shared" si="118"/>
        <v>42703.917824074073</v>
      </c>
      <c r="T19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4">
        <f t="shared" si="118"/>
        <v>41905.429155092592</v>
      </c>
      <c r="T19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4">
        <f t="shared" si="118"/>
        <v>42264.963159722218</v>
      </c>
      <c r="T1912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4">
        <f t="shared" si="118"/>
        <v>41830.033958333333</v>
      </c>
      <c r="T1913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4">
        <f t="shared" si="118"/>
        <v>42129.226388888885</v>
      </c>
      <c r="T1914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4">
        <f t="shared" si="118"/>
        <v>41890.511319444442</v>
      </c>
      <c r="T1915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4">
        <f t="shared" si="118"/>
        <v>41929.174456018518</v>
      </c>
      <c r="T1916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4">
        <f t="shared" si="118"/>
        <v>41864.04886574074</v>
      </c>
      <c r="T1917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4">
        <f t="shared" si="118"/>
        <v>42656.717303240745</v>
      </c>
      <c r="T1918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4">
        <f t="shared" si="118"/>
        <v>42746.270057870366</v>
      </c>
      <c r="T1919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4">
        <f t="shared" si="118"/>
        <v>41828.789942129632</v>
      </c>
      <c r="T192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4">
        <f t="shared" si="118"/>
        <v>42113.875567129624</v>
      </c>
      <c r="T192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 0)</f>
        <v>43</v>
      </c>
      <c r="P1922">
        <f t="shared" si="117"/>
        <v>40.98</v>
      </c>
      <c r="Q1922" s="10" t="s">
        <v>8317</v>
      </c>
      <c r="R1922" t="s">
        <v>8346</v>
      </c>
      <c r="S1922" s="14">
        <f t="shared" si="118"/>
        <v>42270.875706018516</v>
      </c>
      <c r="T1922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4">
        <f t="shared" ref="S1923:S1986" si="122">(((J1923/60)/60)/24) + DATE(1970,1,1)</f>
        <v>41074.221562500003</v>
      </c>
      <c r="T1923">
        <f t="shared" ref="T1923:T1986" si="123">(((I1923/60)/60)/24) + 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4">
        <f t="shared" si="122"/>
        <v>41590.255868055552</v>
      </c>
      <c r="T1924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4">
        <f t="shared" si="122"/>
        <v>40772.848749999997</v>
      </c>
      <c r="T1925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4">
        <f t="shared" si="122"/>
        <v>41626.761053240742</v>
      </c>
      <c r="T1926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4">
        <f t="shared" si="122"/>
        <v>41535.90148148148</v>
      </c>
      <c r="T1927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4">
        <f t="shared" si="122"/>
        <v>40456.954351851848</v>
      </c>
      <c r="T1928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4">
        <f t="shared" si="122"/>
        <v>40960.861562500002</v>
      </c>
      <c r="T1929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4">
        <f t="shared" si="122"/>
        <v>41371.648078703707</v>
      </c>
      <c r="T1930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4">
        <f t="shared" si="122"/>
        <v>40687.021597222221</v>
      </c>
      <c r="T193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4">
        <f t="shared" si="122"/>
        <v>41402.558819444443</v>
      </c>
      <c r="T1932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4">
        <f t="shared" si="122"/>
        <v>41037.892465277779</v>
      </c>
      <c r="T1933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4">
        <f t="shared" si="122"/>
        <v>40911.809872685182</v>
      </c>
      <c r="T1934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4">
        <f t="shared" si="122"/>
        <v>41879.130868055552</v>
      </c>
      <c r="T1935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4">
        <f t="shared" si="122"/>
        <v>40865.867141203707</v>
      </c>
      <c r="T1936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4">
        <f t="shared" si="122"/>
        <v>41773.932534722226</v>
      </c>
      <c r="T1937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4">
        <f t="shared" si="122"/>
        <v>40852.889699074076</v>
      </c>
      <c r="T1938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4">
        <f t="shared" si="122"/>
        <v>41059.118993055556</v>
      </c>
      <c r="T1939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4">
        <f t="shared" si="122"/>
        <v>41426.259618055556</v>
      </c>
      <c r="T1940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4">
        <f t="shared" si="122"/>
        <v>41313.985046296293</v>
      </c>
      <c r="T194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4">
        <f t="shared" si="122"/>
        <v>40670.507326388892</v>
      </c>
      <c r="T1942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4">
        <f t="shared" si="122"/>
        <v>41744.290868055556</v>
      </c>
      <c r="T1943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4">
        <f t="shared" si="122"/>
        <v>40638.828009259261</v>
      </c>
      <c r="T1944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4">
        <f t="shared" si="122"/>
        <v>42548.269861111112</v>
      </c>
      <c r="T1945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4">
        <f t="shared" si="122"/>
        <v>41730.584374999999</v>
      </c>
      <c r="T1946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4">
        <f t="shared" si="122"/>
        <v>42157.251828703709</v>
      </c>
      <c r="T1947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4">
        <f t="shared" si="122"/>
        <v>41689.150011574071</v>
      </c>
      <c r="T1948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4">
        <f t="shared" si="122"/>
        <v>40102.918055555558</v>
      </c>
      <c r="T1949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4">
        <f t="shared" si="122"/>
        <v>42473.604270833333</v>
      </c>
      <c r="T1950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4">
        <f t="shared" si="122"/>
        <v>41800.423043981478</v>
      </c>
      <c r="T195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4">
        <f t="shared" si="122"/>
        <v>40624.181400462963</v>
      </c>
      <c r="T1952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4">
        <f t="shared" si="122"/>
        <v>42651.420567129629</v>
      </c>
      <c r="T1953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4">
        <f t="shared" si="122"/>
        <v>41526.60665509259</v>
      </c>
      <c r="T1954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4">
        <f t="shared" si="122"/>
        <v>40941.199826388889</v>
      </c>
      <c r="T1955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4">
        <f t="shared" si="122"/>
        <v>42394.580740740741</v>
      </c>
      <c r="T1956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4">
        <f t="shared" si="122"/>
        <v>41020.271770833337</v>
      </c>
      <c r="T1957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4">
        <f t="shared" si="122"/>
        <v>42067.923668981486</v>
      </c>
      <c r="T1958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4">
        <f t="shared" si="122"/>
        <v>41179.098530092589</v>
      </c>
      <c r="T1959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4">
        <f t="shared" si="122"/>
        <v>41326.987974537034</v>
      </c>
      <c r="T1960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4">
        <f t="shared" si="122"/>
        <v>41871.845601851855</v>
      </c>
      <c r="T196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4">
        <f t="shared" si="122"/>
        <v>41964.362743055557</v>
      </c>
      <c r="T1962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4">
        <f t="shared" si="122"/>
        <v>41148.194641203707</v>
      </c>
      <c r="T1963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4">
        <f t="shared" si="122"/>
        <v>41742.780509259261</v>
      </c>
      <c r="T1964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4">
        <f t="shared" si="122"/>
        <v>41863.429791666669</v>
      </c>
      <c r="T1965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4">
        <f t="shared" si="122"/>
        <v>42452.272824074069</v>
      </c>
      <c r="T1966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4">
        <f t="shared" si="122"/>
        <v>40898.089236111111</v>
      </c>
      <c r="T1967">
        <f t="shared" si="123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4">
        <f t="shared" si="122"/>
        <v>41835.540486111109</v>
      </c>
      <c r="T1968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4">
        <f t="shared" si="122"/>
        <v>41730.663530092592</v>
      </c>
      <c r="T1969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4">
        <f t="shared" si="122"/>
        <v>42676.586979166663</v>
      </c>
      <c r="T1970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4">
        <f t="shared" si="122"/>
        <v>42557.792453703703</v>
      </c>
      <c r="T197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4">
        <f t="shared" si="122"/>
        <v>41324.193298611113</v>
      </c>
      <c r="T1972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4">
        <f t="shared" si="122"/>
        <v>41561.500706018516</v>
      </c>
      <c r="T1973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4">
        <f t="shared" si="122"/>
        <v>41201.012083333335</v>
      </c>
      <c r="T1974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4">
        <f t="shared" si="122"/>
        <v>42549.722962962958</v>
      </c>
      <c r="T1975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4">
        <f t="shared" si="122"/>
        <v>41445.334131944444</v>
      </c>
      <c r="T1976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4">
        <f t="shared" si="122"/>
        <v>41313.755219907405</v>
      </c>
      <c r="T1977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4">
        <f t="shared" si="122"/>
        <v>41438.899594907409</v>
      </c>
      <c r="T1978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4">
        <f t="shared" si="122"/>
        <v>42311.216898148152</v>
      </c>
      <c r="T1979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4">
        <f t="shared" si="122"/>
        <v>41039.225601851853</v>
      </c>
      <c r="T1980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4">
        <f t="shared" si="122"/>
        <v>42290.460023148145</v>
      </c>
      <c r="T198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4">
        <f t="shared" si="122"/>
        <v>42423.542384259257</v>
      </c>
      <c r="T1982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4">
        <f t="shared" si="122"/>
        <v>41799.725289351853</v>
      </c>
      <c r="T1983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4">
        <f t="shared" si="122"/>
        <v>42593.011782407411</v>
      </c>
      <c r="T1985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 0)</f>
        <v>21</v>
      </c>
      <c r="P1986">
        <f t="shared" si="121"/>
        <v>453.14</v>
      </c>
      <c r="Q1986" s="10" t="s">
        <v>8336</v>
      </c>
      <c r="R1986" t="s">
        <v>8348</v>
      </c>
      <c r="S1986" s="14">
        <f t="shared" si="122"/>
        <v>41913.790289351848</v>
      </c>
      <c r="T1986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4">
        <f t="shared" ref="S1987:S2050" si="126">(((J1987/60)/60)/24) + DATE(1970,1,1)</f>
        <v>42555.698738425926</v>
      </c>
      <c r="T1987">
        <f t="shared" ref="T1987:T2050" si="127">(((I1987/60)/60)/24) + 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4">
        <f t="shared" si="126"/>
        <v>42413.433831018512</v>
      </c>
      <c r="T1988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4">
        <f t="shared" si="126"/>
        <v>42034.639768518522</v>
      </c>
      <c r="T1989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4">
        <f t="shared" si="126"/>
        <v>42206.763217592597</v>
      </c>
      <c r="T199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4">
        <f t="shared" si="126"/>
        <v>42685.680648148147</v>
      </c>
      <c r="T199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4">
        <f t="shared" si="126"/>
        <v>42398.195972222224</v>
      </c>
      <c r="T1992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4">
        <f t="shared" si="126"/>
        <v>42167.89335648148</v>
      </c>
      <c r="T1993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4">
        <f t="shared" si="126"/>
        <v>42023.143414351856</v>
      </c>
      <c r="T1994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4">
        <f t="shared" si="126"/>
        <v>42181.902037037042</v>
      </c>
      <c r="T1997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4">
        <f t="shared" si="126"/>
        <v>41807.118495370371</v>
      </c>
      <c r="T200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4">
        <f t="shared" si="126"/>
        <v>41926.482731481483</v>
      </c>
      <c r="T200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4">
        <f t="shared" si="126"/>
        <v>42345.951539351852</v>
      </c>
      <c r="T2002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4">
        <f t="shared" si="126"/>
        <v>42136.209675925929</v>
      </c>
      <c r="T2003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4">
        <f t="shared" si="126"/>
        <v>42728.71230324074</v>
      </c>
      <c r="T2004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4">
        <f t="shared" si="126"/>
        <v>40347.125601851854</v>
      </c>
      <c r="T2005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4">
        <f t="shared" si="126"/>
        <v>41800.604895833334</v>
      </c>
      <c r="T2006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4">
        <f t="shared" si="126"/>
        <v>41535.812708333331</v>
      </c>
      <c r="T2007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4">
        <f t="shared" si="126"/>
        <v>41941.500520833331</v>
      </c>
      <c r="T2008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4">
        <f t="shared" si="126"/>
        <v>40347.837800925925</v>
      </c>
      <c r="T2009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4">
        <f t="shared" si="126"/>
        <v>40761.604421296295</v>
      </c>
      <c r="T2010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4">
        <f t="shared" si="126"/>
        <v>42661.323414351849</v>
      </c>
      <c r="T20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4">
        <f t="shared" si="126"/>
        <v>42570.996423611112</v>
      </c>
      <c r="T2012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4">
        <f t="shared" si="126"/>
        <v>42347.358483796299</v>
      </c>
      <c r="T2013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4">
        <f t="shared" si="126"/>
        <v>42010.822233796294</v>
      </c>
      <c r="T2014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4">
        <f t="shared" si="126"/>
        <v>42499.960810185185</v>
      </c>
      <c r="T2015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4">
        <f t="shared" si="126"/>
        <v>41324.214571759258</v>
      </c>
      <c r="T2016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4">
        <f t="shared" si="126"/>
        <v>40765.876886574071</v>
      </c>
      <c r="T2017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4">
        <f t="shared" si="126"/>
        <v>41312.88077546296</v>
      </c>
      <c r="T2018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4">
        <f t="shared" si="126"/>
        <v>40961.057349537034</v>
      </c>
      <c r="T2019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4">
        <f t="shared" si="126"/>
        <v>42199.365844907406</v>
      </c>
      <c r="T2020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4">
        <f t="shared" si="126"/>
        <v>42605.70857638889</v>
      </c>
      <c r="T202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4">
        <f t="shared" si="126"/>
        <v>41737.097499999996</v>
      </c>
      <c r="T2022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4">
        <f t="shared" si="126"/>
        <v>41861.070567129631</v>
      </c>
      <c r="T2023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4">
        <f t="shared" si="126"/>
        <v>42502.569120370375</v>
      </c>
      <c r="T2024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4">
        <f t="shared" si="126"/>
        <v>42136.420752314814</v>
      </c>
      <c r="T2025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4">
        <f t="shared" si="126"/>
        <v>41099.966944444444</v>
      </c>
      <c r="T2026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4">
        <f t="shared" si="126"/>
        <v>42136.184560185182</v>
      </c>
      <c r="T2027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4">
        <f t="shared" si="126"/>
        <v>41704.735937500001</v>
      </c>
      <c r="T2028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4">
        <f t="shared" si="126"/>
        <v>42048.813877314817</v>
      </c>
      <c r="T2029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4">
        <f t="shared" si="126"/>
        <v>40215.919050925928</v>
      </c>
      <c r="T2030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4">
        <f t="shared" si="126"/>
        <v>41848.021770833337</v>
      </c>
      <c r="T203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4">
        <f t="shared" si="126"/>
        <v>41212.996481481481</v>
      </c>
      <c r="T2032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4">
        <f t="shared" si="126"/>
        <v>41975.329317129625</v>
      </c>
      <c r="T2033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4">
        <f t="shared" si="126"/>
        <v>42689.565671296295</v>
      </c>
      <c r="T2034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4">
        <f t="shared" si="126"/>
        <v>41725.082384259258</v>
      </c>
      <c r="T2035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4">
        <f t="shared" si="126"/>
        <v>42076.130011574074</v>
      </c>
      <c r="T2036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4">
        <f t="shared" si="126"/>
        <v>42311.625081018516</v>
      </c>
      <c r="T2037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4">
        <f t="shared" si="126"/>
        <v>41738.864803240744</v>
      </c>
      <c r="T2038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4">
        <f t="shared" si="126"/>
        <v>41578.210104166668</v>
      </c>
      <c r="T2039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4">
        <f t="shared" si="126"/>
        <v>41424.27107638889</v>
      </c>
      <c r="T2040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4">
        <f t="shared" si="126"/>
        <v>42675.438946759255</v>
      </c>
      <c r="T204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4">
        <f t="shared" si="126"/>
        <v>41578.927118055559</v>
      </c>
      <c r="T2042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4">
        <f t="shared" si="126"/>
        <v>42654.525775462964</v>
      </c>
      <c r="T2043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4">
        <f t="shared" si="126"/>
        <v>42331.708032407405</v>
      </c>
      <c r="T2044">
        <f t="shared" si="127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4">
        <f t="shared" si="126"/>
        <v>42661.176817129628</v>
      </c>
      <c r="T2045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4">
        <f t="shared" si="126"/>
        <v>42138.684189814812</v>
      </c>
      <c r="T2046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4">
        <f t="shared" si="126"/>
        <v>41069.088506944441</v>
      </c>
      <c r="T2047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4">
        <f t="shared" si="126"/>
        <v>41387.171805555554</v>
      </c>
      <c r="T2048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4">
        <f t="shared" si="126"/>
        <v>42081.903587962966</v>
      </c>
      <c r="T2049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 0)</f>
        <v>148</v>
      </c>
      <c r="P2050">
        <f t="shared" si="125"/>
        <v>91.83</v>
      </c>
      <c r="Q2050" s="10" t="s">
        <v>8317</v>
      </c>
      <c r="R2050" t="s">
        <v>8347</v>
      </c>
      <c r="S2050" s="14">
        <f t="shared" si="126"/>
        <v>41387.651516203703</v>
      </c>
      <c r="T2050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4">
        <f t="shared" ref="S2051:S2114" si="130">(((J2051/60)/60)/24) + DATE(1970,1,1)</f>
        <v>41575.527349537035</v>
      </c>
      <c r="T2051">
        <f t="shared" ref="T2051:T2114" si="131">(((I2051/60)/60)/24) + 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4">
        <f t="shared" si="130"/>
        <v>42115.071504629625</v>
      </c>
      <c r="T2052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4">
        <f t="shared" si="130"/>
        <v>41604.022418981483</v>
      </c>
      <c r="T2053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4">
        <f t="shared" si="130"/>
        <v>42375.08394675926</v>
      </c>
      <c r="T2054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4">
        <f t="shared" si="130"/>
        <v>42303.617488425924</v>
      </c>
      <c r="T2055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4">
        <f t="shared" si="130"/>
        <v>41731.520949074074</v>
      </c>
      <c r="T2056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4">
        <f t="shared" si="130"/>
        <v>41946.674108796295</v>
      </c>
      <c r="T2057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4">
        <f t="shared" si="130"/>
        <v>41351.76090277778</v>
      </c>
      <c r="T2058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4">
        <f t="shared" si="130"/>
        <v>42396.494583333333</v>
      </c>
      <c r="T2059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4">
        <f t="shared" si="130"/>
        <v>42026.370717592596</v>
      </c>
      <c r="T2060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4">
        <f t="shared" si="130"/>
        <v>42361.602476851855</v>
      </c>
      <c r="T206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4">
        <f t="shared" si="130"/>
        <v>41783.642939814818</v>
      </c>
      <c r="T2062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4">
        <f t="shared" si="130"/>
        <v>42705.764513888891</v>
      </c>
      <c r="T2063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4">
        <f t="shared" si="130"/>
        <v>42423.3830787037</v>
      </c>
      <c r="T2064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4">
        <f t="shared" si="130"/>
        <v>42472.73265046296</v>
      </c>
      <c r="T2065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4">
        <f t="shared" si="130"/>
        <v>41389.364849537036</v>
      </c>
      <c r="T2066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4">
        <f t="shared" si="130"/>
        <v>41603.333668981482</v>
      </c>
      <c r="T2067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4">
        <f t="shared" si="130"/>
        <v>41844.771793981483</v>
      </c>
      <c r="T2068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4">
        <f t="shared" si="130"/>
        <v>42115.853888888887</v>
      </c>
      <c r="T2069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4">
        <f t="shared" si="130"/>
        <v>42633.841608796298</v>
      </c>
      <c r="T2070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4">
        <f t="shared" si="130"/>
        <v>42340.972118055557</v>
      </c>
      <c r="T207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4">
        <f t="shared" si="130"/>
        <v>42519.6565162037</v>
      </c>
      <c r="T2072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4">
        <f t="shared" si="130"/>
        <v>42600.278749999998</v>
      </c>
      <c r="T2073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4">
        <f t="shared" si="130"/>
        <v>42467.581388888888</v>
      </c>
      <c r="T2074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4">
        <f t="shared" si="130"/>
        <v>42087.668032407411</v>
      </c>
      <c r="T2075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4">
        <f t="shared" si="130"/>
        <v>42466.826180555552</v>
      </c>
      <c r="T2076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4">
        <f t="shared" si="130"/>
        <v>41450.681574074071</v>
      </c>
      <c r="T2077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4">
        <f t="shared" si="130"/>
        <v>41803.880659722221</v>
      </c>
      <c r="T2078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4">
        <f t="shared" si="130"/>
        <v>42103.042546296296</v>
      </c>
      <c r="T2079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4">
        <f t="shared" si="130"/>
        <v>42692.771493055552</v>
      </c>
      <c r="T2080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4">
        <f t="shared" si="130"/>
        <v>42150.71056712963</v>
      </c>
      <c r="T208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4">
        <f t="shared" si="130"/>
        <v>42289.957175925927</v>
      </c>
      <c r="T2082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4">
        <f t="shared" si="130"/>
        <v>41004.156886574077</v>
      </c>
      <c r="T2083">
        <f t="shared" si="131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4">
        <f t="shared" si="130"/>
        <v>40811.120324074072</v>
      </c>
      <c r="T2084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4">
        <f t="shared" si="130"/>
        <v>41034.72216435185</v>
      </c>
      <c r="T2085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4">
        <f t="shared" si="130"/>
        <v>41731.833124999997</v>
      </c>
      <c r="T2086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4">
        <f t="shared" si="130"/>
        <v>41075.835497685184</v>
      </c>
      <c r="T2087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4">
        <f t="shared" si="130"/>
        <v>40860.67050925926</v>
      </c>
      <c r="T2088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4">
        <f t="shared" si="130"/>
        <v>40764.204375000001</v>
      </c>
      <c r="T2089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4">
        <f t="shared" si="130"/>
        <v>40395.714722222219</v>
      </c>
      <c r="T2090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4">
        <f t="shared" si="130"/>
        <v>41453.076319444444</v>
      </c>
      <c r="T209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4">
        <f t="shared" si="130"/>
        <v>41299.381423611114</v>
      </c>
      <c r="T2092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4">
        <f t="shared" si="130"/>
        <v>40555.322662037033</v>
      </c>
      <c r="T2093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4">
        <f t="shared" si="130"/>
        <v>40763.707546296297</v>
      </c>
      <c r="T2094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4">
        <f t="shared" si="130"/>
        <v>41205.854537037041</v>
      </c>
      <c r="T2095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4">
        <f t="shared" si="130"/>
        <v>40939.02002314815</v>
      </c>
      <c r="T2096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4">
        <f t="shared" si="130"/>
        <v>40758.733483796292</v>
      </c>
      <c r="T2097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4">
        <f t="shared" si="130"/>
        <v>41192.758506944447</v>
      </c>
      <c r="T2098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4">
        <f t="shared" si="130"/>
        <v>40818.58489583333</v>
      </c>
      <c r="T2099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4">
        <f t="shared" si="130"/>
        <v>40946.11383101852</v>
      </c>
      <c r="T2100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4">
        <f t="shared" si="130"/>
        <v>42173.746342592596</v>
      </c>
      <c r="T210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4">
        <f t="shared" si="130"/>
        <v>41074.834965277776</v>
      </c>
      <c r="T2102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4">
        <f t="shared" si="130"/>
        <v>40892.149467592593</v>
      </c>
      <c r="T2103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4">
        <f t="shared" si="130"/>
        <v>40638.868611111109</v>
      </c>
      <c r="T2104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4">
        <f t="shared" si="130"/>
        <v>41192.754942129628</v>
      </c>
      <c r="T2105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4">
        <f t="shared" si="130"/>
        <v>41394.074467592596</v>
      </c>
      <c r="T2106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4">
        <f t="shared" si="130"/>
        <v>41951.788807870369</v>
      </c>
      <c r="T2107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4">
        <f t="shared" si="130"/>
        <v>41270.21497685185</v>
      </c>
      <c r="T2108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4">
        <f t="shared" si="130"/>
        <v>41934.71056712963</v>
      </c>
      <c r="T2109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4">
        <f t="shared" si="130"/>
        <v>41135.175694444442</v>
      </c>
      <c r="T2110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4">
        <f t="shared" si="130"/>
        <v>42160.708530092597</v>
      </c>
      <c r="T21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4">
        <f t="shared" si="130"/>
        <v>41759.670937499999</v>
      </c>
      <c r="T2112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4">
        <f t="shared" si="130"/>
        <v>40703.197048611109</v>
      </c>
      <c r="T2113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 0)</f>
        <v>100</v>
      </c>
      <c r="P2114">
        <f t="shared" si="129"/>
        <v>27.27</v>
      </c>
      <c r="Q2114" s="10" t="s">
        <v>8323</v>
      </c>
      <c r="R2114" t="s">
        <v>8327</v>
      </c>
      <c r="S2114" s="14">
        <f t="shared" si="130"/>
        <v>41365.928159722222</v>
      </c>
      <c r="T2114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4">
        <f t="shared" ref="S2115:S2178" si="134">(((J2115/60)/60)/24) + DATE(1970,1,1)</f>
        <v>41870.86546296296</v>
      </c>
      <c r="T2115">
        <f t="shared" ref="T2115:T2178" si="135">(((I2115/60)/60)/24) + 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4">
        <f t="shared" si="134"/>
        <v>40458.815625000003</v>
      </c>
      <c r="T2116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4">
        <f t="shared" si="134"/>
        <v>40564.081030092595</v>
      </c>
      <c r="T2117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4">
        <f t="shared" si="134"/>
        <v>41136.777812500004</v>
      </c>
      <c r="T2118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4">
        <f t="shared" si="134"/>
        <v>42290.059594907405</v>
      </c>
      <c r="T2119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4">
        <f t="shared" si="134"/>
        <v>40718.839537037034</v>
      </c>
      <c r="T2120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4">
        <f t="shared" si="134"/>
        <v>41107.130150462966</v>
      </c>
      <c r="T212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4">
        <f t="shared" si="134"/>
        <v>41591.964537037034</v>
      </c>
      <c r="T2122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4">
        <f t="shared" si="134"/>
        <v>42716.7424537037</v>
      </c>
      <c r="T2123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4">
        <f t="shared" si="134"/>
        <v>42712.300567129627</v>
      </c>
      <c r="T2124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4">
        <f t="shared" si="134"/>
        <v>40198.424849537041</v>
      </c>
      <c r="T2125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4">
        <f t="shared" si="134"/>
        <v>40464.028182870366</v>
      </c>
      <c r="T2126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4">
        <f t="shared" si="134"/>
        <v>42191.023530092592</v>
      </c>
      <c r="T2127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4">
        <f t="shared" si="134"/>
        <v>41951.973229166666</v>
      </c>
      <c r="T2128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4">
        <f t="shared" si="134"/>
        <v>42045.50535879629</v>
      </c>
      <c r="T2129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4">
        <f t="shared" si="134"/>
        <v>41843.772789351853</v>
      </c>
      <c r="T213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4">
        <f t="shared" si="134"/>
        <v>42409.024305555555</v>
      </c>
      <c r="T213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4">
        <f t="shared" si="134"/>
        <v>41832.086377314816</v>
      </c>
      <c r="T2132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4">
        <f t="shared" si="134"/>
        <v>42167.207071759258</v>
      </c>
      <c r="T2133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4">
        <f t="shared" si="134"/>
        <v>41643.487175925926</v>
      </c>
      <c r="T2134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4">
        <f t="shared" si="134"/>
        <v>40619.097210648149</v>
      </c>
      <c r="T2135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4">
        <f t="shared" si="134"/>
        <v>41361.886469907404</v>
      </c>
      <c r="T2136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4">
        <f t="shared" si="134"/>
        <v>41156.963344907403</v>
      </c>
      <c r="T2137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4">
        <f t="shared" si="134"/>
        <v>41536.509097222224</v>
      </c>
      <c r="T2138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4">
        <f t="shared" si="134"/>
        <v>41948.771168981482</v>
      </c>
      <c r="T2139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4">
        <f t="shared" si="134"/>
        <v>41557.013182870374</v>
      </c>
      <c r="T214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4">
        <f t="shared" si="134"/>
        <v>42647.750092592592</v>
      </c>
      <c r="T214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4">
        <f t="shared" si="134"/>
        <v>41255.833611111113</v>
      </c>
      <c r="T2142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4">
        <f t="shared" si="134"/>
        <v>42340.701504629629</v>
      </c>
      <c r="T2144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4">
        <f t="shared" si="134"/>
        <v>40332.886712962965</v>
      </c>
      <c r="T2145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4">
        <f t="shared" si="134"/>
        <v>41499.546759259261</v>
      </c>
      <c r="T2146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4">
        <f t="shared" si="134"/>
        <v>41575.237430555557</v>
      </c>
      <c r="T2147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4">
        <f t="shared" si="134"/>
        <v>42397.679513888885</v>
      </c>
      <c r="T2148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4">
        <f t="shared" si="134"/>
        <v>41927.295694444445</v>
      </c>
      <c r="T2149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4">
        <f t="shared" si="134"/>
        <v>42066.733587962968</v>
      </c>
      <c r="T215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4">
        <f t="shared" si="134"/>
        <v>42534.284710648149</v>
      </c>
      <c r="T2152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4">
        <f t="shared" si="134"/>
        <v>42520.847384259265</v>
      </c>
      <c r="T2153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4">
        <f t="shared" si="134"/>
        <v>41683.832280092596</v>
      </c>
      <c r="T2154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4">
        <f t="shared" si="134"/>
        <v>41974.911087962959</v>
      </c>
      <c r="T2155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4">
        <f t="shared" si="134"/>
        <v>41647.632256944446</v>
      </c>
      <c r="T2156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4">
        <f t="shared" si="134"/>
        <v>42430.747511574074</v>
      </c>
      <c r="T2157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4">
        <f t="shared" si="134"/>
        <v>41488.85423611111</v>
      </c>
      <c r="T2158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4">
        <f t="shared" si="134"/>
        <v>42694.98128472222</v>
      </c>
      <c r="T2159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4">
        <f t="shared" si="134"/>
        <v>41264.853865740741</v>
      </c>
      <c r="T216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4">
        <f t="shared" si="134"/>
        <v>40710.731180555551</v>
      </c>
      <c r="T216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4">
        <f t="shared" si="134"/>
        <v>41018.711863425924</v>
      </c>
      <c r="T2162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4">
        <f t="shared" si="134"/>
        <v>42240.852534722217</v>
      </c>
      <c r="T2163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4">
        <f t="shared" si="134"/>
        <v>41813.766099537039</v>
      </c>
      <c r="T2164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4">
        <f t="shared" si="134"/>
        <v>42111.899537037039</v>
      </c>
      <c r="T2165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4">
        <f t="shared" si="134"/>
        <v>42515.71775462963</v>
      </c>
      <c r="T2166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4">
        <f t="shared" si="134"/>
        <v>42438.667071759264</v>
      </c>
      <c r="T2167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4">
        <f t="shared" si="134"/>
        <v>41933.838171296295</v>
      </c>
      <c r="T2168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4">
        <f t="shared" si="134"/>
        <v>41153.066400462965</v>
      </c>
      <c r="T2169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4">
        <f t="shared" si="134"/>
        <v>42745.600243055553</v>
      </c>
      <c r="T2170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4">
        <f t="shared" si="134"/>
        <v>42793.700821759259</v>
      </c>
      <c r="T217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4">
        <f t="shared" si="134"/>
        <v>42198.750254629631</v>
      </c>
      <c r="T2172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4">
        <f t="shared" si="134"/>
        <v>42141.95711805555</v>
      </c>
      <c r="T2173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4">
        <f t="shared" si="134"/>
        <v>42082.580092592587</v>
      </c>
      <c r="T2174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4">
        <f t="shared" si="134"/>
        <v>41495.692627314813</v>
      </c>
      <c r="T2175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4">
        <f t="shared" si="134"/>
        <v>42465.542905092589</v>
      </c>
      <c r="T2176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4">
        <f t="shared" si="134"/>
        <v>42565.009097222224</v>
      </c>
      <c r="T2177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 0)</f>
        <v>126</v>
      </c>
      <c r="P2178">
        <f t="shared" si="133"/>
        <v>88.75</v>
      </c>
      <c r="Q2178" s="10" t="s">
        <v>8323</v>
      </c>
      <c r="R2178" t="s">
        <v>8324</v>
      </c>
      <c r="S2178" s="14">
        <f t="shared" si="134"/>
        <v>42096.633206018523</v>
      </c>
      <c r="T2178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4">
        <f t="shared" ref="S2179:S2242" si="138">(((J2179/60)/60)/24) + DATE(1970,1,1)</f>
        <v>42502.250775462962</v>
      </c>
      <c r="T2179">
        <f t="shared" ref="T2179:T2242" si="139">(((I2179/60)/60)/24) + 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4">
        <f t="shared" si="138"/>
        <v>42723.63653935185</v>
      </c>
      <c r="T2180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4">
        <f t="shared" si="138"/>
        <v>42075.171203703707</v>
      </c>
      <c r="T218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4">
        <f t="shared" si="138"/>
        <v>42279.669768518521</v>
      </c>
      <c r="T2182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4">
        <f t="shared" si="138"/>
        <v>42773.005243055552</v>
      </c>
      <c r="T2183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4">
        <f t="shared" si="138"/>
        <v>41879.900752314818</v>
      </c>
      <c r="T2184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4">
        <f t="shared" si="138"/>
        <v>42745.365474537044</v>
      </c>
      <c r="T2185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4">
        <f t="shared" si="138"/>
        <v>42380.690289351856</v>
      </c>
      <c r="T2186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4">
        <f t="shared" si="138"/>
        <v>41319.349988425929</v>
      </c>
      <c r="T2187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4">
        <f t="shared" si="138"/>
        <v>42583.615081018521</v>
      </c>
      <c r="T2188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4">
        <f t="shared" si="138"/>
        <v>42068.209097222221</v>
      </c>
      <c r="T2189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4">
        <f t="shared" si="138"/>
        <v>42633.586122685185</v>
      </c>
      <c r="T2190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4">
        <f t="shared" si="138"/>
        <v>42467.788194444445</v>
      </c>
      <c r="T219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4">
        <f t="shared" si="138"/>
        <v>42417.625046296293</v>
      </c>
      <c r="T2192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4">
        <f t="shared" si="138"/>
        <v>42768.833645833336</v>
      </c>
      <c r="T2193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4">
        <f t="shared" si="138"/>
        <v>42691.8512037037</v>
      </c>
      <c r="T2194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4">
        <f t="shared" si="138"/>
        <v>42664.405925925923</v>
      </c>
      <c r="T2195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4">
        <f t="shared" si="138"/>
        <v>42425.757986111115</v>
      </c>
      <c r="T2196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4">
        <f t="shared" si="138"/>
        <v>42197.771990740745</v>
      </c>
      <c r="T2197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4">
        <f t="shared" si="138"/>
        <v>42675.487291666665</v>
      </c>
      <c r="T2198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4">
        <f t="shared" si="138"/>
        <v>42033.584016203706</v>
      </c>
      <c r="T2199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4">
        <f t="shared" si="138"/>
        <v>42292.513888888891</v>
      </c>
      <c r="T2200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4">
        <f t="shared" si="138"/>
        <v>42262.416643518518</v>
      </c>
      <c r="T220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4">
        <f t="shared" si="138"/>
        <v>42163.625787037032</v>
      </c>
      <c r="T2202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4">
        <f t="shared" si="138"/>
        <v>41276.846817129634</v>
      </c>
      <c r="T2203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4">
        <f t="shared" si="138"/>
        <v>41184.849166666667</v>
      </c>
      <c r="T2204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4">
        <f t="shared" si="138"/>
        <v>42241.85974537037</v>
      </c>
      <c r="T2205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4">
        <f t="shared" si="138"/>
        <v>41312.311562499999</v>
      </c>
      <c r="T2206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4">
        <f t="shared" si="138"/>
        <v>41031.82163194444</v>
      </c>
      <c r="T2207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4">
        <f t="shared" si="138"/>
        <v>40997.257222222222</v>
      </c>
      <c r="T2208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4">
        <f t="shared" si="138"/>
        <v>41564.194131944445</v>
      </c>
      <c r="T2209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4">
        <f t="shared" si="138"/>
        <v>40946.882245370369</v>
      </c>
      <c r="T2210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4">
        <f t="shared" si="138"/>
        <v>41732.479675925926</v>
      </c>
      <c r="T22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4">
        <f t="shared" si="138"/>
        <v>40956.066087962965</v>
      </c>
      <c r="T2212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4">
        <f t="shared" si="138"/>
        <v>41716.785011574073</v>
      </c>
      <c r="T2213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4">
        <f t="shared" si="138"/>
        <v>41548.747418981482</v>
      </c>
      <c r="T2214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4">
        <f t="shared" si="138"/>
        <v>42109.826145833329</v>
      </c>
      <c r="T2215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4">
        <f t="shared" si="138"/>
        <v>41646.792222222226</v>
      </c>
      <c r="T2216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4">
        <f t="shared" si="138"/>
        <v>40958.717268518521</v>
      </c>
      <c r="T2217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4">
        <f t="shared" si="138"/>
        <v>42194.751678240747</v>
      </c>
      <c r="T2218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4">
        <f t="shared" si="138"/>
        <v>42299.776770833334</v>
      </c>
      <c r="T2219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4">
        <f t="shared" si="138"/>
        <v>41127.812303240738</v>
      </c>
      <c r="T2220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4">
        <f t="shared" si="138"/>
        <v>42205.718888888892</v>
      </c>
      <c r="T222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4">
        <f t="shared" si="138"/>
        <v>41452.060601851852</v>
      </c>
      <c r="T2222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4">
        <f t="shared" si="138"/>
        <v>42452.666770833333</v>
      </c>
      <c r="T2223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4">
        <f t="shared" si="138"/>
        <v>40906.787581018521</v>
      </c>
      <c r="T2224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4">
        <f t="shared" si="138"/>
        <v>42152.640833333338</v>
      </c>
      <c r="T2225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4">
        <f t="shared" si="138"/>
        <v>42644.667534722219</v>
      </c>
      <c r="T2226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4">
        <f t="shared" si="138"/>
        <v>41873.79184027778</v>
      </c>
      <c r="T2227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4">
        <f t="shared" si="138"/>
        <v>42381.79886574074</v>
      </c>
      <c r="T2228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4">
        <f t="shared" si="138"/>
        <v>41561.807349537034</v>
      </c>
      <c r="T2229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4">
        <f t="shared" si="138"/>
        <v>42202.278194444443</v>
      </c>
      <c r="T2230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4">
        <f t="shared" si="138"/>
        <v>41484.664247685185</v>
      </c>
      <c r="T223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4">
        <f t="shared" si="138"/>
        <v>41724.881099537037</v>
      </c>
      <c r="T2232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4">
        <f t="shared" si="138"/>
        <v>41423.910891203705</v>
      </c>
      <c r="T2233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4">
        <f t="shared" si="138"/>
        <v>41806.794074074074</v>
      </c>
      <c r="T2234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4">
        <f t="shared" si="138"/>
        <v>42331.378923611104</v>
      </c>
      <c r="T2235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4">
        <f t="shared" si="138"/>
        <v>42710.824618055558</v>
      </c>
      <c r="T2236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4">
        <f t="shared" si="138"/>
        <v>42062.022118055553</v>
      </c>
      <c r="T2237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4">
        <f t="shared" si="138"/>
        <v>42371.617164351846</v>
      </c>
      <c r="T2238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4">
        <f t="shared" si="138"/>
        <v>41915.003275462965</v>
      </c>
      <c r="T2239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4">
        <f t="shared" si="138"/>
        <v>42774.621712962966</v>
      </c>
      <c r="T2240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4">
        <f t="shared" si="138"/>
        <v>41572.958495370374</v>
      </c>
      <c r="T224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 0)</f>
        <v>271</v>
      </c>
      <c r="P2242">
        <f t="shared" si="137"/>
        <v>140.97999999999999</v>
      </c>
      <c r="Q2242" s="10" t="s">
        <v>8331</v>
      </c>
      <c r="R2242" t="s">
        <v>8349</v>
      </c>
      <c r="S2242" s="14">
        <f t="shared" si="138"/>
        <v>42452.825740740736</v>
      </c>
      <c r="T2242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4">
        <f t="shared" ref="S2243:S2306" si="142">(((J2243/60)/60)/24) + DATE(1970,1,1)</f>
        <v>42766.827546296292</v>
      </c>
      <c r="T2243">
        <f t="shared" ref="T2243:T2306" si="143">(((I2243/60)/60)/24) + 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4">
        <f t="shared" si="142"/>
        <v>41569.575613425928</v>
      </c>
      <c r="T2244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4">
        <f t="shared" si="142"/>
        <v>42800.751041666663</v>
      </c>
      <c r="T2245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4">
        <f t="shared" si="142"/>
        <v>42647.818819444445</v>
      </c>
      <c r="T2246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4">
        <f t="shared" si="142"/>
        <v>41660.708530092597</v>
      </c>
      <c r="T2247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4">
        <f t="shared" si="142"/>
        <v>42221.79178240741</v>
      </c>
      <c r="T2248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4">
        <f t="shared" si="142"/>
        <v>42200.666261574079</v>
      </c>
      <c r="T2249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4">
        <f t="shared" si="142"/>
        <v>42688.875902777778</v>
      </c>
      <c r="T2250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4">
        <f t="shared" si="142"/>
        <v>41336.703298611108</v>
      </c>
      <c r="T225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4">
        <f t="shared" si="142"/>
        <v>42677.005474537036</v>
      </c>
      <c r="T2252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4">
        <f t="shared" si="142"/>
        <v>41846.34579861111</v>
      </c>
      <c r="T2253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4">
        <f t="shared" si="142"/>
        <v>42573.327986111108</v>
      </c>
      <c r="T2254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4">
        <f t="shared" si="142"/>
        <v>42296.631331018521</v>
      </c>
      <c r="T2255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4">
        <f t="shared" si="142"/>
        <v>42752.647777777776</v>
      </c>
      <c r="T2256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4">
        <f t="shared" si="142"/>
        <v>42467.951979166668</v>
      </c>
      <c r="T2257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4">
        <f t="shared" si="142"/>
        <v>42682.451921296291</v>
      </c>
      <c r="T2258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4">
        <f t="shared" si="142"/>
        <v>42505.936678240745</v>
      </c>
      <c r="T2259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4">
        <f t="shared" si="142"/>
        <v>42136.75100694444</v>
      </c>
      <c r="T2260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4">
        <f t="shared" si="142"/>
        <v>42702.804814814815</v>
      </c>
      <c r="T226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4">
        <f t="shared" si="142"/>
        <v>41695.016782407409</v>
      </c>
      <c r="T2262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4">
        <f t="shared" si="142"/>
        <v>42759.724768518514</v>
      </c>
      <c r="T2263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4">
        <f t="shared" si="142"/>
        <v>41926.585162037038</v>
      </c>
      <c r="T2264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4">
        <f t="shared" si="142"/>
        <v>42014.832326388889</v>
      </c>
      <c r="T2265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4">
        <f t="shared" si="142"/>
        <v>42496.582337962958</v>
      </c>
      <c r="T2266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4">
        <f t="shared" si="142"/>
        <v>42689.853090277778</v>
      </c>
      <c r="T2267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4">
        <f t="shared" si="142"/>
        <v>42469.874907407408</v>
      </c>
      <c r="T2268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4">
        <f t="shared" si="142"/>
        <v>41968.829826388886</v>
      </c>
      <c r="T2269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4">
        <f t="shared" si="142"/>
        <v>42776.082349537035</v>
      </c>
      <c r="T2270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4">
        <f t="shared" si="142"/>
        <v>42776.704432870371</v>
      </c>
      <c r="T227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4">
        <f t="shared" si="142"/>
        <v>42725.869363425925</v>
      </c>
      <c r="T2272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4">
        <f t="shared" si="142"/>
        <v>42684.000046296293</v>
      </c>
      <c r="T2273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4">
        <f t="shared" si="142"/>
        <v>42315.699490740735</v>
      </c>
      <c r="T2274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4">
        <f t="shared" si="142"/>
        <v>42781.549097222218</v>
      </c>
      <c r="T2275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4">
        <f t="shared" si="142"/>
        <v>41663.500659722224</v>
      </c>
      <c r="T2276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4">
        <f t="shared" si="142"/>
        <v>41965.616655092599</v>
      </c>
      <c r="T2277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4">
        <f t="shared" si="142"/>
        <v>41614.651493055557</v>
      </c>
      <c r="T2278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4">
        <f t="shared" si="142"/>
        <v>40936.678506944445</v>
      </c>
      <c r="T2279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4">
        <f t="shared" si="142"/>
        <v>42338.709108796291</v>
      </c>
      <c r="T2280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4">
        <f t="shared" si="142"/>
        <v>42020.806701388887</v>
      </c>
      <c r="T228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4">
        <f t="shared" si="142"/>
        <v>42234.624895833331</v>
      </c>
      <c r="T2282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4">
        <f t="shared" si="142"/>
        <v>40687.285844907405</v>
      </c>
      <c r="T2283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4">
        <f t="shared" si="142"/>
        <v>42323.17460648148</v>
      </c>
      <c r="T2284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4">
        <f t="shared" si="142"/>
        <v>40978.125046296293</v>
      </c>
      <c r="T2285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4">
        <f t="shared" si="142"/>
        <v>40585.796817129631</v>
      </c>
      <c r="T2286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4">
        <f t="shared" si="142"/>
        <v>41059.185682870368</v>
      </c>
      <c r="T2287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4">
        <f t="shared" si="142"/>
        <v>41494.963587962964</v>
      </c>
      <c r="T2288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4">
        <f t="shared" si="142"/>
        <v>41792.667361111111</v>
      </c>
      <c r="T2289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4">
        <f t="shared" si="142"/>
        <v>41067.827418981484</v>
      </c>
      <c r="T2290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4">
        <f t="shared" si="142"/>
        <v>41571.998379629629</v>
      </c>
      <c r="T229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4">
        <f t="shared" si="142"/>
        <v>40070.253819444442</v>
      </c>
      <c r="T2292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4">
        <f t="shared" si="142"/>
        <v>40987.977060185185</v>
      </c>
      <c r="T2293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4">
        <f t="shared" si="142"/>
        <v>40987.697638888887</v>
      </c>
      <c r="T2294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4">
        <f t="shared" si="142"/>
        <v>41151.708321759259</v>
      </c>
      <c r="T2295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4">
        <f t="shared" si="142"/>
        <v>41264.72314814815</v>
      </c>
      <c r="T2296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4">
        <f t="shared" si="142"/>
        <v>41270.954351851848</v>
      </c>
      <c r="T2297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4">
        <f t="shared" si="142"/>
        <v>40927.731782407405</v>
      </c>
      <c r="T2298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4">
        <f t="shared" si="142"/>
        <v>40948.042233796295</v>
      </c>
      <c r="T2299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4">
        <f t="shared" si="142"/>
        <v>41694.84065972222</v>
      </c>
      <c r="T2300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4">
        <f t="shared" si="142"/>
        <v>40565.032511574071</v>
      </c>
      <c r="T230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4">
        <f t="shared" si="142"/>
        <v>41074.727037037039</v>
      </c>
      <c r="T2302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4">
        <f t="shared" si="142"/>
        <v>41416.146944444445</v>
      </c>
      <c r="T2303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4">
        <f t="shared" si="142"/>
        <v>41605.868449074071</v>
      </c>
      <c r="T2304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4">
        <f t="shared" si="142"/>
        <v>40850.111064814817</v>
      </c>
      <c r="T2305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 0)</f>
        <v>101</v>
      </c>
      <c r="P2306">
        <f t="shared" si="141"/>
        <v>53.47</v>
      </c>
      <c r="Q2306" s="10" t="s">
        <v>8323</v>
      </c>
      <c r="R2306" t="s">
        <v>8327</v>
      </c>
      <c r="S2306" s="14">
        <f t="shared" si="142"/>
        <v>40502.815868055557</v>
      </c>
      <c r="T2306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4">
        <f t="shared" ref="S2307:S2370" si="146">(((J2307/60)/60)/24) + DATE(1970,1,1)</f>
        <v>41834.695277777777</v>
      </c>
      <c r="T2307">
        <f t="shared" ref="T2307:T2370" si="147">(((I2307/60)/60)/24) + 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4">
        <f t="shared" si="146"/>
        <v>40948.16815972222</v>
      </c>
      <c r="T2308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4">
        <f t="shared" si="146"/>
        <v>41004.802465277775</v>
      </c>
      <c r="T2309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4">
        <f t="shared" si="146"/>
        <v>41851.962916666671</v>
      </c>
      <c r="T2310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4">
        <f t="shared" si="146"/>
        <v>41307.987696759257</v>
      </c>
      <c r="T23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4">
        <f t="shared" si="146"/>
        <v>41324.79415509259</v>
      </c>
      <c r="T2312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4">
        <f t="shared" si="146"/>
        <v>41736.004502314812</v>
      </c>
      <c r="T2313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4">
        <f t="shared" si="146"/>
        <v>41716.632847222223</v>
      </c>
      <c r="T2314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4">
        <f t="shared" si="146"/>
        <v>41002.958634259259</v>
      </c>
      <c r="T2315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4">
        <f t="shared" si="146"/>
        <v>41037.551585648151</v>
      </c>
      <c r="T2316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4">
        <f t="shared" si="146"/>
        <v>41004.72619212963</v>
      </c>
      <c r="T2317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4">
        <f t="shared" si="146"/>
        <v>40079.725115740745</v>
      </c>
      <c r="T2318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4">
        <f t="shared" si="146"/>
        <v>40192.542233796295</v>
      </c>
      <c r="T2319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4">
        <f t="shared" si="146"/>
        <v>40050.643680555557</v>
      </c>
      <c r="T2320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4">
        <f t="shared" si="146"/>
        <v>41593.082002314812</v>
      </c>
      <c r="T232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4">
        <f t="shared" si="146"/>
        <v>41696.817129629628</v>
      </c>
      <c r="T2322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4">
        <f t="shared" si="146"/>
        <v>42799.260428240741</v>
      </c>
      <c r="T2323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4">
        <f t="shared" si="146"/>
        <v>42804.895474537043</v>
      </c>
      <c r="T2324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4">
        <f t="shared" si="146"/>
        <v>42807.755173611105</v>
      </c>
      <c r="T2325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4">
        <f t="shared" si="146"/>
        <v>42790.885243055556</v>
      </c>
      <c r="T2326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4">
        <f t="shared" si="146"/>
        <v>42794.022349537037</v>
      </c>
      <c r="T2327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4">
        <f t="shared" si="146"/>
        <v>42804.034120370372</v>
      </c>
      <c r="T2328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4">
        <f t="shared" si="146"/>
        <v>41842.917129629634</v>
      </c>
      <c r="T2329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4">
        <f t="shared" si="146"/>
        <v>42139.781678240746</v>
      </c>
      <c r="T2330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4">
        <f t="shared" si="146"/>
        <v>41807.624374999999</v>
      </c>
      <c r="T233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4">
        <f t="shared" si="146"/>
        <v>42332.89980324074</v>
      </c>
      <c r="T2332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4">
        <f t="shared" si="146"/>
        <v>41839.005671296298</v>
      </c>
      <c r="T2333">
        <f t="shared" si="147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4">
        <f t="shared" si="146"/>
        <v>42011.628136574072</v>
      </c>
      <c r="T2334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4">
        <f t="shared" si="146"/>
        <v>41767.650347222225</v>
      </c>
      <c r="T2335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4">
        <f t="shared" si="146"/>
        <v>41918.670115740737</v>
      </c>
      <c r="T2336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4">
        <f t="shared" si="146"/>
        <v>41771.572256944448</v>
      </c>
      <c r="T2337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4">
        <f t="shared" si="146"/>
        <v>41666.924710648149</v>
      </c>
      <c r="T2338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4">
        <f t="shared" si="146"/>
        <v>41786.640543981484</v>
      </c>
      <c r="T2339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4">
        <f t="shared" si="146"/>
        <v>41789.896805555552</v>
      </c>
      <c r="T2340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4">
        <f t="shared" si="146"/>
        <v>42692.79987268518</v>
      </c>
      <c r="T234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4">
        <f t="shared" si="146"/>
        <v>42643.642800925925</v>
      </c>
      <c r="T2342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>
        <f t="shared" si="147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4">
        <f t="shared" si="146"/>
        <v>42327.825289351851</v>
      </c>
      <c r="T2345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4">
        <f t="shared" si="146"/>
        <v>42515.727650462963</v>
      </c>
      <c r="T2346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4">
        <f t="shared" si="146"/>
        <v>42615.79896990741</v>
      </c>
      <c r="T2348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4">
        <f t="shared" si="146"/>
        <v>42577.607361111113</v>
      </c>
      <c r="T2349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4">
        <f t="shared" si="146"/>
        <v>42360.932152777779</v>
      </c>
      <c r="T2350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4">
        <f t="shared" si="146"/>
        <v>42094.101145833338</v>
      </c>
      <c r="T2353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4">
        <f t="shared" si="146"/>
        <v>41954.722916666666</v>
      </c>
      <c r="T2356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4">
        <f t="shared" si="146"/>
        <v>42096.918240740735</v>
      </c>
      <c r="T2357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4">
        <f t="shared" si="146"/>
        <v>42159.649583333332</v>
      </c>
      <c r="T236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4">
        <f t="shared" si="146"/>
        <v>42377.70694444445</v>
      </c>
      <c r="T2362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4">
        <f t="shared" si="146"/>
        <v>41954.688310185185</v>
      </c>
      <c r="T2364">
        <f t="shared" si="147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4">
        <f t="shared" si="146"/>
        <v>42268.531631944439</v>
      </c>
      <c r="T2368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4">
        <f t="shared" si="146"/>
        <v>42425.970092592594</v>
      </c>
      <c r="T2369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 0)</f>
        <v>0</v>
      </c>
      <c r="P2370">
        <f t="shared" si="145"/>
        <v>50</v>
      </c>
      <c r="Q2370" s="10" t="s">
        <v>8317</v>
      </c>
      <c r="R2370" t="s">
        <v>8318</v>
      </c>
      <c r="S2370" s="14">
        <f t="shared" si="146"/>
        <v>42063.721817129626</v>
      </c>
      <c r="T2370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4">
        <f t="shared" ref="S2371:S2434" si="150">(((J2371/60)/60)/24) + DATE(1970,1,1)</f>
        <v>42380.812627314815</v>
      </c>
      <c r="T2371">
        <f t="shared" ref="T2371:T2434" si="151">(((I2371/60)/60)/24) + 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4">
        <f t="shared" si="150"/>
        <v>41961.18913194444</v>
      </c>
      <c r="T2372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4">
        <f t="shared" si="150"/>
        <v>42088.069108796291</v>
      </c>
      <c r="T2374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4">
        <f t="shared" si="150"/>
        <v>42215.662314814821</v>
      </c>
      <c r="T2375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4">
        <f t="shared" si="150"/>
        <v>42017.843287037031</v>
      </c>
      <c r="T2376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4">
        <f t="shared" si="150"/>
        <v>42318.925532407404</v>
      </c>
      <c r="T2378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4">
        <f t="shared" si="150"/>
        <v>42248.793310185181</v>
      </c>
      <c r="T2382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4">
        <f t="shared" si="150"/>
        <v>42074.935740740737</v>
      </c>
      <c r="T2383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4">
        <f t="shared" si="150"/>
        <v>42195.187534722223</v>
      </c>
      <c r="T2384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4">
        <f t="shared" si="150"/>
        <v>42027.056793981479</v>
      </c>
      <c r="T2385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4">
        <f t="shared" si="150"/>
        <v>41927.067627314813</v>
      </c>
      <c r="T2386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4">
        <f t="shared" si="150"/>
        <v>42191.70175925926</v>
      </c>
      <c r="T2387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4">
        <f t="shared" si="150"/>
        <v>42528.626620370371</v>
      </c>
      <c r="T2389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4">
        <f t="shared" si="150"/>
        <v>41989.853692129633</v>
      </c>
      <c r="T2390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4">
        <f t="shared" si="150"/>
        <v>42179.653379629628</v>
      </c>
      <c r="T239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4">
        <f t="shared" si="150"/>
        <v>42064.794490740736</v>
      </c>
      <c r="T2393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4">
        <f t="shared" si="150"/>
        <v>42194.648344907408</v>
      </c>
      <c r="T2395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4">
        <f t="shared" si="150"/>
        <v>42031.362187499995</v>
      </c>
      <c r="T2396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4">
        <f t="shared" si="150"/>
        <v>42262.849050925928</v>
      </c>
      <c r="T2398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4">
        <f t="shared" si="150"/>
        <v>42374.822870370372</v>
      </c>
      <c r="T2403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4">
        <f t="shared" si="150"/>
        <v>42107.679756944446</v>
      </c>
      <c r="T2404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4">
        <f t="shared" si="150"/>
        <v>42399.882615740738</v>
      </c>
      <c r="T2405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4">
        <f t="shared" si="150"/>
        <v>42595.585358796292</v>
      </c>
      <c r="T2407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4">
        <f t="shared" si="150"/>
        <v>41983.110995370371</v>
      </c>
      <c r="T2408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4">
        <f t="shared" si="150"/>
        <v>42082.575555555552</v>
      </c>
      <c r="T2409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4">
        <f t="shared" si="150"/>
        <v>41919.140706018516</v>
      </c>
      <c r="T24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4">
        <f t="shared" si="150"/>
        <v>42204.875868055555</v>
      </c>
      <c r="T24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4">
        <f t="shared" si="150"/>
        <v>42211.732430555552</v>
      </c>
      <c r="T2413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4">
        <f t="shared" si="150"/>
        <v>41760.10974537037</v>
      </c>
      <c r="T2415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4">
        <f t="shared" si="150"/>
        <v>42198.695138888885</v>
      </c>
      <c r="T2416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4">
        <f t="shared" si="150"/>
        <v>42536.862800925926</v>
      </c>
      <c r="T2417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4">
        <f t="shared" si="150"/>
        <v>42019.737766203703</v>
      </c>
      <c r="T2418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4">
        <f t="shared" si="150"/>
        <v>42027.856990740736</v>
      </c>
      <c r="T242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4">
        <f t="shared" si="150"/>
        <v>41893.028877314813</v>
      </c>
      <c r="T2422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4">
        <f t="shared" si="150"/>
        <v>42026.687453703707</v>
      </c>
      <c r="T2423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4">
        <f t="shared" si="150"/>
        <v>42044.724953703699</v>
      </c>
      <c r="T2424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4">
        <f t="shared" si="150"/>
        <v>41974.704745370371</v>
      </c>
      <c r="T2425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4">
        <f t="shared" si="150"/>
        <v>41909.892453703702</v>
      </c>
      <c r="T2426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4">
        <f t="shared" si="150"/>
        <v>42502.913761574076</v>
      </c>
      <c r="T2427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4">
        <f t="shared" si="150"/>
        <v>42412.318668981476</v>
      </c>
      <c r="T2429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4">
        <f t="shared" si="150"/>
        <v>42045.784155092595</v>
      </c>
      <c r="T243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4">
        <f t="shared" si="150"/>
        <v>42734.879236111112</v>
      </c>
      <c r="T243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4">
        <f t="shared" si="150"/>
        <v>42382.130833333329</v>
      </c>
      <c r="T2432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4">
        <f t="shared" si="150"/>
        <v>42489.099687499998</v>
      </c>
      <c r="T2433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 0)</f>
        <v>0</v>
      </c>
      <c r="P2434">
        <f t="shared" si="149"/>
        <v>1</v>
      </c>
      <c r="Q2434" s="10" t="s">
        <v>8334</v>
      </c>
      <c r="R2434" t="s">
        <v>8335</v>
      </c>
      <c r="S2434" s="14">
        <f t="shared" si="150"/>
        <v>42041.218715277777</v>
      </c>
      <c r="T2434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4">
        <f t="shared" ref="S2435:S2498" si="154">(((J2435/60)/60)/24) + DATE(1970,1,1)</f>
        <v>42397.89980324074</v>
      </c>
      <c r="T2435">
        <f t="shared" ref="T2435:T2498" si="155">(((I2435/60)/60)/24) + 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4">
        <f t="shared" si="154"/>
        <v>42180.18604166666</v>
      </c>
      <c r="T2436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4">
        <f t="shared" si="154"/>
        <v>42252.277615740735</v>
      </c>
      <c r="T2437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4">
        <f t="shared" si="154"/>
        <v>42338.615393518514</v>
      </c>
      <c r="T2438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4">
        <f t="shared" si="154"/>
        <v>42285.91506944444</v>
      </c>
      <c r="T244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4">
        <f t="shared" si="154"/>
        <v>42383.899456018517</v>
      </c>
      <c r="T2442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4">
        <f t="shared" si="154"/>
        <v>42187.125625000001</v>
      </c>
      <c r="T2443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4">
        <f t="shared" si="154"/>
        <v>42052.666990740734</v>
      </c>
      <c r="T2444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4">
        <f t="shared" si="154"/>
        <v>41836.625254629631</v>
      </c>
      <c r="T2445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4">
        <f t="shared" si="154"/>
        <v>42485.754525462966</v>
      </c>
      <c r="T2446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4">
        <f t="shared" si="154"/>
        <v>42243.190057870372</v>
      </c>
      <c r="T2447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4">
        <f t="shared" si="154"/>
        <v>42670.602673611109</v>
      </c>
      <c r="T2448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4">
        <f t="shared" si="154"/>
        <v>42654.469826388886</v>
      </c>
      <c r="T2449">
        <f t="shared" si="155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4">
        <f t="shared" si="154"/>
        <v>42607.316122685181</v>
      </c>
      <c r="T2450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4">
        <f t="shared" si="154"/>
        <v>41943.142534722225</v>
      </c>
      <c r="T245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4">
        <f t="shared" si="154"/>
        <v>41902.07240740741</v>
      </c>
      <c r="T2452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4">
        <f t="shared" si="154"/>
        <v>42779.908449074079</v>
      </c>
      <c r="T2453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4">
        <f t="shared" si="154"/>
        <v>42338.84375</v>
      </c>
      <c r="T2454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4">
        <f t="shared" si="154"/>
        <v>42738.692233796297</v>
      </c>
      <c r="T2455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4">
        <f t="shared" si="154"/>
        <v>42770.201481481476</v>
      </c>
      <c r="T2456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4">
        <f t="shared" si="154"/>
        <v>42452.781828703708</v>
      </c>
      <c r="T2457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4">
        <f t="shared" si="154"/>
        <v>42761.961099537039</v>
      </c>
      <c r="T2458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4">
        <f t="shared" si="154"/>
        <v>42423.602500000001</v>
      </c>
      <c r="T2459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4">
        <f t="shared" si="154"/>
        <v>42495.871736111112</v>
      </c>
      <c r="T2460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4">
        <f t="shared" si="154"/>
        <v>42407.637557870374</v>
      </c>
      <c r="T246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4">
        <f t="shared" si="154"/>
        <v>42704.187118055561</v>
      </c>
      <c r="T2462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4">
        <f t="shared" si="154"/>
        <v>40784.012696759259</v>
      </c>
      <c r="T2463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4">
        <f t="shared" si="154"/>
        <v>41089.186296296299</v>
      </c>
      <c r="T2464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4">
        <f t="shared" si="154"/>
        <v>41341.111400462964</v>
      </c>
      <c r="T2465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4">
        <f t="shared" si="154"/>
        <v>42248.90042824074</v>
      </c>
      <c r="T2466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4">
        <f t="shared" si="154"/>
        <v>41145.719305555554</v>
      </c>
      <c r="T2467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4">
        <f t="shared" si="154"/>
        <v>41373.102465277778</v>
      </c>
      <c r="T2468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4">
        <f t="shared" si="154"/>
        <v>41025.874201388891</v>
      </c>
      <c r="T2469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4">
        <f t="shared" si="154"/>
        <v>41174.154178240737</v>
      </c>
      <c r="T2470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4">
        <f t="shared" si="154"/>
        <v>40557.429733796293</v>
      </c>
      <c r="T247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4">
        <f t="shared" si="154"/>
        <v>41023.07471064815</v>
      </c>
      <c r="T2472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4">
        <f t="shared" si="154"/>
        <v>40893.992962962962</v>
      </c>
      <c r="T2473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4">
        <f t="shared" si="154"/>
        <v>40354.11550925926</v>
      </c>
      <c r="T2474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4">
        <f t="shared" si="154"/>
        <v>41193.748483796298</v>
      </c>
      <c r="T2475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4">
        <f t="shared" si="154"/>
        <v>40417.011296296296</v>
      </c>
      <c r="T2476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4">
        <f t="shared" si="154"/>
        <v>40310.287673611114</v>
      </c>
      <c r="T2477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4">
        <f t="shared" si="154"/>
        <v>41913.328356481477</v>
      </c>
      <c r="T2478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4">
        <f t="shared" si="154"/>
        <v>41088.691493055558</v>
      </c>
      <c r="T2479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4">
        <f t="shared" si="154"/>
        <v>41257.950381944444</v>
      </c>
      <c r="T2480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4">
        <f t="shared" si="154"/>
        <v>41107.726782407408</v>
      </c>
      <c r="T248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4">
        <f t="shared" si="154"/>
        <v>42227.936157407406</v>
      </c>
      <c r="T2482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4">
        <f t="shared" si="154"/>
        <v>40999.645925925928</v>
      </c>
      <c r="T2483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4">
        <f t="shared" si="154"/>
        <v>40711.782210648147</v>
      </c>
      <c r="T2484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4">
        <f t="shared" si="154"/>
        <v>40970.750034722223</v>
      </c>
      <c r="T2485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4">
        <f t="shared" si="154"/>
        <v>40771.916701388887</v>
      </c>
      <c r="T2486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4">
        <f t="shared" si="154"/>
        <v>40793.998599537037</v>
      </c>
      <c r="T2487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4">
        <f t="shared" si="154"/>
        <v>40991.708055555559</v>
      </c>
      <c r="T2488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4">
        <f t="shared" si="154"/>
        <v>41026.083298611113</v>
      </c>
      <c r="T2489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4">
        <f t="shared" si="154"/>
        <v>40833.633194444446</v>
      </c>
      <c r="T2490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4">
        <f t="shared" si="154"/>
        <v>41373.690266203703</v>
      </c>
      <c r="T249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4">
        <f t="shared" si="154"/>
        <v>41023.227731481478</v>
      </c>
      <c r="T2492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4">
        <f t="shared" si="154"/>
        <v>40542.839282407411</v>
      </c>
      <c r="T2493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4">
        <f t="shared" si="154"/>
        <v>41024.985972222225</v>
      </c>
      <c r="T2494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4">
        <f t="shared" si="154"/>
        <v>41348.168287037035</v>
      </c>
      <c r="T2495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4">
        <f t="shared" si="154"/>
        <v>41022.645185185182</v>
      </c>
      <c r="T2496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4">
        <f t="shared" si="154"/>
        <v>41036.946469907409</v>
      </c>
      <c r="T2497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 0)</f>
        <v>100</v>
      </c>
      <c r="P2498">
        <f t="shared" si="153"/>
        <v>600</v>
      </c>
      <c r="Q2498" s="10" t="s">
        <v>8323</v>
      </c>
      <c r="R2498" t="s">
        <v>8327</v>
      </c>
      <c r="S2498" s="14">
        <f t="shared" si="154"/>
        <v>41327.996435185189</v>
      </c>
      <c r="T2498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4">
        <f t="shared" ref="S2499:S2562" si="158">(((J2499/60)/60)/24) + DATE(1970,1,1)</f>
        <v>40730.878912037035</v>
      </c>
      <c r="T2499">
        <f t="shared" ref="T2499:T2562" si="159">(((I2499/60)/60)/24) + 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4">
        <f t="shared" si="158"/>
        <v>42017.967442129629</v>
      </c>
      <c r="T2500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4">
        <f t="shared" si="158"/>
        <v>41226.648576388885</v>
      </c>
      <c r="T250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4">
        <f t="shared" si="158"/>
        <v>41053.772858796299</v>
      </c>
      <c r="T2502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4">
        <f t="shared" si="158"/>
        <v>42244.776666666665</v>
      </c>
      <c r="T2503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4">
        <f t="shared" si="158"/>
        <v>41858.825439814813</v>
      </c>
      <c r="T2504">
        <f t="shared" si="15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4">
        <f t="shared" si="158"/>
        <v>42258.297094907408</v>
      </c>
      <c r="T2508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4">
        <f t="shared" si="158"/>
        <v>42058.809594907405</v>
      </c>
      <c r="T25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4">
        <f t="shared" si="158"/>
        <v>42078.997361111105</v>
      </c>
      <c r="T2512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4">
        <f t="shared" si="158"/>
        <v>41854.389780092592</v>
      </c>
      <c r="T2516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4">
        <f t="shared" si="158"/>
        <v>42027.839733796296</v>
      </c>
      <c r="T2517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4">
        <f t="shared" si="158"/>
        <v>42052.802430555559</v>
      </c>
      <c r="T2519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4">
        <f t="shared" si="158"/>
        <v>41809.155138888891</v>
      </c>
      <c r="T252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4">
        <f t="shared" si="158"/>
        <v>42269.967835648145</v>
      </c>
      <c r="T2523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4">
        <f t="shared" si="158"/>
        <v>42460.573611111111</v>
      </c>
      <c r="T2524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4">
        <f t="shared" si="158"/>
        <v>41930.975601851853</v>
      </c>
      <c r="T2525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4">
        <f t="shared" si="158"/>
        <v>41961.807372685187</v>
      </c>
      <c r="T2526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4">
        <f t="shared" si="158"/>
        <v>41058.844571759262</v>
      </c>
      <c r="T2527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4">
        <f t="shared" si="158"/>
        <v>41953.091134259259</v>
      </c>
      <c r="T2528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4">
        <f t="shared" si="158"/>
        <v>41546.75105324074</v>
      </c>
      <c r="T2529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4">
        <f t="shared" si="158"/>
        <v>42217.834525462968</v>
      </c>
      <c r="T2530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4">
        <f t="shared" si="158"/>
        <v>40948.080729166664</v>
      </c>
      <c r="T253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4">
        <f t="shared" si="158"/>
        <v>42081.864641203705</v>
      </c>
      <c r="T2532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4">
        <f t="shared" si="158"/>
        <v>42208.680023148147</v>
      </c>
      <c r="T2533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4">
        <f t="shared" si="158"/>
        <v>41107.849143518521</v>
      </c>
      <c r="T2534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4">
        <f t="shared" si="158"/>
        <v>41304.751284722224</v>
      </c>
      <c r="T2535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4">
        <f t="shared" si="158"/>
        <v>40127.700370370374</v>
      </c>
      <c r="T2536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4">
        <f t="shared" si="158"/>
        <v>41943.791030092594</v>
      </c>
      <c r="T2537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4">
        <f t="shared" si="158"/>
        <v>41464.106087962966</v>
      </c>
      <c r="T2538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4">
        <f t="shared" si="158"/>
        <v>40696.648784722223</v>
      </c>
      <c r="T2539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4">
        <f t="shared" si="158"/>
        <v>41298.509965277779</v>
      </c>
      <c r="T2540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4">
        <f t="shared" si="158"/>
        <v>41977.902222222227</v>
      </c>
      <c r="T254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4">
        <f t="shared" si="158"/>
        <v>40785.675011574072</v>
      </c>
      <c r="T2542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4">
        <f t="shared" si="158"/>
        <v>41483.449282407404</v>
      </c>
      <c r="T2543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4">
        <f t="shared" si="158"/>
        <v>41509.426585648151</v>
      </c>
      <c r="T2544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4">
        <f t="shared" si="158"/>
        <v>40514.107615740737</v>
      </c>
      <c r="T2545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4">
        <f t="shared" si="158"/>
        <v>41068.520474537036</v>
      </c>
      <c r="T2546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4">
        <f t="shared" si="158"/>
        <v>42027.13817129629</v>
      </c>
      <c r="T2547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4">
        <f t="shared" si="158"/>
        <v>41524.858553240738</v>
      </c>
      <c r="T2548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4">
        <f t="shared" si="158"/>
        <v>40973.773182870369</v>
      </c>
      <c r="T2549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4">
        <f t="shared" si="158"/>
        <v>42618.625428240746</v>
      </c>
      <c r="T2550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4">
        <f t="shared" si="158"/>
        <v>41390.757754629631</v>
      </c>
      <c r="T255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4">
        <f t="shared" si="158"/>
        <v>42228.634328703702</v>
      </c>
      <c r="T2552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4">
        <f t="shared" si="158"/>
        <v>40961.252141203702</v>
      </c>
      <c r="T2553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4">
        <f t="shared" si="158"/>
        <v>42769.809965277775</v>
      </c>
      <c r="T2554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4">
        <f t="shared" si="158"/>
        <v>41113.199155092596</v>
      </c>
      <c r="T2555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4">
        <f t="shared" si="158"/>
        <v>42125.078275462962</v>
      </c>
      <c r="T2556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4">
        <f t="shared" si="158"/>
        <v>41026.655011574076</v>
      </c>
      <c r="T2557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4">
        <f t="shared" si="158"/>
        <v>41222.991400462961</v>
      </c>
      <c r="T2558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4">
        <f t="shared" si="158"/>
        <v>41744.745208333334</v>
      </c>
      <c r="T2559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4">
        <f t="shared" si="158"/>
        <v>42093.860023148154</v>
      </c>
      <c r="T2560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4">
        <f t="shared" si="158"/>
        <v>40829.873657407406</v>
      </c>
      <c r="T256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 0)</f>
        <v>100</v>
      </c>
      <c r="P2562">
        <f t="shared" si="157"/>
        <v>143</v>
      </c>
      <c r="Q2562" s="10" t="s">
        <v>8323</v>
      </c>
      <c r="R2562" t="s">
        <v>8352</v>
      </c>
      <c r="S2562" s="14">
        <f t="shared" si="158"/>
        <v>42039.951087962967</v>
      </c>
      <c r="T2562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4">
        <f t="shared" ref="S2563:S2626" si="162">(((J2563/60)/60)/24) + DATE(1970,1,1)</f>
        <v>42260.528807870374</v>
      </c>
      <c r="T2563">
        <f t="shared" ref="T2563:T2626" si="163">(((I2563/60)/60)/24) + 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4">
        <f t="shared" si="162"/>
        <v>42594.524756944447</v>
      </c>
      <c r="T2564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4">
        <f t="shared" si="162"/>
        <v>42440.650335648148</v>
      </c>
      <c r="T2567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4">
        <f t="shared" si="162"/>
        <v>42087.878912037035</v>
      </c>
      <c r="T2569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4">
        <f t="shared" si="162"/>
        <v>42584.666597222225</v>
      </c>
      <c r="T2570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4">
        <f t="shared" si="162"/>
        <v>42234.105462962965</v>
      </c>
      <c r="T257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4">
        <f t="shared" si="162"/>
        <v>42744.903182870374</v>
      </c>
      <c r="T2572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4">
        <f t="shared" si="162"/>
        <v>42449.341678240744</v>
      </c>
      <c r="T2573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4">
        <f t="shared" si="162"/>
        <v>41837.829895833333</v>
      </c>
      <c r="T258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4">
        <f t="shared" si="162"/>
        <v>42110.326423611114</v>
      </c>
      <c r="T2582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4">
        <f t="shared" si="162"/>
        <v>42294.628449074073</v>
      </c>
      <c r="T2583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4">
        <f t="shared" si="162"/>
        <v>42642.988819444443</v>
      </c>
      <c r="T2584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4">
        <f t="shared" si="162"/>
        <v>42019.76944444445</v>
      </c>
      <c r="T2585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4">
        <f t="shared" si="162"/>
        <v>41795.963333333333</v>
      </c>
      <c r="T2587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4">
        <f t="shared" si="162"/>
        <v>42333.330277777779</v>
      </c>
      <c r="T2588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4">
        <f t="shared" si="162"/>
        <v>42338.675381944442</v>
      </c>
      <c r="T2589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4">
        <f t="shared" si="162"/>
        <v>42042.676226851851</v>
      </c>
      <c r="T259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4">
        <f t="shared" si="162"/>
        <v>42422.536192129628</v>
      </c>
      <c r="T259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4">
        <f t="shared" si="162"/>
        <v>42382.906527777777</v>
      </c>
      <c r="T2593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4">
        <f t="shared" si="162"/>
        <v>41887.801168981481</v>
      </c>
      <c r="T2594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4">
        <f t="shared" si="162"/>
        <v>41828.967916666668</v>
      </c>
      <c r="T2596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4">
        <f t="shared" si="162"/>
        <v>42760.244212962964</v>
      </c>
      <c r="T2597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4">
        <f t="shared" si="162"/>
        <v>41828.664456018516</v>
      </c>
      <c r="T2598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4">
        <f t="shared" si="162"/>
        <v>42510.341631944444</v>
      </c>
      <c r="T2599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4">
        <f t="shared" si="162"/>
        <v>42240.840289351851</v>
      </c>
      <c r="T260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4">
        <f t="shared" si="162"/>
        <v>41809.754016203704</v>
      </c>
      <c r="T260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4">
        <f t="shared" si="162"/>
        <v>42394.900462962964</v>
      </c>
      <c r="T2602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4">
        <f t="shared" si="162"/>
        <v>41150.902187499996</v>
      </c>
      <c r="T2603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4">
        <f t="shared" si="162"/>
        <v>41915.747314814813</v>
      </c>
      <c r="T2604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4">
        <f t="shared" si="162"/>
        <v>41617.912662037037</v>
      </c>
      <c r="T2605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4">
        <f t="shared" si="162"/>
        <v>40998.051192129627</v>
      </c>
      <c r="T2606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4">
        <f t="shared" si="162"/>
        <v>42508.541550925926</v>
      </c>
      <c r="T2607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4">
        <f t="shared" si="162"/>
        <v>41726.712754629632</v>
      </c>
      <c r="T2608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4">
        <f t="shared" si="162"/>
        <v>42184.874675925923</v>
      </c>
      <c r="T2609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4">
        <f t="shared" si="162"/>
        <v>42767.801712962959</v>
      </c>
      <c r="T2610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4">
        <f t="shared" si="162"/>
        <v>41075.237858796296</v>
      </c>
      <c r="T26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4">
        <f t="shared" si="162"/>
        <v>42564.881076388891</v>
      </c>
      <c r="T2612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4">
        <f t="shared" si="162"/>
        <v>42704.335810185185</v>
      </c>
      <c r="T2613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4">
        <f t="shared" si="162"/>
        <v>41982.143171296295</v>
      </c>
      <c r="T2614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4">
        <f t="shared" si="162"/>
        <v>41143.81821759259</v>
      </c>
      <c r="T2615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4">
        <f t="shared" si="162"/>
        <v>41730.708472222221</v>
      </c>
      <c r="T2616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4">
        <f t="shared" si="162"/>
        <v>42453.49726851852</v>
      </c>
      <c r="T2617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4">
        <f t="shared" si="162"/>
        <v>42211.99454861111</v>
      </c>
      <c r="T2618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4">
        <f t="shared" si="162"/>
        <v>41902.874432870369</v>
      </c>
      <c r="T2619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4">
        <f t="shared" si="162"/>
        <v>42279.792372685188</v>
      </c>
      <c r="T2620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4">
        <f t="shared" si="162"/>
        <v>42273.884305555555</v>
      </c>
      <c r="T262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4">
        <f t="shared" si="162"/>
        <v>42251.16715277778</v>
      </c>
      <c r="T2622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4">
        <f t="shared" si="162"/>
        <v>42115.74754629629</v>
      </c>
      <c r="T2623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4">
        <f t="shared" si="162"/>
        <v>42689.74324074074</v>
      </c>
      <c r="T2624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4">
        <f t="shared" si="162"/>
        <v>42692.256550925929</v>
      </c>
      <c r="T2625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 0)</f>
        <v>1379</v>
      </c>
      <c r="P2626">
        <f t="shared" si="161"/>
        <v>31.82</v>
      </c>
      <c r="Q2626" s="10" t="s">
        <v>8317</v>
      </c>
      <c r="R2626" t="s">
        <v>8353</v>
      </c>
      <c r="S2626" s="14">
        <f t="shared" si="162"/>
        <v>41144.42155092593</v>
      </c>
      <c r="T2626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4">
        <f t="shared" ref="S2627:S2690" si="166">(((J2627/60)/60)/24) + DATE(1970,1,1)</f>
        <v>42658.810277777782</v>
      </c>
      <c r="T2627">
        <f t="shared" ref="T2627:T2690" si="167">(((I2627/60)/60)/24) + 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4">
        <f t="shared" si="166"/>
        <v>42128.628113425926</v>
      </c>
      <c r="T2628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4">
        <f t="shared" si="166"/>
        <v>42304.829409722224</v>
      </c>
      <c r="T2629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4">
        <f t="shared" si="166"/>
        <v>41953.966053240743</v>
      </c>
      <c r="T2630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4">
        <f t="shared" si="166"/>
        <v>42108.538449074069</v>
      </c>
      <c r="T263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4">
        <f t="shared" si="166"/>
        <v>42524.105462962965</v>
      </c>
      <c r="T2632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4">
        <f t="shared" si="166"/>
        <v>42218.169293981482</v>
      </c>
      <c r="T2633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4">
        <f t="shared" si="166"/>
        <v>42494.061793981484</v>
      </c>
      <c r="T2634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4">
        <f t="shared" si="166"/>
        <v>41667.823287037041</v>
      </c>
      <c r="T2635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4">
        <f t="shared" si="166"/>
        <v>42612.656493055561</v>
      </c>
      <c r="T2636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4">
        <f t="shared" si="166"/>
        <v>42037.950937500005</v>
      </c>
      <c r="T2637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4">
        <f t="shared" si="166"/>
        <v>42636.614745370374</v>
      </c>
      <c r="T2638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4">
        <f t="shared" si="166"/>
        <v>42639.549479166672</v>
      </c>
      <c r="T2639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4">
        <f t="shared" si="166"/>
        <v>41989.913136574076</v>
      </c>
      <c r="T2640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4">
        <f t="shared" si="166"/>
        <v>42024.86513888889</v>
      </c>
      <c r="T264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4">
        <f t="shared" si="166"/>
        <v>42103.160578703704</v>
      </c>
      <c r="T2642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4">
        <f t="shared" si="166"/>
        <v>41880.827118055553</v>
      </c>
      <c r="T2643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4">
        <f t="shared" si="166"/>
        <v>42689.582349537035</v>
      </c>
      <c r="T2645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4">
        <f t="shared" si="166"/>
        <v>42774.792071759264</v>
      </c>
      <c r="T2646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4">
        <f t="shared" si="166"/>
        <v>41921.842627314814</v>
      </c>
      <c r="T2647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4">
        <f t="shared" si="166"/>
        <v>42226.313298611116</v>
      </c>
      <c r="T2648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4">
        <f t="shared" si="166"/>
        <v>42200.261793981481</v>
      </c>
      <c r="T2649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4">
        <f t="shared" si="166"/>
        <v>42408.714814814812</v>
      </c>
      <c r="T2650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4">
        <f t="shared" si="166"/>
        <v>42341.99700231482</v>
      </c>
      <c r="T265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4">
        <f t="shared" si="166"/>
        <v>42695.624340277776</v>
      </c>
      <c r="T2652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4">
        <f t="shared" si="166"/>
        <v>42327.805659722217</v>
      </c>
      <c r="T2653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4">
        <f t="shared" si="166"/>
        <v>41953.158854166672</v>
      </c>
      <c r="T2654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4">
        <f t="shared" si="166"/>
        <v>41771.651932870373</v>
      </c>
      <c r="T2655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4">
        <f t="shared" si="166"/>
        <v>42055.600995370376</v>
      </c>
      <c r="T2656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4">
        <f t="shared" si="166"/>
        <v>42381.866284722222</v>
      </c>
      <c r="T2657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4">
        <f t="shared" si="166"/>
        <v>42767.688518518517</v>
      </c>
      <c r="T2658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4">
        <f t="shared" si="166"/>
        <v>42551.928854166668</v>
      </c>
      <c r="T2659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4">
        <f t="shared" si="166"/>
        <v>42551.884189814817</v>
      </c>
      <c r="T2660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4">
        <f t="shared" si="166"/>
        <v>42082.069560185191</v>
      </c>
      <c r="T266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4">
        <f t="shared" si="166"/>
        <v>42272.713171296295</v>
      </c>
      <c r="T2662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4">
        <f t="shared" si="166"/>
        <v>41542.958449074074</v>
      </c>
      <c r="T2663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4">
        <f t="shared" si="166"/>
        <v>42207.746678240743</v>
      </c>
      <c r="T2664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4">
        <f t="shared" si="166"/>
        <v>42222.622766203705</v>
      </c>
      <c r="T2665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4">
        <f t="shared" si="166"/>
        <v>42313.02542824074</v>
      </c>
      <c r="T2666">
        <f t="shared" si="167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4">
        <f t="shared" si="166"/>
        <v>42083.895532407405</v>
      </c>
      <c r="T2667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4">
        <f t="shared" si="166"/>
        <v>42235.764340277776</v>
      </c>
      <c r="T2668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4">
        <f t="shared" si="166"/>
        <v>42380.926111111112</v>
      </c>
      <c r="T2669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4">
        <f t="shared" si="166"/>
        <v>42275.588715277772</v>
      </c>
      <c r="T2670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4">
        <f t="shared" si="166"/>
        <v>42319.035833333335</v>
      </c>
      <c r="T267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4">
        <f t="shared" si="166"/>
        <v>41821.020601851851</v>
      </c>
      <c r="T2672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4">
        <f t="shared" si="166"/>
        <v>41962.749027777783</v>
      </c>
      <c r="T2673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4">
        <f t="shared" si="166"/>
        <v>42344.884143518517</v>
      </c>
      <c r="T2674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4">
        <f t="shared" si="166"/>
        <v>41912.541655092595</v>
      </c>
      <c r="T2675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4">
        <f t="shared" si="166"/>
        <v>42529.632754629631</v>
      </c>
      <c r="T2676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4">
        <f t="shared" si="166"/>
        <v>41923.857511574075</v>
      </c>
      <c r="T2677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4">
        <f t="shared" si="166"/>
        <v>42482.624699074076</v>
      </c>
      <c r="T2678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4">
        <f t="shared" si="166"/>
        <v>41793.029432870368</v>
      </c>
      <c r="T2679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4">
        <f t="shared" si="166"/>
        <v>42241.798206018517</v>
      </c>
      <c r="T268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4">
        <f t="shared" si="166"/>
        <v>42033.001087962963</v>
      </c>
      <c r="T268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4">
        <f t="shared" si="166"/>
        <v>42436.211701388893</v>
      </c>
      <c r="T2682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4">
        <f t="shared" si="166"/>
        <v>41805.895254629628</v>
      </c>
      <c r="T2683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4">
        <f t="shared" si="166"/>
        <v>41932.871990740743</v>
      </c>
      <c r="T2684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4">
        <f t="shared" si="166"/>
        <v>42034.75509259259</v>
      </c>
      <c r="T2685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4">
        <f t="shared" si="166"/>
        <v>41820.914641203701</v>
      </c>
      <c r="T2686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4">
        <f t="shared" si="166"/>
        <v>42061.69594907407</v>
      </c>
      <c r="T2687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 0)</f>
        <v>0</v>
      </c>
      <c r="P2690">
        <f t="shared" si="165"/>
        <v>5.29</v>
      </c>
      <c r="Q2690" s="10" t="s">
        <v>8334</v>
      </c>
      <c r="R2690" t="s">
        <v>8335</v>
      </c>
      <c r="S2690" s="14">
        <f t="shared" si="166"/>
        <v>42028.118865740747</v>
      </c>
      <c r="T269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4">
        <f t="shared" ref="S2691:S2754" si="170">(((J2691/60)/60)/24) + DATE(1970,1,1)</f>
        <v>42551.961689814809</v>
      </c>
      <c r="T2691">
        <f t="shared" ref="T2691:T2754" si="171">(((I2691/60)/60)/24) + 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4">
        <f t="shared" si="170"/>
        <v>42113.105046296296</v>
      </c>
      <c r="T2692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4">
        <f t="shared" si="170"/>
        <v>42089.724039351851</v>
      </c>
      <c r="T2693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4">
        <f t="shared" si="170"/>
        <v>42058.334027777775</v>
      </c>
      <c r="T2694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4">
        <f t="shared" si="170"/>
        <v>41834.138495370367</v>
      </c>
      <c r="T2695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4">
        <f t="shared" si="170"/>
        <v>41878.140497685185</v>
      </c>
      <c r="T2696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4">
        <f t="shared" si="170"/>
        <v>42048.181921296295</v>
      </c>
      <c r="T2697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4">
        <f t="shared" si="170"/>
        <v>41964.844444444447</v>
      </c>
      <c r="T2698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4">
        <f t="shared" si="170"/>
        <v>42187.940081018518</v>
      </c>
      <c r="T2699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4">
        <f t="shared" si="170"/>
        <v>41787.898240740738</v>
      </c>
      <c r="T270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4">
        <f t="shared" si="170"/>
        <v>41870.87467592593</v>
      </c>
      <c r="T2702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4">
        <f t="shared" si="170"/>
        <v>42801.774699074071</v>
      </c>
      <c r="T2703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4">
        <f t="shared" si="170"/>
        <v>42800.801817129628</v>
      </c>
      <c r="T2704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4">
        <f t="shared" si="170"/>
        <v>42756.690162037034</v>
      </c>
      <c r="T2705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4">
        <f t="shared" si="170"/>
        <v>42787.862430555557</v>
      </c>
      <c r="T2706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4">
        <f t="shared" si="170"/>
        <v>42773.916180555556</v>
      </c>
      <c r="T2707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4">
        <f t="shared" si="170"/>
        <v>41899.294942129629</v>
      </c>
      <c r="T2708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4">
        <f t="shared" si="170"/>
        <v>41391.782905092594</v>
      </c>
      <c r="T2709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4">
        <f t="shared" si="170"/>
        <v>42512.698217592595</v>
      </c>
      <c r="T2710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4">
        <f t="shared" si="170"/>
        <v>42612.149780092594</v>
      </c>
      <c r="T27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4">
        <f t="shared" si="170"/>
        <v>41828.229490740741</v>
      </c>
      <c r="T2712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4">
        <f t="shared" si="170"/>
        <v>41780.745254629634</v>
      </c>
      <c r="T2713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4">
        <f t="shared" si="170"/>
        <v>41432.062037037038</v>
      </c>
      <c r="T2714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4">
        <f t="shared" si="170"/>
        <v>42322.653749999998</v>
      </c>
      <c r="T2715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4">
        <f t="shared" si="170"/>
        <v>42629.655046296291</v>
      </c>
      <c r="T2716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4">
        <f t="shared" si="170"/>
        <v>42387.398472222223</v>
      </c>
      <c r="T2717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4">
        <f t="shared" si="170"/>
        <v>42255.333252314813</v>
      </c>
      <c r="T2718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4">
        <f t="shared" si="170"/>
        <v>41934.914918981485</v>
      </c>
      <c r="T2719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4">
        <f t="shared" si="170"/>
        <v>42465.596585648149</v>
      </c>
      <c r="T2720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4">
        <f t="shared" si="170"/>
        <v>42418.031180555554</v>
      </c>
      <c r="T272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4">
        <f t="shared" si="170"/>
        <v>42655.465891203698</v>
      </c>
      <c r="T2722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4">
        <f t="shared" si="170"/>
        <v>41493.543958333335</v>
      </c>
      <c r="T2723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4">
        <f t="shared" si="170"/>
        <v>42704.857094907406</v>
      </c>
      <c r="T2724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4">
        <f t="shared" si="170"/>
        <v>41944.83898148148</v>
      </c>
      <c r="T2725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4">
        <f t="shared" si="170"/>
        <v>42199.32707175926</v>
      </c>
      <c r="T2726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4">
        <f t="shared" si="170"/>
        <v>42745.744618055556</v>
      </c>
      <c r="T2727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4">
        <f t="shared" si="170"/>
        <v>42452.579988425925</v>
      </c>
      <c r="T2728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4">
        <f t="shared" si="170"/>
        <v>42198.676655092597</v>
      </c>
      <c r="T2729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4">
        <f t="shared" si="170"/>
        <v>42333.59993055556</v>
      </c>
      <c r="T2730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4">
        <f t="shared" si="170"/>
        <v>42095.240706018521</v>
      </c>
      <c r="T273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4">
        <f t="shared" si="170"/>
        <v>41351.541377314818</v>
      </c>
      <c r="T2732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4">
        <f t="shared" si="170"/>
        <v>41872.525717592594</v>
      </c>
      <c r="T2733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4">
        <f t="shared" si="170"/>
        <v>41389.808194444442</v>
      </c>
      <c r="T2734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4">
        <f t="shared" si="170"/>
        <v>42044.272847222222</v>
      </c>
      <c r="T2735">
        <f t="shared" si="171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4">
        <f t="shared" si="170"/>
        <v>42626.668888888889</v>
      </c>
      <c r="T2736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4">
        <f t="shared" si="170"/>
        <v>41316.120949074073</v>
      </c>
      <c r="T2737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4">
        <f t="shared" si="170"/>
        <v>41722.666354166664</v>
      </c>
      <c r="T2738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4">
        <f t="shared" si="170"/>
        <v>41611.917673611111</v>
      </c>
      <c r="T2739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4">
        <f t="shared" si="170"/>
        <v>42620.143564814818</v>
      </c>
      <c r="T2740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4">
        <f t="shared" si="170"/>
        <v>41719.887928240743</v>
      </c>
      <c r="T274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4">
        <f t="shared" si="170"/>
        <v>42045.031851851847</v>
      </c>
      <c r="T2742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4">
        <f t="shared" si="170"/>
        <v>41911.657430555555</v>
      </c>
      <c r="T2743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4">
        <f t="shared" si="170"/>
        <v>41030.719756944447</v>
      </c>
      <c r="T2744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4">
        <f t="shared" si="170"/>
        <v>40938.062476851854</v>
      </c>
      <c r="T2746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4">
        <f t="shared" si="170"/>
        <v>41044.988055555557</v>
      </c>
      <c r="T2747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4">
        <f t="shared" si="170"/>
        <v>41850.781377314815</v>
      </c>
      <c r="T2748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4">
        <f t="shared" si="170"/>
        <v>41044.64811342593</v>
      </c>
      <c r="T2749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4">
        <f t="shared" si="170"/>
        <v>42585.7106712963</v>
      </c>
      <c r="T275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4">
        <f t="shared" si="170"/>
        <v>42068.799039351856</v>
      </c>
      <c r="T275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 0)</f>
        <v>11</v>
      </c>
      <c r="P2754">
        <f t="shared" si="169"/>
        <v>39.29</v>
      </c>
      <c r="Q2754" s="10" t="s">
        <v>8320</v>
      </c>
      <c r="R2754" t="s">
        <v>8356</v>
      </c>
      <c r="S2754" s="14">
        <f t="shared" si="170"/>
        <v>40855.765092592592</v>
      </c>
      <c r="T2754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4">
        <f t="shared" ref="S2755:S2818" si="174">(((J2755/60)/60)/24) + DATE(1970,1,1)</f>
        <v>41117.900729166664</v>
      </c>
      <c r="T2755">
        <f t="shared" ref="T2755:T2818" si="175">(((I2755/60)/60)/24) + 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4">
        <f t="shared" si="174"/>
        <v>42072.790821759263</v>
      </c>
      <c r="T2757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4">
        <f t="shared" si="174"/>
        <v>41620.90047453704</v>
      </c>
      <c r="T2758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4">
        <f t="shared" si="174"/>
        <v>42573.65662037037</v>
      </c>
      <c r="T2759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4">
        <f t="shared" si="174"/>
        <v>42639.441932870366</v>
      </c>
      <c r="T276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4">
        <f t="shared" si="174"/>
        <v>42524.36650462963</v>
      </c>
      <c r="T276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4">
        <f t="shared" si="174"/>
        <v>41247.063576388886</v>
      </c>
      <c r="T2763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4">
        <f t="shared" si="174"/>
        <v>40927.036979166667</v>
      </c>
      <c r="T2764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4">
        <f t="shared" si="174"/>
        <v>41373.579675925925</v>
      </c>
      <c r="T2765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4">
        <f t="shared" si="174"/>
        <v>41030.292025462964</v>
      </c>
      <c r="T2766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4">
        <f t="shared" si="174"/>
        <v>40736.668032407404</v>
      </c>
      <c r="T2768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4">
        <f t="shared" si="174"/>
        <v>42172.958912037036</v>
      </c>
      <c r="T2769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4">
        <f t="shared" si="174"/>
        <v>40967.614849537036</v>
      </c>
      <c r="T277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4">
        <f t="shared" si="174"/>
        <v>41745.826273148145</v>
      </c>
      <c r="T277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4">
        <f t="shared" si="174"/>
        <v>41686.705208333333</v>
      </c>
      <c r="T2772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4">
        <f t="shared" si="174"/>
        <v>42474.86482638889</v>
      </c>
      <c r="T2775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4">
        <f t="shared" si="174"/>
        <v>41311.126481481479</v>
      </c>
      <c r="T2776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4">
        <f t="shared" si="174"/>
        <v>40863.013356481482</v>
      </c>
      <c r="T2777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4">
        <f t="shared" si="174"/>
        <v>42136.297175925924</v>
      </c>
      <c r="T2778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4">
        <f t="shared" si="174"/>
        <v>42172.669027777782</v>
      </c>
      <c r="T2779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4">
        <f t="shared" si="174"/>
        <v>41846.978078703702</v>
      </c>
      <c r="T278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4">
        <f t="shared" si="174"/>
        <v>42300.585891203707</v>
      </c>
      <c r="T278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 0)</f>
        <v>142</v>
      </c>
      <c r="P2818">
        <f t="shared" si="173"/>
        <v>25.13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4">
        <f t="shared" ref="S2819:S2882" si="178">(((J2819/60)/60)/24) + DATE(1970,1,1)</f>
        <v>42023.634976851856</v>
      </c>
      <c r="T2819" s="14">
        <f t="shared" ref="T2819:T2882" si="179">(((I2819/60)/60)/24) + 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 0)</f>
        <v>23</v>
      </c>
      <c r="P2882">
        <f t="shared" si="177"/>
        <v>96.55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4">
        <f t="shared" ref="S2883:S2946" si="182">(((J2883/60)/60)/24) + DATE(1970,1,1)</f>
        <v>41916.597638888888</v>
      </c>
      <c r="T2883" s="14">
        <f t="shared" ref="T2883:T2946" si="183">(((I2883/60)/60)/24) + 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4">
        <f t="shared" si="182"/>
        <v>41877.886620370373</v>
      </c>
      <c r="T2923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4">
        <f t="shared" si="182"/>
        <v>42097.874155092592</v>
      </c>
      <c r="T2924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4">
        <f t="shared" si="182"/>
        <v>42013.15253472222</v>
      </c>
      <c r="T2925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4">
        <f t="shared" si="182"/>
        <v>42103.556828703702</v>
      </c>
      <c r="T2926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4">
        <f t="shared" si="182"/>
        <v>41863.584120370368</v>
      </c>
      <c r="T2927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4">
        <f t="shared" si="182"/>
        <v>42044.765960648147</v>
      </c>
      <c r="T2928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4">
        <f t="shared" si="182"/>
        <v>41806.669317129628</v>
      </c>
      <c r="T2929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4">
        <f t="shared" si="182"/>
        <v>42403.998217592598</v>
      </c>
      <c r="T2930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4">
        <f t="shared" si="182"/>
        <v>41754.564328703702</v>
      </c>
      <c r="T293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4">
        <f t="shared" si="182"/>
        <v>42101.584074074075</v>
      </c>
      <c r="T2932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4">
        <f t="shared" si="182"/>
        <v>41872.291238425925</v>
      </c>
      <c r="T2933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4">
        <f t="shared" si="182"/>
        <v>42025.164780092593</v>
      </c>
      <c r="T2934">
        <f t="shared" si="183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4">
        <f t="shared" si="182"/>
        <v>42495.956631944442</v>
      </c>
      <c r="T2935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4">
        <f t="shared" si="182"/>
        <v>41775.636157407411</v>
      </c>
      <c r="T2936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4">
        <f t="shared" si="182"/>
        <v>42553.583425925928</v>
      </c>
      <c r="T2937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4">
        <f t="shared" si="182"/>
        <v>41912.650729166664</v>
      </c>
      <c r="T2938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4">
        <f t="shared" si="182"/>
        <v>41803.457326388889</v>
      </c>
      <c r="T2939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4">
        <f t="shared" si="182"/>
        <v>42004.703865740739</v>
      </c>
      <c r="T2940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4">
        <f t="shared" si="182"/>
        <v>41845.809166666666</v>
      </c>
      <c r="T294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4">
        <f t="shared" si="182"/>
        <v>41982.773356481484</v>
      </c>
      <c r="T2942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4">
        <f t="shared" si="182"/>
        <v>42034.960127314815</v>
      </c>
      <c r="T2943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4">
        <f t="shared" si="182"/>
        <v>42334.803923611107</v>
      </c>
      <c r="T2944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 0)</f>
        <v>1</v>
      </c>
      <c r="P2946">
        <f t="shared" si="181"/>
        <v>100</v>
      </c>
      <c r="Q2946" s="10" t="s">
        <v>8315</v>
      </c>
      <c r="R2946" t="s">
        <v>8355</v>
      </c>
      <c r="S2946" s="14">
        <f t="shared" si="182"/>
        <v>42132.9143287037</v>
      </c>
      <c r="T2946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4">
        <f t="shared" ref="S2947:S3010" si="186">(((J2947/60)/60)/24) + DATE(1970,1,1)</f>
        <v>42118.139583333337</v>
      </c>
      <c r="T2947">
        <f t="shared" ref="T2947:T3010" si="187">(((I2947/60)/60)/24) + 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4">
        <f t="shared" si="186"/>
        <v>42567.531157407408</v>
      </c>
      <c r="T2948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4">
        <f t="shared" si="186"/>
        <v>42649.562118055561</v>
      </c>
      <c r="T2949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4">
        <f t="shared" si="186"/>
        <v>42097.649224537032</v>
      </c>
      <c r="T295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4">
        <f t="shared" si="186"/>
        <v>42297.823113425926</v>
      </c>
      <c r="T295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4">
        <f t="shared" si="186"/>
        <v>41872.802928240737</v>
      </c>
      <c r="T2953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4">
        <f t="shared" si="186"/>
        <v>42628.690266203703</v>
      </c>
      <c r="T2954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4">
        <f t="shared" si="186"/>
        <v>42255.791909722218</v>
      </c>
      <c r="T2955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4">
        <f t="shared" si="186"/>
        <v>42141.741307870368</v>
      </c>
      <c r="T2957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4">
        <f t="shared" si="186"/>
        <v>42464.958912037036</v>
      </c>
      <c r="T2958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4">
        <f t="shared" si="186"/>
        <v>42031.011249999996</v>
      </c>
      <c r="T2959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4">
        <f t="shared" si="186"/>
        <v>42225.559675925921</v>
      </c>
      <c r="T2983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4">
        <f t="shared" si="186"/>
        <v>42381.686840277776</v>
      </c>
      <c r="T2984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4">
        <f t="shared" si="186"/>
        <v>41894.632361111115</v>
      </c>
      <c r="T2985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4">
        <f t="shared" si="186"/>
        <v>42576.278715277775</v>
      </c>
      <c r="T2986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4">
        <f t="shared" si="186"/>
        <v>42654.973703703698</v>
      </c>
      <c r="T2987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4">
        <f t="shared" si="186"/>
        <v>42431.500069444446</v>
      </c>
      <c r="T2988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4">
        <f t="shared" si="186"/>
        <v>42627.307303240741</v>
      </c>
      <c r="T2989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4">
        <f t="shared" si="186"/>
        <v>42511.362048611118</v>
      </c>
      <c r="T2990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4">
        <f t="shared" si="186"/>
        <v>42337.02039351852</v>
      </c>
      <c r="T299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4">
        <f t="shared" si="186"/>
        <v>42341.57430555555</v>
      </c>
      <c r="T2992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4">
        <f t="shared" si="186"/>
        <v>42740.837152777778</v>
      </c>
      <c r="T2993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4">
        <f t="shared" si="186"/>
        <v>42622.767476851848</v>
      </c>
      <c r="T2994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4">
        <f t="shared" si="186"/>
        <v>42390.838738425926</v>
      </c>
      <c r="T2995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4">
        <f t="shared" si="186"/>
        <v>41885.478842592594</v>
      </c>
      <c r="T2996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4">
        <f t="shared" si="186"/>
        <v>42724.665173611109</v>
      </c>
      <c r="T2997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4">
        <f t="shared" si="186"/>
        <v>42090.912500000006</v>
      </c>
      <c r="T2998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4">
        <f t="shared" si="186"/>
        <v>42775.733715277776</v>
      </c>
      <c r="T2999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4">
        <f t="shared" si="186"/>
        <v>41778.193622685183</v>
      </c>
      <c r="T3000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4">
        <f t="shared" si="186"/>
        <v>42780.740277777775</v>
      </c>
      <c r="T300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4">
        <f t="shared" si="186"/>
        <v>42752.827199074076</v>
      </c>
      <c r="T3002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4">
        <f t="shared" si="186"/>
        <v>42534.895625000005</v>
      </c>
      <c r="T3003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4">
        <f t="shared" si="186"/>
        <v>41239.83625</v>
      </c>
      <c r="T3004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4">
        <f t="shared" si="186"/>
        <v>42398.849259259259</v>
      </c>
      <c r="T3005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4">
        <f t="shared" si="186"/>
        <v>41928.881064814814</v>
      </c>
      <c r="T3006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4">
        <f t="shared" si="186"/>
        <v>41888.674826388888</v>
      </c>
      <c r="T3007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4">
        <f t="shared" si="186"/>
        <v>41957.756840277783</v>
      </c>
      <c r="T3008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4">
        <f t="shared" si="186"/>
        <v>42098.216238425928</v>
      </c>
      <c r="T3009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 0)</f>
        <v>101</v>
      </c>
      <c r="P3010">
        <f t="shared" si="185"/>
        <v>116.73</v>
      </c>
      <c r="Q3010" s="10" t="s">
        <v>8315</v>
      </c>
      <c r="R3010" t="s">
        <v>8355</v>
      </c>
      <c r="S3010" s="14">
        <f t="shared" si="186"/>
        <v>42360.212025462963</v>
      </c>
      <c r="T3010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4">
        <f t="shared" ref="S3011:S3074" si="190">(((J3011/60)/60)/24) + DATE(1970,1,1)</f>
        <v>41939.569907407407</v>
      </c>
      <c r="T3011">
        <f t="shared" ref="T3011:T3074" si="191">(((I3011/60)/60)/24) + 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4">
        <f t="shared" si="190"/>
        <v>41996.832395833335</v>
      </c>
      <c r="T3012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4">
        <f t="shared" si="190"/>
        <v>42334.468935185185</v>
      </c>
      <c r="T3013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4">
        <f t="shared" si="190"/>
        <v>42024.702893518523</v>
      </c>
      <c r="T3014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4">
        <f t="shared" si="190"/>
        <v>42146.836215277777</v>
      </c>
      <c r="T3015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4">
        <f t="shared" si="190"/>
        <v>41920.123611111114</v>
      </c>
      <c r="T3016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4">
        <f t="shared" si="190"/>
        <v>41785.72729166667</v>
      </c>
      <c r="T3017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4">
        <f t="shared" si="190"/>
        <v>41778.548055555555</v>
      </c>
      <c r="T3018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4">
        <f t="shared" si="190"/>
        <v>41841.850034722222</v>
      </c>
      <c r="T3019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4">
        <f t="shared" si="190"/>
        <v>42163.29833333334</v>
      </c>
      <c r="T3020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4">
        <f t="shared" si="190"/>
        <v>41758.833564814813</v>
      </c>
      <c r="T302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4">
        <f t="shared" si="190"/>
        <v>42170.846446759257</v>
      </c>
      <c r="T3022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4">
        <f t="shared" si="190"/>
        <v>42660.618854166663</v>
      </c>
      <c r="T3023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4">
        <f t="shared" si="190"/>
        <v>42564.95380787037</v>
      </c>
      <c r="T3024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4">
        <f t="shared" si="190"/>
        <v>42121.675763888896</v>
      </c>
      <c r="T3025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4">
        <f t="shared" si="190"/>
        <v>41158.993923611109</v>
      </c>
      <c r="T3026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4">
        <f t="shared" si="190"/>
        <v>41761.509409722225</v>
      </c>
      <c r="T3027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4">
        <f t="shared" si="190"/>
        <v>42783.459398148145</v>
      </c>
      <c r="T3028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4">
        <f t="shared" si="190"/>
        <v>42053.704293981486</v>
      </c>
      <c r="T3029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4">
        <f t="shared" si="190"/>
        <v>42567.264178240745</v>
      </c>
      <c r="T3030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4">
        <f t="shared" si="190"/>
        <v>41932.708877314813</v>
      </c>
      <c r="T303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4">
        <f t="shared" si="190"/>
        <v>42233.747349537036</v>
      </c>
      <c r="T3032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4">
        <f t="shared" si="190"/>
        <v>42597.882488425923</v>
      </c>
      <c r="T3033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4">
        <f t="shared" si="190"/>
        <v>42228.044664351852</v>
      </c>
      <c r="T3034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4">
        <f t="shared" si="190"/>
        <v>42570.110243055555</v>
      </c>
      <c r="T3035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4">
        <f t="shared" si="190"/>
        <v>42644.535358796296</v>
      </c>
      <c r="T3036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4">
        <f t="shared" si="190"/>
        <v>41368.560289351852</v>
      </c>
      <c r="T3037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4">
        <f t="shared" si="190"/>
        <v>41466.785231481481</v>
      </c>
      <c r="T3038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4">
        <f t="shared" si="190"/>
        <v>40378.893206018518</v>
      </c>
      <c r="T3039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4">
        <f t="shared" si="190"/>
        <v>42373.252280092594</v>
      </c>
      <c r="T3040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4">
        <f t="shared" si="190"/>
        <v>41610.794421296298</v>
      </c>
      <c r="T304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4">
        <f t="shared" si="190"/>
        <v>42177.791909722218</v>
      </c>
      <c r="T3042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4">
        <f t="shared" si="190"/>
        <v>42359.868611111116</v>
      </c>
      <c r="T3043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4">
        <f t="shared" si="190"/>
        <v>42253.688043981485</v>
      </c>
      <c r="T3044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4">
        <f t="shared" si="190"/>
        <v>42083.070590277777</v>
      </c>
      <c r="T3045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4">
        <f t="shared" si="190"/>
        <v>42387.7268287037</v>
      </c>
      <c r="T3046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4">
        <f t="shared" si="190"/>
        <v>41843.155729166669</v>
      </c>
      <c r="T3047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4">
        <f t="shared" si="190"/>
        <v>41862.803078703706</v>
      </c>
      <c r="T3048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4">
        <f t="shared" si="190"/>
        <v>42443.989050925928</v>
      </c>
      <c r="T3049">
        <f t="shared" si="191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4">
        <f t="shared" si="190"/>
        <v>41975.901180555549</v>
      </c>
      <c r="T3050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4">
        <f t="shared" si="190"/>
        <v>42139.014525462961</v>
      </c>
      <c r="T305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4">
        <f t="shared" si="190"/>
        <v>42465.16851851852</v>
      </c>
      <c r="T3052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4">
        <f t="shared" si="190"/>
        <v>42744.416030092587</v>
      </c>
      <c r="T3053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4">
        <f t="shared" si="190"/>
        <v>42122.670069444444</v>
      </c>
      <c r="T3054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4">
        <f t="shared" si="190"/>
        <v>41862.761724537035</v>
      </c>
      <c r="T3055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4">
        <f t="shared" si="190"/>
        <v>41953.95821759259</v>
      </c>
      <c r="T3057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4">
        <f t="shared" si="190"/>
        <v>42460.374305555553</v>
      </c>
      <c r="T306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4">
        <f t="shared" si="190"/>
        <v>41829.935717592591</v>
      </c>
      <c r="T306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4">
        <f t="shared" si="190"/>
        <v>42245.274699074071</v>
      </c>
      <c r="T3062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4">
        <f t="shared" si="190"/>
        <v>42248.535787037035</v>
      </c>
      <c r="T3064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4">
        <f t="shared" si="190"/>
        <v>42630.922893518517</v>
      </c>
      <c r="T3065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4">
        <f t="shared" si="190"/>
        <v>42299.130162037036</v>
      </c>
      <c r="T3066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4">
        <f t="shared" si="190"/>
        <v>41825.055231481485</v>
      </c>
      <c r="T3067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4">
        <f t="shared" si="190"/>
        <v>42531.228437500002</v>
      </c>
      <c r="T3068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4">
        <f t="shared" si="190"/>
        <v>42226.938414351855</v>
      </c>
      <c r="T3069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4">
        <f t="shared" si="190"/>
        <v>42263.691574074073</v>
      </c>
      <c r="T307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4">
        <f t="shared" si="190"/>
        <v>41957.833726851852</v>
      </c>
      <c r="T307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4">
        <f t="shared" si="190"/>
        <v>42690.733437499999</v>
      </c>
      <c r="T3072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4">
        <f t="shared" si="190"/>
        <v>42097.732418981483</v>
      </c>
      <c r="T3073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 0)</f>
        <v>0</v>
      </c>
      <c r="P3074">
        <f t="shared" si="189"/>
        <v>1</v>
      </c>
      <c r="Q3074" s="10" t="s">
        <v>8315</v>
      </c>
      <c r="R3074" t="s">
        <v>8355</v>
      </c>
      <c r="S3074" s="14">
        <f t="shared" si="190"/>
        <v>42658.690532407403</v>
      </c>
      <c r="T3074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4">
        <f t="shared" ref="S3075:S3138" si="194">(((J3075/60)/60)/24) + DATE(1970,1,1)</f>
        <v>42111.684027777781</v>
      </c>
      <c r="T3075">
        <f t="shared" ref="T3075:T3138" si="195">(((I3075/60)/60)/24) + 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4">
        <f t="shared" si="194"/>
        <v>42409.571284722217</v>
      </c>
      <c r="T3076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4">
        <f t="shared" si="194"/>
        <v>42551.102314814809</v>
      </c>
      <c r="T3077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4">
        <f t="shared" si="194"/>
        <v>42226.651886574073</v>
      </c>
      <c r="T3078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4">
        <f t="shared" si="194"/>
        <v>42766.956921296296</v>
      </c>
      <c r="T3079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4">
        <f t="shared" si="194"/>
        <v>42031.138831018514</v>
      </c>
      <c r="T308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4">
        <f t="shared" si="194"/>
        <v>42055.713368055556</v>
      </c>
      <c r="T308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4">
        <f t="shared" si="194"/>
        <v>41940.028287037036</v>
      </c>
      <c r="T3082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4">
        <f t="shared" si="194"/>
        <v>42237.181608796294</v>
      </c>
      <c r="T3083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4">
        <f t="shared" si="194"/>
        <v>41853.563402777778</v>
      </c>
      <c r="T3085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4">
        <f t="shared" si="194"/>
        <v>42100.723738425921</v>
      </c>
      <c r="T3086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4">
        <f t="shared" si="194"/>
        <v>42246.883784722217</v>
      </c>
      <c r="T3087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4">
        <f t="shared" si="194"/>
        <v>42173.67082175926</v>
      </c>
      <c r="T3088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4">
        <f t="shared" si="194"/>
        <v>42665.150347222225</v>
      </c>
      <c r="T3089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4">
        <f t="shared" si="194"/>
        <v>41981.57230324074</v>
      </c>
      <c r="T309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4">
        <f t="shared" si="194"/>
        <v>42528.542627314819</v>
      </c>
      <c r="T309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4">
        <f t="shared" si="194"/>
        <v>42065.818807870368</v>
      </c>
      <c r="T3092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4">
        <f t="shared" si="194"/>
        <v>42566.948414351849</v>
      </c>
      <c r="T3093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4">
        <f t="shared" si="194"/>
        <v>42255.619351851856</v>
      </c>
      <c r="T3094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4">
        <f t="shared" si="194"/>
        <v>41760.909039351849</v>
      </c>
      <c r="T3095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4">
        <f t="shared" si="194"/>
        <v>42207.795787037037</v>
      </c>
      <c r="T3096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4">
        <f t="shared" si="194"/>
        <v>42523.025231481486</v>
      </c>
      <c r="T3097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4">
        <f t="shared" si="194"/>
        <v>42114.825532407413</v>
      </c>
      <c r="T3098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4">
        <f t="shared" si="194"/>
        <v>42629.503483796296</v>
      </c>
      <c r="T3099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4">
        <f t="shared" si="194"/>
        <v>42359.792233796295</v>
      </c>
      <c r="T310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4">
        <f t="shared" si="194"/>
        <v>42382.189710648148</v>
      </c>
      <c r="T310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4">
        <f t="shared" si="194"/>
        <v>41902.622395833336</v>
      </c>
      <c r="T3102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4">
        <f t="shared" si="194"/>
        <v>42171.383530092593</v>
      </c>
      <c r="T3103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4">
        <f t="shared" si="194"/>
        <v>42555.340486111112</v>
      </c>
      <c r="T3104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4">
        <f t="shared" si="194"/>
        <v>42107.156319444446</v>
      </c>
      <c r="T3105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4">
        <f t="shared" si="194"/>
        <v>42006.908692129626</v>
      </c>
      <c r="T3106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4">
        <f t="shared" si="194"/>
        <v>41876.718935185185</v>
      </c>
      <c r="T3107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4">
        <f t="shared" si="194"/>
        <v>42241.429120370376</v>
      </c>
      <c r="T3108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4">
        <f t="shared" si="194"/>
        <v>42128.814247685179</v>
      </c>
      <c r="T3109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4">
        <f t="shared" si="194"/>
        <v>42062.680486111116</v>
      </c>
      <c r="T31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4">
        <f t="shared" si="194"/>
        <v>41844.125115740739</v>
      </c>
      <c r="T31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4">
        <f t="shared" si="194"/>
        <v>42745.031469907408</v>
      </c>
      <c r="T3112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4">
        <f t="shared" si="194"/>
        <v>41885.595138888886</v>
      </c>
      <c r="T3113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4">
        <f t="shared" si="194"/>
        <v>42615.121921296297</v>
      </c>
      <c r="T3114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4">
        <f t="shared" si="194"/>
        <v>42081.731273148151</v>
      </c>
      <c r="T3115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4">
        <f t="shared" si="194"/>
        <v>42496.447071759263</v>
      </c>
      <c r="T3117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4">
        <f t="shared" si="194"/>
        <v>42081.515335648146</v>
      </c>
      <c r="T3118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4">
        <f t="shared" si="194"/>
        <v>42509.374537037031</v>
      </c>
      <c r="T3119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4">
        <f t="shared" si="194"/>
        <v>42534.649571759262</v>
      </c>
      <c r="T312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4">
        <f t="shared" si="194"/>
        <v>42060.04550925926</v>
      </c>
      <c r="T312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4">
        <f t="shared" si="194"/>
        <v>42435.942083333335</v>
      </c>
      <c r="T3122">
        <f t="shared" si="195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4">
        <f t="shared" si="194"/>
        <v>41848.679803240739</v>
      </c>
      <c r="T3123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4">
        <f t="shared" si="194"/>
        <v>42678.932083333333</v>
      </c>
      <c r="T3124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4">
        <f t="shared" si="194"/>
        <v>42530.993032407408</v>
      </c>
      <c r="T3125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4">
        <f t="shared" si="194"/>
        <v>41977.780104166668</v>
      </c>
      <c r="T3126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4">
        <f t="shared" si="194"/>
        <v>42427.01807870371</v>
      </c>
      <c r="T3128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 0)</f>
        <v>128</v>
      </c>
      <c r="P3138">
        <f t="shared" si="193"/>
        <v>29.05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4">
        <f t="shared" ref="S3139:S3202" si="198">(((J3139/60)/60)/24) + DATE(1970,1,1)</f>
        <v>42807.885057870371</v>
      </c>
      <c r="T3139" s="14">
        <f t="shared" ref="T3139:T3202" si="199">(((I3139/60)/60)/24) + 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4">
        <f t="shared" si="198"/>
        <v>42144.415532407409</v>
      </c>
      <c r="T319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4">
        <f t="shared" si="198"/>
        <v>42118.346435185187</v>
      </c>
      <c r="T319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4">
        <f t="shared" si="198"/>
        <v>42538.755428240736</v>
      </c>
      <c r="T3193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4">
        <f t="shared" si="198"/>
        <v>42018.94049768518</v>
      </c>
      <c r="T3194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4">
        <f t="shared" si="198"/>
        <v>42010.968240740738</v>
      </c>
      <c r="T3195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4">
        <f t="shared" si="198"/>
        <v>42017.594236111108</v>
      </c>
      <c r="T3197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4">
        <f t="shared" si="198"/>
        <v>42157.598090277781</v>
      </c>
      <c r="T3198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4">
        <f t="shared" si="198"/>
        <v>42009.493263888886</v>
      </c>
      <c r="T3199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4">
        <f t="shared" si="198"/>
        <v>42013.424502314811</v>
      </c>
      <c r="T320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4">
        <f t="shared" si="198"/>
        <v>41858.761782407404</v>
      </c>
      <c r="T320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 0)</f>
        <v>0</v>
      </c>
      <c r="P3202">
        <f t="shared" si="197"/>
        <v>1</v>
      </c>
      <c r="Q3202" s="10" t="s">
        <v>8315</v>
      </c>
      <c r="R3202" t="s">
        <v>8357</v>
      </c>
      <c r="S3202" s="14">
        <f t="shared" si="198"/>
        <v>42460.320613425924</v>
      </c>
      <c r="T3202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4">
        <f t="shared" ref="S3203:S3266" si="202">(((J3203/60)/60)/24) + DATE(1970,1,1)</f>
        <v>41861.767094907409</v>
      </c>
      <c r="T3203">
        <f t="shared" ref="T3203:T3266" si="203">(((I3203/60)/60)/24) + 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4">
        <f t="shared" si="202"/>
        <v>42293.853541666671</v>
      </c>
      <c r="T3204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4">
        <f t="shared" si="202"/>
        <v>42242.988680555558</v>
      </c>
      <c r="T3205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4">
        <f t="shared" si="202"/>
        <v>42095.374675925923</v>
      </c>
      <c r="T3207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4">
        <f t="shared" si="202"/>
        <v>42057.277858796297</v>
      </c>
      <c r="T3209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 0)</f>
        <v>103</v>
      </c>
      <c r="P3266">
        <f t="shared" si="201"/>
        <v>52.55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4">
        <f t="shared" ref="S3267:S3330" si="206">(((J3267/60)/60)/24) + DATE(1970,1,1)</f>
        <v>42311.711979166663</v>
      </c>
      <c r="T3267" s="14">
        <f t="shared" ref="T3267:T3330" si="207">(((I3267/60)/60)/24) + 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 0)</f>
        <v>146</v>
      </c>
      <c r="P3330">
        <f t="shared" si="205"/>
        <v>292.77999999999997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4">
        <f t="shared" ref="S3331:S3394" si="210">(((J3331/60)/60)/24) + DATE(1970,1,1)</f>
        <v>41837.323009259257</v>
      </c>
      <c r="T3331" s="14">
        <f t="shared" ref="T3331:T3394" si="211">(((I3331/60)/60)/24) + 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 0)</f>
        <v>100</v>
      </c>
      <c r="P3394">
        <f t="shared" si="209"/>
        <v>41.67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4">
        <f t="shared" ref="S3395:S3458" si="214">(((J3395/60)/60)/24) + DATE(1970,1,1)</f>
        <v>41923.921643518523</v>
      </c>
      <c r="T3395" s="14">
        <f t="shared" ref="T3395:T3458" si="215">(((I3395/60)/60)/24) + 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 0)</f>
        <v>191</v>
      </c>
      <c r="P3458">
        <f t="shared" si="213"/>
        <v>358.69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4">
        <f t="shared" ref="S3459:S3522" si="218">(((J3459/60)/60)/24) + DATE(1970,1,1)</f>
        <v>42016.706678240742</v>
      </c>
      <c r="T3459" s="14">
        <f t="shared" ref="T3459:T3522" si="219">(((I3459/60)/60)/24) + 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 0)</f>
        <v>101</v>
      </c>
      <c r="P3522">
        <f t="shared" si="217"/>
        <v>95.95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4">
        <f t="shared" ref="S3523:S3586" si="222">(((J3523/60)/60)/24) + DATE(1970,1,1)</f>
        <v>41881.361342592594</v>
      </c>
      <c r="T3523" s="14">
        <f t="shared" ref="T3523:T3586" si="223">(((I3523/60)/60)/24) + 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 0)</f>
        <v>116</v>
      </c>
      <c r="P3586">
        <f t="shared" si="221"/>
        <v>30.94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4">
        <f t="shared" ref="S3587:S3650" si="226">(((J3587/60)/60)/24) + DATE(1970,1,1)</f>
        <v>41964.716319444444</v>
      </c>
      <c r="T3587" s="14">
        <f t="shared" ref="T3587:T3650" si="227">(((I3587/60)/60)/24) + 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4">
        <f t="shared" si="226"/>
        <v>42437.094490740739</v>
      </c>
      <c r="T363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4">
        <f t="shared" si="226"/>
        <v>41942.84710648148</v>
      </c>
      <c r="T3632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4">
        <f t="shared" si="226"/>
        <v>41880.753437499996</v>
      </c>
      <c r="T3633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4">
        <f t="shared" si="226"/>
        <v>41946.936909722222</v>
      </c>
      <c r="T3634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4">
        <f t="shared" si="226"/>
        <v>42649.623460648145</v>
      </c>
      <c r="T3635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4">
        <f t="shared" si="226"/>
        <v>42701.166365740741</v>
      </c>
      <c r="T3636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4">
        <f t="shared" si="226"/>
        <v>42450.88282407407</v>
      </c>
      <c r="T3637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4">
        <f t="shared" si="226"/>
        <v>41975.700636574074</v>
      </c>
      <c r="T3639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4">
        <f t="shared" si="226"/>
        <v>42053.672824074078</v>
      </c>
      <c r="T3640">
        <f t="shared" si="227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4">
        <f t="shared" si="226"/>
        <v>42590.677152777775</v>
      </c>
      <c r="T364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4">
        <f t="shared" si="226"/>
        <v>42104.781597222223</v>
      </c>
      <c r="T3642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4">
        <f t="shared" si="226"/>
        <v>42297.816284722227</v>
      </c>
      <c r="T3644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4">
        <f t="shared" si="226"/>
        <v>42409.241747685184</v>
      </c>
      <c r="T3646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4">
        <f t="shared" si="226"/>
        <v>42665.970347222217</v>
      </c>
      <c r="T3647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4">
        <f t="shared" si="226"/>
        <v>42140.421319444446</v>
      </c>
      <c r="T3648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4">
        <f t="shared" si="226"/>
        <v>42598.749155092592</v>
      </c>
      <c r="T3649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 0)</f>
        <v>100</v>
      </c>
      <c r="P3650">
        <f t="shared" si="225"/>
        <v>550.04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4">
        <f t="shared" ref="S3651:S3714" si="230">(((J3651/60)/60)/24) + DATE(1970,1,1)</f>
        <v>41780.712893518517</v>
      </c>
      <c r="T3651" s="14">
        <f t="shared" ref="T3651:T3714" si="231">(((I3651/60)/60)/24) + 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 0)</f>
        <v>154</v>
      </c>
      <c r="P3714">
        <f t="shared" si="229"/>
        <v>110.87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4">
        <f t="shared" ref="S3715:S3778" si="234">(((J3715/60)/60)/24) + DATE(1970,1,1)</f>
        <v>42505.738032407404</v>
      </c>
      <c r="T3715" s="14">
        <f t="shared" ref="T3715:T3778" si="235">(((I3715/60)/60)/24) + 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4">
        <f t="shared" si="234"/>
        <v>42395.706435185188</v>
      </c>
      <c r="T3750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4">
        <f t="shared" si="234"/>
        <v>42458.127175925925</v>
      </c>
      <c r="T375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4">
        <f t="shared" si="234"/>
        <v>42016.981574074074</v>
      </c>
      <c r="T3752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4">
        <f t="shared" si="234"/>
        <v>42403.035567129627</v>
      </c>
      <c r="T3753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4">
        <f t="shared" si="234"/>
        <v>42619.802488425921</v>
      </c>
      <c r="T3754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4">
        <f t="shared" si="234"/>
        <v>42128.824074074073</v>
      </c>
      <c r="T3755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4">
        <f t="shared" si="234"/>
        <v>41808.881215277775</v>
      </c>
      <c r="T3756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4">
        <f t="shared" si="234"/>
        <v>42445.866979166662</v>
      </c>
      <c r="T3757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4">
        <f t="shared" si="234"/>
        <v>41771.814791666664</v>
      </c>
      <c r="T3758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4">
        <f t="shared" si="234"/>
        <v>41954.850868055553</v>
      </c>
      <c r="T3759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4">
        <f t="shared" si="234"/>
        <v>41747.471504629626</v>
      </c>
      <c r="T3760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4">
        <f t="shared" si="234"/>
        <v>42182.108252314814</v>
      </c>
      <c r="T376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4">
        <f t="shared" si="234"/>
        <v>41739.525300925925</v>
      </c>
      <c r="T3762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4">
        <f t="shared" si="234"/>
        <v>42173.466863425929</v>
      </c>
      <c r="T3763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4">
        <f t="shared" si="234"/>
        <v>42193.813530092593</v>
      </c>
      <c r="T3764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4">
        <f t="shared" si="234"/>
        <v>42065.750300925924</v>
      </c>
      <c r="T3765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4">
        <f t="shared" si="234"/>
        <v>42499.842962962968</v>
      </c>
      <c r="T3766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4">
        <f t="shared" si="234"/>
        <v>41820.776412037041</v>
      </c>
      <c r="T3767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4">
        <f t="shared" si="234"/>
        <v>41788.167187500003</v>
      </c>
      <c r="T3768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4">
        <f t="shared" si="234"/>
        <v>42050.019641203704</v>
      </c>
      <c r="T3769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4">
        <f t="shared" si="234"/>
        <v>41772.727893518517</v>
      </c>
      <c r="T3770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4">
        <f t="shared" si="234"/>
        <v>42445.598136574074</v>
      </c>
      <c r="T377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4">
        <f t="shared" si="234"/>
        <v>42138.930671296301</v>
      </c>
      <c r="T3772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4">
        <f t="shared" si="234"/>
        <v>42493.857083333336</v>
      </c>
      <c r="T3773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4">
        <f t="shared" si="234"/>
        <v>42682.616967592592</v>
      </c>
      <c r="T3774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4">
        <f t="shared" si="234"/>
        <v>42656.005173611105</v>
      </c>
      <c r="T3775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4">
        <f t="shared" si="234"/>
        <v>42087.792303240742</v>
      </c>
      <c r="T3776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4">
        <f t="shared" si="234"/>
        <v>42075.942627314813</v>
      </c>
      <c r="T3777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 0)</f>
        <v>107</v>
      </c>
      <c r="P3778">
        <f t="shared" si="233"/>
        <v>90.82</v>
      </c>
      <c r="Q3778" s="10" t="s">
        <v>8315</v>
      </c>
      <c r="R3778" t="s">
        <v>8357</v>
      </c>
      <c r="S3778" s="14">
        <f t="shared" si="234"/>
        <v>41814.367800925924</v>
      </c>
      <c r="T3778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4">
        <f t="shared" ref="S3779:S3842" si="238">(((J3779/60)/60)/24) + DATE(1970,1,1)</f>
        <v>41887.111354166671</v>
      </c>
      <c r="T3779">
        <f t="shared" ref="T3779:T3842" si="239">(((I3779/60)/60)/24) + 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4">
        <f t="shared" si="238"/>
        <v>41989.819212962961</v>
      </c>
      <c r="T3780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4">
        <f t="shared" si="238"/>
        <v>42425.735416666663</v>
      </c>
      <c r="T378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4">
        <f t="shared" si="238"/>
        <v>42166.219733796301</v>
      </c>
      <c r="T3782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4">
        <f t="shared" si="238"/>
        <v>41865.882928240739</v>
      </c>
      <c r="T3783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4">
        <f t="shared" si="238"/>
        <v>42546.862233796302</v>
      </c>
      <c r="T3784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4">
        <f t="shared" si="238"/>
        <v>42420.140277777777</v>
      </c>
      <c r="T3785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4">
        <f t="shared" si="238"/>
        <v>42531.980694444443</v>
      </c>
      <c r="T3786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4">
        <f t="shared" si="238"/>
        <v>42548.63853009259</v>
      </c>
      <c r="T3787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4">
        <f t="shared" si="238"/>
        <v>42487.037905092591</v>
      </c>
      <c r="T3788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4">
        <f t="shared" si="238"/>
        <v>42167.534791666665</v>
      </c>
      <c r="T3789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4">
        <f t="shared" si="238"/>
        <v>42333.695821759262</v>
      </c>
      <c r="T379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4">
        <f t="shared" si="238"/>
        <v>42138.798819444448</v>
      </c>
      <c r="T379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4">
        <f t="shared" si="238"/>
        <v>42170.447013888886</v>
      </c>
      <c r="T3794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4">
        <f t="shared" si="238"/>
        <v>41968.938993055555</v>
      </c>
      <c r="T3795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4">
        <f t="shared" si="238"/>
        <v>42132.58048611111</v>
      </c>
      <c r="T3796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4">
        <f t="shared" si="238"/>
        <v>42201.436226851853</v>
      </c>
      <c r="T3797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4">
        <f t="shared" si="238"/>
        <v>42689.029583333337</v>
      </c>
      <c r="T3798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4">
        <f t="shared" si="238"/>
        <v>42084.881539351853</v>
      </c>
      <c r="T3799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4">
        <f t="shared" si="238"/>
        <v>41831.722777777781</v>
      </c>
      <c r="T380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4">
        <f t="shared" si="238"/>
        <v>42410.93105324074</v>
      </c>
      <c r="T380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4">
        <f t="shared" si="238"/>
        <v>41982.737071759257</v>
      </c>
      <c r="T3802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4">
        <f t="shared" si="238"/>
        <v>41975.676111111112</v>
      </c>
      <c r="T3803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4">
        <f t="shared" si="238"/>
        <v>42403.971851851849</v>
      </c>
      <c r="T3805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4">
        <f t="shared" si="238"/>
        <v>41849.887037037035</v>
      </c>
      <c r="T3807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4">
        <f t="shared" si="238"/>
        <v>41799.259039351848</v>
      </c>
      <c r="T3808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4">
        <f t="shared" si="238"/>
        <v>42090.909016203703</v>
      </c>
      <c r="T3809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 0)</f>
        <v>6500</v>
      </c>
      <c r="P3842">
        <f t="shared" si="237"/>
        <v>21.67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4">
        <f t="shared" ref="S3843:S3906" si="242">(((J3843/60)/60)/24) + DATE(1970,1,1)</f>
        <v>41780.785729166666</v>
      </c>
      <c r="T3843" s="14">
        <f t="shared" ref="T3843:T3906" si="243">(((I3843/60)/60)/24) + 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4">
        <f t="shared" si="242"/>
        <v>41865.659780092588</v>
      </c>
      <c r="T3870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4">
        <f t="shared" si="242"/>
        <v>42047.724444444444</v>
      </c>
      <c r="T387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4">
        <f t="shared" si="242"/>
        <v>41793.17219907407</v>
      </c>
      <c r="T3872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4">
        <f t="shared" si="242"/>
        <v>42763.780671296292</v>
      </c>
      <c r="T3873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4">
        <f t="shared" si="242"/>
        <v>42372.624166666668</v>
      </c>
      <c r="T3878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4">
        <f t="shared" si="242"/>
        <v>42682.67768518519</v>
      </c>
      <c r="T3879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4">
        <f t="shared" si="242"/>
        <v>42154.818819444445</v>
      </c>
      <c r="T3880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4">
        <f t="shared" si="242"/>
        <v>41815.815046296295</v>
      </c>
      <c r="T3882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4">
        <f t="shared" si="242"/>
        <v>42756.018506944441</v>
      </c>
      <c r="T3883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4">
        <f t="shared" si="242"/>
        <v>42079.857974537037</v>
      </c>
      <c r="T3889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 0)</f>
        <v>0</v>
      </c>
      <c r="P3906">
        <f t="shared" si="241"/>
        <v>1.5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4">
        <f t="shared" ref="S3907:S3970" si="246">(((J3907/60)/60)/24) + DATE(1970,1,1)</f>
        <v>42124.623877314814</v>
      </c>
      <c r="T3907" s="14">
        <f t="shared" ref="T3907:T3970" si="247">(((I3907/60)/60)/24) + 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 0)</f>
        <v>11</v>
      </c>
      <c r="P3970">
        <f t="shared" si="245"/>
        <v>47.91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4">
        <f t="shared" ref="S3971:S4034" si="250">(((J3971/60)/60)/24) + DATE(1970,1,1)</f>
        <v>42601.854699074072</v>
      </c>
      <c r="T3971" s="14">
        <f t="shared" ref="T3971:T4034" si="251">(((I3971/60)/60)/24) + 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 0)</f>
        <v>7</v>
      </c>
      <c r="P4034">
        <f t="shared" si="249"/>
        <v>59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4">
        <f t="shared" ref="S4035:S4098" si="254">(((J4035/60)/60)/24) + DATE(1970,1,1)</f>
        <v>42614.268796296295</v>
      </c>
      <c r="T4035" s="14">
        <f t="shared" ref="T4035:T4098" si="255">(((I4035/60)/60)/24) + 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 0)</f>
        <v>11</v>
      </c>
      <c r="P4098">
        <f t="shared" si="253"/>
        <v>80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4">
        <f t="shared" ref="S4099:S4115" si="258">(((J4099/60)/60)/24) + DATE(1970,1,1)</f>
        <v>42344.824502314819</v>
      </c>
      <c r="T4099" s="14">
        <f t="shared" ref="T4099:T4115" si="259">(((I4099/60)/60)/24) + 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6364B2A3-DBF2-475F-96D0-0F605B9D1A87}"/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C00000"/>
        <color theme="8" tint="0.39997558519241921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F14CC-0DBD-4390-9872-F879BA2F7524}">
  <dimension ref="A7:E28"/>
  <sheetViews>
    <sheetView topLeftCell="A10" workbookViewId="0">
      <selection activeCell="D16" sqref="D16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7" spans="1:5" x14ac:dyDescent="0.35">
      <c r="A7" s="11" t="s">
        <v>8358</v>
      </c>
      <c r="B7" t="s">
        <v>8315</v>
      </c>
    </row>
    <row r="8" spans="1:5" x14ac:dyDescent="0.35">
      <c r="A8" s="11" t="s">
        <v>8383</v>
      </c>
      <c r="B8" t="s">
        <v>8364</v>
      </c>
    </row>
    <row r="10" spans="1:5" x14ac:dyDescent="0.35">
      <c r="A10" s="11" t="s">
        <v>8363</v>
      </c>
      <c r="B10" s="11" t="s">
        <v>8360</v>
      </c>
    </row>
    <row r="11" spans="1:5" x14ac:dyDescent="0.35">
      <c r="A11" s="11" t="s">
        <v>8362</v>
      </c>
      <c r="B11" t="s">
        <v>8219</v>
      </c>
      <c r="C11" t="s">
        <v>8220</v>
      </c>
      <c r="D11" t="s">
        <v>8218</v>
      </c>
      <c r="E11" t="s">
        <v>8361</v>
      </c>
    </row>
    <row r="12" spans="1:5" x14ac:dyDescent="0.35">
      <c r="A12" s="12" t="s">
        <v>8376</v>
      </c>
      <c r="B12" s="13"/>
      <c r="C12" s="13"/>
      <c r="D12" s="13"/>
      <c r="E12" s="13"/>
    </row>
    <row r="13" spans="1:5" x14ac:dyDescent="0.35">
      <c r="A13" s="16" t="s">
        <v>8377</v>
      </c>
      <c r="B13" s="13">
        <v>7</v>
      </c>
      <c r="C13" s="13">
        <v>33</v>
      </c>
      <c r="D13" s="13">
        <v>56</v>
      </c>
      <c r="E13" s="13">
        <v>96</v>
      </c>
    </row>
    <row r="14" spans="1:5" x14ac:dyDescent="0.35">
      <c r="A14" s="16" t="s">
        <v>8378</v>
      </c>
      <c r="B14" s="13">
        <v>3</v>
      </c>
      <c r="C14" s="13">
        <v>39</v>
      </c>
      <c r="D14" s="13">
        <v>71</v>
      </c>
      <c r="E14" s="13">
        <v>113</v>
      </c>
    </row>
    <row r="15" spans="1:5" x14ac:dyDescent="0.35">
      <c r="A15" s="16" t="s">
        <v>8379</v>
      </c>
      <c r="B15" s="13">
        <v>3</v>
      </c>
      <c r="C15" s="13">
        <v>33</v>
      </c>
      <c r="D15" s="13">
        <v>56</v>
      </c>
      <c r="E15" s="13">
        <v>92</v>
      </c>
    </row>
    <row r="16" spans="1:5" x14ac:dyDescent="0.35">
      <c r="A16" s="12" t="s">
        <v>8367</v>
      </c>
      <c r="B16" s="13"/>
      <c r="C16" s="13"/>
      <c r="D16" s="13"/>
      <c r="E16" s="13"/>
    </row>
    <row r="17" spans="1:5" x14ac:dyDescent="0.35">
      <c r="A17" s="16" t="s">
        <v>8380</v>
      </c>
      <c r="B17" s="13">
        <v>2</v>
      </c>
      <c r="C17" s="13">
        <v>40</v>
      </c>
      <c r="D17" s="13">
        <v>71</v>
      </c>
      <c r="E17" s="13">
        <v>113</v>
      </c>
    </row>
    <row r="18" spans="1:5" x14ac:dyDescent="0.35">
      <c r="A18" s="16" t="s">
        <v>8368</v>
      </c>
      <c r="B18" s="13">
        <v>3</v>
      </c>
      <c r="C18" s="13">
        <v>52</v>
      </c>
      <c r="D18" s="13">
        <v>111</v>
      </c>
      <c r="E18" s="13">
        <v>166</v>
      </c>
    </row>
    <row r="19" spans="1:5" x14ac:dyDescent="0.35">
      <c r="A19" s="16" t="s">
        <v>8381</v>
      </c>
      <c r="B19" s="13">
        <v>4</v>
      </c>
      <c r="C19" s="13">
        <v>49</v>
      </c>
      <c r="D19" s="13">
        <v>100</v>
      </c>
      <c r="E19" s="13">
        <v>153</v>
      </c>
    </row>
    <row r="20" spans="1:5" x14ac:dyDescent="0.35">
      <c r="A20" s="12" t="s">
        <v>8369</v>
      </c>
      <c r="B20" s="13"/>
      <c r="C20" s="13"/>
      <c r="D20" s="13"/>
      <c r="E20" s="13"/>
    </row>
    <row r="21" spans="1:5" x14ac:dyDescent="0.35">
      <c r="A21" s="16" t="s">
        <v>8370</v>
      </c>
      <c r="B21" s="13">
        <v>1</v>
      </c>
      <c r="C21" s="13">
        <v>50</v>
      </c>
      <c r="D21" s="13">
        <v>87</v>
      </c>
      <c r="E21" s="13">
        <v>138</v>
      </c>
    </row>
    <row r="22" spans="1:5" x14ac:dyDescent="0.35">
      <c r="A22" s="16" t="s">
        <v>8371</v>
      </c>
      <c r="B22" s="13">
        <v>4</v>
      </c>
      <c r="C22" s="13">
        <v>47</v>
      </c>
      <c r="D22" s="13">
        <v>72</v>
      </c>
      <c r="E22" s="13">
        <v>123</v>
      </c>
    </row>
    <row r="23" spans="1:5" x14ac:dyDescent="0.35">
      <c r="A23" s="16" t="s">
        <v>8372</v>
      </c>
      <c r="B23" s="13">
        <v>4</v>
      </c>
      <c r="C23" s="13">
        <v>34</v>
      </c>
      <c r="D23" s="13">
        <v>59</v>
      </c>
      <c r="E23" s="13">
        <v>97</v>
      </c>
    </row>
    <row r="24" spans="1:5" x14ac:dyDescent="0.35">
      <c r="A24" s="12" t="s">
        <v>8373</v>
      </c>
      <c r="B24" s="13"/>
      <c r="C24" s="13"/>
      <c r="D24" s="13"/>
      <c r="E24" s="13"/>
    </row>
    <row r="25" spans="1:5" x14ac:dyDescent="0.35">
      <c r="A25" s="16" t="s">
        <v>8374</v>
      </c>
      <c r="B25" s="13"/>
      <c r="C25" s="13">
        <v>50</v>
      </c>
      <c r="D25" s="13">
        <v>65</v>
      </c>
      <c r="E25" s="13">
        <v>115</v>
      </c>
    </row>
    <row r="26" spans="1:5" x14ac:dyDescent="0.35">
      <c r="A26" s="16" t="s">
        <v>8375</v>
      </c>
      <c r="B26" s="13">
        <v>3</v>
      </c>
      <c r="C26" s="13">
        <v>31</v>
      </c>
      <c r="D26" s="13">
        <v>54</v>
      </c>
      <c r="E26" s="13">
        <v>88</v>
      </c>
    </row>
    <row r="27" spans="1:5" x14ac:dyDescent="0.35">
      <c r="A27" s="16" t="s">
        <v>8382</v>
      </c>
      <c r="B27" s="13">
        <v>3</v>
      </c>
      <c r="C27" s="13">
        <v>35</v>
      </c>
      <c r="D27" s="13">
        <v>37</v>
      </c>
      <c r="E27" s="13">
        <v>75</v>
      </c>
    </row>
    <row r="28" spans="1:5" x14ac:dyDescent="0.35">
      <c r="A28" s="12" t="s">
        <v>8361</v>
      </c>
      <c r="B28" s="13">
        <v>37</v>
      </c>
      <c r="C28" s="13">
        <v>493</v>
      </c>
      <c r="D28" s="13">
        <v>839</v>
      </c>
      <c r="E28" s="13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F45F2-AD2A-48FC-80C5-CC93EFF3D2C9}">
  <dimension ref="A1:H13"/>
  <sheetViews>
    <sheetView tabSelected="1" topLeftCell="A12" workbookViewId="0">
      <selection activeCell="K11" sqref="K11"/>
    </sheetView>
  </sheetViews>
  <sheetFormatPr defaultRowHeight="14.5" x14ac:dyDescent="0.35"/>
  <cols>
    <col min="1" max="1" width="26.81640625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8385</v>
      </c>
      <c r="B1" t="s">
        <v>8403</v>
      </c>
      <c r="C1" t="s">
        <v>8404</v>
      </c>
      <c r="D1" t="s">
        <v>8405</v>
      </c>
      <c r="E1" t="s">
        <v>8406</v>
      </c>
      <c r="F1" t="s">
        <v>8407</v>
      </c>
      <c r="G1" t="s">
        <v>8408</v>
      </c>
      <c r="H1" t="s">
        <v>8409</v>
      </c>
    </row>
    <row r="2" spans="1:8" x14ac:dyDescent="0.35">
      <c r="A2" t="s">
        <v>8410</v>
      </c>
      <c r="B2">
        <f>COUNTIFS(Kickstarter!D:D,"&lt; 1000.00", Kickstarter!F:F,"successful")</f>
        <v>322</v>
      </c>
      <c r="C2" s="3">
        <f>COUNTIFS(Kickstarter!D:D,"&lt; 1000.00", Kickstarter!F:F,"failed")</f>
        <v>113</v>
      </c>
      <c r="D2">
        <f>COUNTIFS(Kickstarter!D:D,"&lt; 1000.00", Kickstarter!F:F,"canceled")</f>
        <v>18</v>
      </c>
      <c r="E2">
        <f>B2+C2+D2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x14ac:dyDescent="0.35">
      <c r="A3" t="s">
        <v>8411</v>
      </c>
      <c r="B3">
        <f>COUNTIFS(Kickstarter!D:D,"&gt;=1000",Kickstarter!D:D,"&lt;5000", Kickstarter!F:F,"successful")</f>
        <v>932</v>
      </c>
      <c r="C3">
        <f>COUNTIFS(Kickstarter!D:D,"&gt;=1000",Kickstarter!D:D,"&lt;5000", Kickstarter!F:F,"failed")</f>
        <v>420</v>
      </c>
      <c r="D3">
        <f>COUNTIFS(Kickstarter!D:D,"&gt;=1000",Kickstarter!D:D,"&lt;5000", Kickstarter!F:F,"canceled")</f>
        <v>60</v>
      </c>
      <c r="E3">
        <f t="shared" ref="E3:E13" si="0">B3+C3+D3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x14ac:dyDescent="0.35">
      <c r="A4" t="s">
        <v>8412</v>
      </c>
      <c r="B4">
        <f>COUNTIFS(Kickstarter!D:D,"&gt;=5000",Kickstarter!D:D,"&lt;10000", Kickstarter!F:F,"successful")</f>
        <v>381</v>
      </c>
      <c r="C4">
        <f>COUNTIFS(Kickstarter!D:D,"&gt;=5000",Kickstarter!D:D,"&lt;10000", Kickstarter!F:F,"failed")</f>
        <v>283</v>
      </c>
      <c r="D4">
        <f>COUNTIFS(Kickstarter!D:D,"&gt;=5000",Kickstarter!D:D,"&lt;10000", Kickstarter!F:F,"canceled")</f>
        <v>52</v>
      </c>
      <c r="E4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x14ac:dyDescent="0.35">
      <c r="A5" t="s">
        <v>8413</v>
      </c>
      <c r="B5">
        <f>COUNTIFS(Kickstarter!D:D,"&gt;=10000",Kickstarter!D:D,"&lt;15000", Kickstarter!F:F,"successful")</f>
        <v>168</v>
      </c>
      <c r="C5">
        <f>COUNTIFS(Kickstarter!D:D,"&gt;=10000",Kickstarter!D:D,"&lt;15000", Kickstarter!F:F,"failed")</f>
        <v>144</v>
      </c>
      <c r="D5">
        <f>COUNTIFS(Kickstarter!D:D,"&gt;=10000",Kickstarter!D:D,"&lt;15000", Kickstarter!F:F,"canceled")</f>
        <v>40</v>
      </c>
      <c r="E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x14ac:dyDescent="0.35">
      <c r="A6" t="s">
        <v>8414</v>
      </c>
      <c r="B6">
        <f>COUNTIFS(Kickstarter!D:D,"&gt;=15000",Kickstarter!D:D,"&lt;20000", Kickstarter!F:F,"successful")</f>
        <v>94</v>
      </c>
      <c r="C6">
        <f>COUNTIFS(Kickstarter!D:D,"&gt;=15000",Kickstarter!D:D,"&lt;20000", Kickstarter!F:F,"failed")</f>
        <v>90</v>
      </c>
      <c r="D6">
        <f>COUNTIFS(Kickstarter!D:D,"&gt;=15000",Kickstarter!D:D,"&lt;20000", Kickstarter!F:F,"canceled")</f>
        <v>17</v>
      </c>
      <c r="E6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x14ac:dyDescent="0.35">
      <c r="A7" t="s">
        <v>8415</v>
      </c>
      <c r="B7">
        <f>COUNTIFS(Kickstarter!D:D,"&gt;=20000",Kickstarter!D:D,"&lt;25000", Kickstarter!F:F,"successful")</f>
        <v>62</v>
      </c>
      <c r="C7">
        <f>COUNTIFS(Kickstarter!D:D,"&gt;=20000",Kickstarter!D:D,"&lt;24000", Kickstarter!F:F,"failed")</f>
        <v>68</v>
      </c>
      <c r="D7">
        <f>COUNTIFS(Kickstarter!D:D,"&gt;=20000",Kickstarter!D:D,"&lt;25000", Kickstarter!F:F,"canceled")</f>
        <v>14</v>
      </c>
      <c r="E7">
        <f t="shared" si="0"/>
        <v>144</v>
      </c>
      <c r="F7" s="19">
        <f t="shared" si="1"/>
        <v>0.43055555555555558</v>
      </c>
      <c r="G7" s="19">
        <f t="shared" si="2"/>
        <v>0.47222222222222221</v>
      </c>
      <c r="H7" s="19">
        <f t="shared" si="3"/>
        <v>9.7222222222222224E-2</v>
      </c>
    </row>
    <row r="8" spans="1:8" x14ac:dyDescent="0.35">
      <c r="A8" t="s">
        <v>8416</v>
      </c>
      <c r="B8">
        <f>COUNTIFS(Kickstarter!D:D,"&gt;=25000",Kickstarter!D:D,"&lt;30000", Kickstarter!F:F,"successful")</f>
        <v>55</v>
      </c>
      <c r="C8">
        <f>COUNTIFS(Kickstarter!D:D,"&gt;=25000",Kickstarter!D:D,"&lt;30000", Kickstarter!F:F,"failed")</f>
        <v>64</v>
      </c>
      <c r="D8">
        <f>COUNTIFS(Kickstarter!D:D,"&gt;=25000",Kickstarter!D:D,"&lt;30000", Kickstarter!F:F,"canceled")</f>
        <v>18</v>
      </c>
      <c r="E8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x14ac:dyDescent="0.35">
      <c r="A9" t="s">
        <v>8417</v>
      </c>
      <c r="B9">
        <f>COUNTIFS(Kickstarter!D:D,"&gt;=30000",Kickstarter!D:D,"&lt;35000", Kickstarter!F:F,"successful")</f>
        <v>32</v>
      </c>
      <c r="C9">
        <f>COUNTIFS(Kickstarter!D:D,"&gt;=30000",Kickstarter!D:D,"&lt;35000", Kickstarter!F:F,"failed")</f>
        <v>37</v>
      </c>
      <c r="D9">
        <f>COUNTIFS(Kickstarter!D:D,"&gt;=30000",Kickstarter!D:D,"&lt;35000", Kickstarter!F:F,"canceled")</f>
        <v>13</v>
      </c>
      <c r="E9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x14ac:dyDescent="0.35">
      <c r="A10" t="s">
        <v>8418</v>
      </c>
      <c r="B10">
        <f>COUNTIFS(Kickstarter!D:D,"&gt;=35000",Kickstarter!D:D,"&lt;40000", Kickstarter!F:F,"successful")</f>
        <v>26</v>
      </c>
      <c r="C10">
        <f>COUNTIFS(Kickstarter!D:D,"&gt;=35000",Kickstarter!D:D,"&lt;40000", Kickstarter!F:F,"failed")</f>
        <v>22</v>
      </c>
      <c r="D10">
        <f>COUNTIFS(Kickstarter!D:D,"&gt;=35000",Kickstarter!D:D,"&lt;40000", Kickstarter!F:F,"canceled")</f>
        <v>7</v>
      </c>
      <c r="E10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x14ac:dyDescent="0.35">
      <c r="A11" t="s">
        <v>8419</v>
      </c>
      <c r="B11">
        <f>COUNTIFS(Kickstarter!D:D,"&gt;=40000",Kickstarter!D:D,"&lt;45000", Kickstarter!F:F,"successful")</f>
        <v>21</v>
      </c>
      <c r="C11">
        <f>COUNTIFS(Kickstarter!D:D,"&gt;=40000",Kickstarter!D:D,"&lt;45000", Kickstarter!F:F,"failed")</f>
        <v>16</v>
      </c>
      <c r="D11">
        <f>COUNTIFS(Kickstarter!D:D,"&gt;=40000",Kickstarter!D:D,"&lt;45000", Kickstarter!F:F,"canceled")</f>
        <v>6</v>
      </c>
      <c r="E11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x14ac:dyDescent="0.35">
      <c r="A12" t="s">
        <v>8420</v>
      </c>
      <c r="B12">
        <f>COUNTIFS(Kickstarter!D:D,"&gt;=45000",Kickstarter!D:D,"&lt;50000", Kickstarter!F:F,"successful")</f>
        <v>6</v>
      </c>
      <c r="C12">
        <f>COUNTIFS(Kickstarter!D:D,"&gt;=45000",Kickstarter!D:D,"&lt;50000", Kickstarter!F:F,"failed")</f>
        <v>11</v>
      </c>
      <c r="D12">
        <f>COUNTIFS(Kickstarter!D:D,"&gt;=45000",Kickstarter!D:D,"&lt;50000", Kickstarter!F:F,"canceled")</f>
        <v>4</v>
      </c>
      <c r="E12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x14ac:dyDescent="0.35">
      <c r="A13" t="s">
        <v>8421</v>
      </c>
      <c r="B13" s="3">
        <f>COUNTIFS(Kickstarter!D:D,"&gt;50000",Kickstarter!F:F,"successful")</f>
        <v>55</v>
      </c>
      <c r="C13">
        <f>COUNTIFS(Kickstarter!D:D,"&gt;50000",Kickstarter!F:F,"failed")</f>
        <v>198</v>
      </c>
      <c r="D13">
        <f>COUNTIFS(Kickstarter!D:D,"&gt;50000",Kickstarter!F:F,"canceled")</f>
        <v>83</v>
      </c>
      <c r="E13">
        <f t="shared" si="0"/>
        <v>336</v>
      </c>
      <c r="F13" s="19">
        <f t="shared" si="1"/>
        <v>0.16369047619047619</v>
      </c>
      <c r="G13" s="19">
        <f t="shared" si="2"/>
        <v>0.5892857142857143</v>
      </c>
      <c r="H13" s="19">
        <f t="shared" si="3"/>
        <v>0.24702380952380953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7D5CA-F255-4ED6-B010-F1223E165899}">
  <dimension ref="A1:T251"/>
  <sheetViews>
    <sheetView workbookViewId="0"/>
  </sheetViews>
  <sheetFormatPr defaultRowHeight="14.5" x14ac:dyDescent="0.35"/>
  <cols>
    <col min="2" max="2" width="56.54296875" style="17" bestFit="1" customWidth="1"/>
    <col min="3" max="3" width="44.26953125" customWidth="1"/>
    <col min="4" max="4" width="12.08984375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6.632812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1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43.5" x14ac:dyDescent="0.35">
      <c r="A2">
        <v>2843</v>
      </c>
      <c r="B2" s="17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43.5" x14ac:dyDescent="0.35">
      <c r="A3">
        <v>2845</v>
      </c>
      <c r="B3" s="17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43.5" x14ac:dyDescent="0.35">
      <c r="A4">
        <v>2846</v>
      </c>
      <c r="B4" s="17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43.5" x14ac:dyDescent="0.35">
      <c r="A5">
        <v>2847</v>
      </c>
      <c r="B5" s="17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43.5" x14ac:dyDescent="0.35">
      <c r="A6">
        <v>2848</v>
      </c>
      <c r="B6" s="17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43.5" x14ac:dyDescent="0.35">
      <c r="A7">
        <v>2850</v>
      </c>
      <c r="B7" s="17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43.5" x14ac:dyDescent="0.35">
      <c r="A8">
        <v>2852</v>
      </c>
      <c r="B8" s="17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43.5" x14ac:dyDescent="0.35">
      <c r="A9">
        <v>2855</v>
      </c>
      <c r="B9" s="17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43.5" x14ac:dyDescent="0.35">
      <c r="A10">
        <v>2856</v>
      </c>
      <c r="B10" s="17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43.5" x14ac:dyDescent="0.35">
      <c r="A11">
        <v>2860</v>
      </c>
      <c r="B11" s="17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43.5" x14ac:dyDescent="0.35">
      <c r="A12">
        <v>2862</v>
      </c>
      <c r="B12" s="17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43.5" x14ac:dyDescent="0.35">
      <c r="A13">
        <v>2863</v>
      </c>
      <c r="B13" s="17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43.5" x14ac:dyDescent="0.35">
      <c r="A14">
        <v>2865</v>
      </c>
      <c r="B14" s="17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43.5" x14ac:dyDescent="0.35">
      <c r="A15">
        <v>2866</v>
      </c>
      <c r="B15" s="17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43.5" x14ac:dyDescent="0.35">
      <c r="A16">
        <v>2867</v>
      </c>
      <c r="B16" s="17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43.5" x14ac:dyDescent="0.35">
      <c r="A17">
        <v>2868</v>
      </c>
      <c r="B17" s="17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43.5" x14ac:dyDescent="0.35">
      <c r="A18">
        <v>2869</v>
      </c>
      <c r="B18" s="17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43.5" x14ac:dyDescent="0.35">
      <c r="A19">
        <v>2870</v>
      </c>
      <c r="B19" s="17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43.5" x14ac:dyDescent="0.35">
      <c r="A20">
        <v>2871</v>
      </c>
      <c r="B20" s="17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29" x14ac:dyDescent="0.35">
      <c r="A21">
        <v>2872</v>
      </c>
      <c r="B21" s="17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43.5" x14ac:dyDescent="0.35">
      <c r="A22">
        <v>2873</v>
      </c>
      <c r="B22" s="17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43.5" x14ac:dyDescent="0.35">
      <c r="A23">
        <v>2874</v>
      </c>
      <c r="B23" s="17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43.5" x14ac:dyDescent="0.35">
      <c r="A24">
        <v>2875</v>
      </c>
      <c r="B24" s="17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43.5" x14ac:dyDescent="0.35">
      <c r="A25">
        <v>2876</v>
      </c>
      <c r="B25" s="17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43.5" x14ac:dyDescent="0.35">
      <c r="A26">
        <v>2877</v>
      </c>
      <c r="B26" s="17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43.5" x14ac:dyDescent="0.35">
      <c r="A27">
        <v>2879</v>
      </c>
      <c r="B27" s="17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43.5" x14ac:dyDescent="0.35">
      <c r="A28">
        <v>2880</v>
      </c>
      <c r="B28" s="17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43.5" x14ac:dyDescent="0.35">
      <c r="A29">
        <v>2881</v>
      </c>
      <c r="B29" s="17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43.5" x14ac:dyDescent="0.35">
      <c r="A30">
        <v>2882</v>
      </c>
      <c r="B30" s="17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43.5" x14ac:dyDescent="0.35">
      <c r="A31">
        <v>2883</v>
      </c>
      <c r="B31" s="17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29" x14ac:dyDescent="0.35">
      <c r="A32">
        <v>2884</v>
      </c>
      <c r="B32" s="17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29" x14ac:dyDescent="0.35">
      <c r="A33">
        <v>2885</v>
      </c>
      <c r="B33" s="17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43.5" x14ac:dyDescent="0.35">
      <c r="A34">
        <v>2886</v>
      </c>
      <c r="B34" s="17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43.5" x14ac:dyDescent="0.35">
      <c r="A35">
        <v>2887</v>
      </c>
      <c r="B35" s="17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43.5" x14ac:dyDescent="0.35">
      <c r="A36">
        <v>2888</v>
      </c>
      <c r="B36" s="17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43.5" x14ac:dyDescent="0.35">
      <c r="A37">
        <v>2889</v>
      </c>
      <c r="B37" s="17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43.5" x14ac:dyDescent="0.35">
      <c r="A38">
        <v>2890</v>
      </c>
      <c r="B38" s="17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43.5" x14ac:dyDescent="0.35">
      <c r="A39">
        <v>2891</v>
      </c>
      <c r="B39" s="17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43.5" x14ac:dyDescent="0.35">
      <c r="A40">
        <v>2892</v>
      </c>
      <c r="B40" s="17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x14ac:dyDescent="0.35">
      <c r="A41">
        <v>2893</v>
      </c>
      <c r="B41" s="17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29" x14ac:dyDescent="0.35">
      <c r="A42">
        <v>2894</v>
      </c>
      <c r="B42" s="17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43.5" x14ac:dyDescent="0.35">
      <c r="A43">
        <v>2895</v>
      </c>
      <c r="B43" s="17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43.5" x14ac:dyDescent="0.35">
      <c r="A44">
        <v>2896</v>
      </c>
      <c r="B44" s="17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43.5" x14ac:dyDescent="0.35">
      <c r="A45">
        <v>2897</v>
      </c>
      <c r="B45" s="17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43.5" x14ac:dyDescent="0.35">
      <c r="A46">
        <v>2898</v>
      </c>
      <c r="B46" s="17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43.5" x14ac:dyDescent="0.35">
      <c r="A47">
        <v>2899</v>
      </c>
      <c r="B47" s="17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43.5" x14ac:dyDescent="0.35">
      <c r="A48">
        <v>2900</v>
      </c>
      <c r="B48" s="17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43.5" x14ac:dyDescent="0.35">
      <c r="A49">
        <v>2901</v>
      </c>
      <c r="B49" s="17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29" x14ac:dyDescent="0.35">
      <c r="A50">
        <v>2902</v>
      </c>
      <c r="B50" s="17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43.5" x14ac:dyDescent="0.35">
      <c r="A51">
        <v>2903</v>
      </c>
      <c r="B51" s="17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43.5" x14ac:dyDescent="0.35">
      <c r="A52">
        <v>2905</v>
      </c>
      <c r="B52" s="17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43.5" x14ac:dyDescent="0.35">
      <c r="A53">
        <v>2906</v>
      </c>
      <c r="B53" s="17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43.5" x14ac:dyDescent="0.35">
      <c r="A54">
        <v>2907</v>
      </c>
      <c r="B54" s="17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58" x14ac:dyDescent="0.35">
      <c r="A55">
        <v>2908</v>
      </c>
      <c r="B55" s="17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43.5" x14ac:dyDescent="0.35">
      <c r="A56">
        <v>2909</v>
      </c>
      <c r="B56" s="17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43.5" x14ac:dyDescent="0.35">
      <c r="A57">
        <v>2911</v>
      </c>
      <c r="B57" s="17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43.5" x14ac:dyDescent="0.35">
      <c r="A58">
        <v>2912</v>
      </c>
      <c r="B58" s="17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43.5" x14ac:dyDescent="0.35">
      <c r="A59">
        <v>2913</v>
      </c>
      <c r="B59" s="17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43.5" x14ac:dyDescent="0.35">
      <c r="A60">
        <v>2917</v>
      </c>
      <c r="B60" s="17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43.5" x14ac:dyDescent="0.35">
      <c r="A61">
        <v>2918</v>
      </c>
      <c r="B61" s="17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43.5" x14ac:dyDescent="0.35">
      <c r="A62">
        <v>2919</v>
      </c>
      <c r="B62" s="17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29" x14ac:dyDescent="0.35">
      <c r="A63">
        <v>3728</v>
      </c>
      <c r="B63" s="17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43.5" x14ac:dyDescent="0.35">
      <c r="A64">
        <v>3729</v>
      </c>
      <c r="B64" s="17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43.5" x14ac:dyDescent="0.35">
      <c r="A65">
        <v>3730</v>
      </c>
      <c r="B65" s="17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43.5" x14ac:dyDescent="0.35">
      <c r="A66">
        <v>3731</v>
      </c>
      <c r="B66" s="17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29" x14ac:dyDescent="0.35">
      <c r="A67">
        <v>3733</v>
      </c>
      <c r="B67" s="17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43.5" x14ac:dyDescent="0.35">
      <c r="A68">
        <v>3734</v>
      </c>
      <c r="B68" s="17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29" x14ac:dyDescent="0.35">
      <c r="A69">
        <v>3737</v>
      </c>
      <c r="B69" s="17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43.5" x14ac:dyDescent="0.35">
      <c r="A70">
        <v>3740</v>
      </c>
      <c r="B70" s="17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43.5" x14ac:dyDescent="0.35">
      <c r="A71">
        <v>3741</v>
      </c>
      <c r="B71" s="17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43.5" x14ac:dyDescent="0.35">
      <c r="A72">
        <v>3742</v>
      </c>
      <c r="B72" s="17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29" x14ac:dyDescent="0.35">
      <c r="A73">
        <v>3743</v>
      </c>
      <c r="B73" s="17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43.5" x14ac:dyDescent="0.35">
      <c r="A74">
        <v>3744</v>
      </c>
      <c r="B74" s="17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43.5" x14ac:dyDescent="0.35">
      <c r="A75">
        <v>3745</v>
      </c>
      <c r="B75" s="17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x14ac:dyDescent="0.35">
      <c r="A76">
        <v>3746</v>
      </c>
      <c r="B76" s="17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43.5" x14ac:dyDescent="0.35">
      <c r="A77">
        <v>3841</v>
      </c>
      <c r="B77" s="17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43.5" x14ac:dyDescent="0.35">
      <c r="A78">
        <v>3843</v>
      </c>
      <c r="B78" s="17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43.5" x14ac:dyDescent="0.35">
      <c r="A79">
        <v>3844</v>
      </c>
      <c r="B79" s="17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58" x14ac:dyDescent="0.35">
      <c r="A80">
        <v>3845</v>
      </c>
      <c r="B80" s="17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43.5" x14ac:dyDescent="0.35">
      <c r="A81">
        <v>3846</v>
      </c>
      <c r="B81" s="17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43.5" x14ac:dyDescent="0.35">
      <c r="A82">
        <v>3847</v>
      </c>
      <c r="B82" s="17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43.5" x14ac:dyDescent="0.35">
      <c r="A83">
        <v>3848</v>
      </c>
      <c r="B83" s="17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29" x14ac:dyDescent="0.35">
      <c r="A84">
        <v>3850</v>
      </c>
      <c r="B84" s="17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43.5" x14ac:dyDescent="0.35">
      <c r="A85">
        <v>3852</v>
      </c>
      <c r="B85" s="17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29" x14ac:dyDescent="0.35">
      <c r="A86">
        <v>3853</v>
      </c>
      <c r="B86" s="17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29" x14ac:dyDescent="0.35">
      <c r="A87">
        <v>3854</v>
      </c>
      <c r="B87" s="17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43.5" x14ac:dyDescent="0.35">
      <c r="A88">
        <v>3855</v>
      </c>
      <c r="B88" s="17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43.5" x14ac:dyDescent="0.35">
      <c r="A89">
        <v>3856</v>
      </c>
      <c r="B89" s="17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43.5" x14ac:dyDescent="0.35">
      <c r="A90">
        <v>3857</v>
      </c>
      <c r="B90" s="17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43.5" x14ac:dyDescent="0.35">
      <c r="A91">
        <v>3859</v>
      </c>
      <c r="B91" s="17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43.5" x14ac:dyDescent="0.35">
      <c r="A92">
        <v>3860</v>
      </c>
      <c r="B92" s="17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x14ac:dyDescent="0.35">
      <c r="A93">
        <v>3861</v>
      </c>
      <c r="B93" s="17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29" x14ac:dyDescent="0.35">
      <c r="A94">
        <v>3862</v>
      </c>
      <c r="B94" s="17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43.5" x14ac:dyDescent="0.35">
      <c r="A95">
        <v>3863</v>
      </c>
      <c r="B95" s="17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43.5" x14ac:dyDescent="0.35">
      <c r="A96">
        <v>3864</v>
      </c>
      <c r="B96" s="17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29" x14ac:dyDescent="0.35">
      <c r="A97">
        <v>3866</v>
      </c>
      <c r="B97" s="17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43.5" x14ac:dyDescent="0.35">
      <c r="A98">
        <v>3867</v>
      </c>
      <c r="B98" s="17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43.5" x14ac:dyDescent="0.35">
      <c r="A99">
        <v>3889</v>
      </c>
      <c r="B99" s="17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43.5" x14ac:dyDescent="0.35">
      <c r="A100">
        <v>3890</v>
      </c>
      <c r="B100" s="17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29" x14ac:dyDescent="0.35">
      <c r="A101">
        <v>3891</v>
      </c>
      <c r="B101" s="17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43.5" x14ac:dyDescent="0.35">
      <c r="A102">
        <v>3892</v>
      </c>
      <c r="B102" s="17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43.5" x14ac:dyDescent="0.35">
      <c r="A103">
        <v>3893</v>
      </c>
      <c r="B103" s="17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43.5" x14ac:dyDescent="0.35">
      <c r="A104">
        <v>3894</v>
      </c>
      <c r="B104" s="17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43.5" x14ac:dyDescent="0.35">
      <c r="A105">
        <v>3895</v>
      </c>
      <c r="B105" s="17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43.5" x14ac:dyDescent="0.35">
      <c r="A106">
        <v>3896</v>
      </c>
      <c r="B106" s="17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43.5" x14ac:dyDescent="0.35">
      <c r="A107">
        <v>3899</v>
      </c>
      <c r="B107" s="17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29" x14ac:dyDescent="0.35">
      <c r="A108">
        <v>3900</v>
      </c>
      <c r="B108" s="17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43.5" x14ac:dyDescent="0.35">
      <c r="A109">
        <v>3901</v>
      </c>
      <c r="B109" s="17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43.5" x14ac:dyDescent="0.35">
      <c r="A110">
        <v>3903</v>
      </c>
      <c r="B110" s="17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x14ac:dyDescent="0.35">
      <c r="A111">
        <v>3904</v>
      </c>
      <c r="B111" s="17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29" x14ac:dyDescent="0.35">
      <c r="A112">
        <v>3907</v>
      </c>
      <c r="B112" s="17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43.5" x14ac:dyDescent="0.35">
      <c r="A113">
        <v>3908</v>
      </c>
      <c r="B113" s="17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43.5" x14ac:dyDescent="0.35">
      <c r="A114">
        <v>3909</v>
      </c>
      <c r="B114" s="17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43.5" x14ac:dyDescent="0.35">
      <c r="A115">
        <v>3910</v>
      </c>
      <c r="B115" s="17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43.5" x14ac:dyDescent="0.35">
      <c r="A116">
        <v>3911</v>
      </c>
      <c r="B116" s="17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43.5" x14ac:dyDescent="0.35">
      <c r="A117">
        <v>3912</v>
      </c>
      <c r="B117" s="17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43.5" x14ac:dyDescent="0.35">
      <c r="A118">
        <v>3913</v>
      </c>
      <c r="B118" s="17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43.5" x14ac:dyDescent="0.35">
      <c r="A119">
        <v>3922</v>
      </c>
      <c r="B119" s="17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43.5" x14ac:dyDescent="0.35">
      <c r="A120">
        <v>3924</v>
      </c>
      <c r="B120" s="17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43.5" x14ac:dyDescent="0.35">
      <c r="A121">
        <v>3925</v>
      </c>
      <c r="B121" s="17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43.5" x14ac:dyDescent="0.35">
      <c r="A122">
        <v>3928</v>
      </c>
      <c r="B122" s="17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43.5" x14ac:dyDescent="0.35">
      <c r="A123">
        <v>3929</v>
      </c>
      <c r="B123" s="17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43.5" x14ac:dyDescent="0.35">
      <c r="A124">
        <v>3931</v>
      </c>
      <c r="B124" s="17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43.5" x14ac:dyDescent="0.35">
      <c r="A125">
        <v>3932</v>
      </c>
      <c r="B125" s="17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43.5" x14ac:dyDescent="0.35">
      <c r="A126">
        <v>3933</v>
      </c>
      <c r="B126" s="17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43.5" x14ac:dyDescent="0.35">
      <c r="A127">
        <v>3934</v>
      </c>
      <c r="B127" s="17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43.5" x14ac:dyDescent="0.35">
      <c r="A128">
        <v>3936</v>
      </c>
      <c r="B128" s="17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43.5" x14ac:dyDescent="0.35">
      <c r="A129">
        <v>3937</v>
      </c>
      <c r="B129" s="17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43.5" x14ac:dyDescent="0.35">
      <c r="A130">
        <v>3938</v>
      </c>
      <c r="B130" s="17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43.5" x14ac:dyDescent="0.35">
      <c r="A131">
        <v>3940</v>
      </c>
      <c r="B131" s="17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58" x14ac:dyDescent="0.35">
      <c r="A132">
        <v>3941</v>
      </c>
      <c r="B132" s="17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43.5" x14ac:dyDescent="0.35">
      <c r="A133">
        <v>3942</v>
      </c>
      <c r="B133" s="17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43.5" x14ac:dyDescent="0.35">
      <c r="A134">
        <v>3943</v>
      </c>
      <c r="B134" s="17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43.5" x14ac:dyDescent="0.35">
      <c r="A135">
        <v>3944</v>
      </c>
      <c r="B135" s="17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43.5" x14ac:dyDescent="0.35">
      <c r="A136">
        <v>3945</v>
      </c>
      <c r="B136" s="17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29" x14ac:dyDescent="0.35">
      <c r="A137">
        <v>3946</v>
      </c>
      <c r="B137" s="17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43.5" x14ac:dyDescent="0.35">
      <c r="A138">
        <v>3947</v>
      </c>
      <c r="B138" s="17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43.5" x14ac:dyDescent="0.35">
      <c r="A139">
        <v>3950</v>
      </c>
      <c r="B139" s="17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43.5" x14ac:dyDescent="0.35">
      <c r="A140">
        <v>3952</v>
      </c>
      <c r="B140" s="17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43.5" x14ac:dyDescent="0.35">
      <c r="A141">
        <v>3953</v>
      </c>
      <c r="B141" s="17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43.5" x14ac:dyDescent="0.35">
      <c r="A142">
        <v>3955</v>
      </c>
      <c r="B142" s="17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43.5" x14ac:dyDescent="0.35">
      <c r="A143">
        <v>3956</v>
      </c>
      <c r="B143" s="17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43.5" x14ac:dyDescent="0.35">
      <c r="A144">
        <v>3957</v>
      </c>
      <c r="B144" s="17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43.5" x14ac:dyDescent="0.35">
      <c r="A145">
        <v>3958</v>
      </c>
      <c r="B145" s="17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43.5" x14ac:dyDescent="0.35">
      <c r="A146">
        <v>3959</v>
      </c>
      <c r="B146" s="17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43.5" x14ac:dyDescent="0.35">
      <c r="A147">
        <v>3960</v>
      </c>
      <c r="B147" s="17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43.5" x14ac:dyDescent="0.35">
      <c r="A148">
        <v>3964</v>
      </c>
      <c r="B148" s="17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43.5" x14ac:dyDescent="0.35">
      <c r="A149">
        <v>3965</v>
      </c>
      <c r="B149" s="17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43.5" x14ac:dyDescent="0.35">
      <c r="A150">
        <v>3966</v>
      </c>
      <c r="B150" s="17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43.5" x14ac:dyDescent="0.35">
      <c r="A151">
        <v>3967</v>
      </c>
      <c r="B151" s="17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43.5" x14ac:dyDescent="0.35">
      <c r="A152">
        <v>3968</v>
      </c>
      <c r="B152" s="17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43.5" x14ac:dyDescent="0.35">
      <c r="A153">
        <v>3969</v>
      </c>
      <c r="B153" s="17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58" x14ac:dyDescent="0.35">
      <c r="A154">
        <v>3970</v>
      </c>
      <c r="B154" s="17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43.5" x14ac:dyDescent="0.35">
      <c r="A155">
        <v>3971</v>
      </c>
      <c r="B155" s="17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29" x14ac:dyDescent="0.35">
      <c r="A156">
        <v>3972</v>
      </c>
      <c r="B156" s="17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43.5" x14ac:dyDescent="0.35">
      <c r="A157">
        <v>3973</v>
      </c>
      <c r="B157" s="17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43.5" x14ac:dyDescent="0.35">
      <c r="A158">
        <v>3975</v>
      </c>
      <c r="B158" s="17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43.5" x14ac:dyDescent="0.35">
      <c r="A159">
        <v>3976</v>
      </c>
      <c r="B159" s="17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43.5" x14ac:dyDescent="0.35">
      <c r="A160">
        <v>3977</v>
      </c>
      <c r="B160" s="17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43.5" x14ac:dyDescent="0.35">
      <c r="A161">
        <v>3978</v>
      </c>
      <c r="B161" s="17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43.5" x14ac:dyDescent="0.35">
      <c r="A162">
        <v>3980</v>
      </c>
      <c r="B162" s="17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29" x14ac:dyDescent="0.35">
      <c r="A163">
        <v>3981</v>
      </c>
      <c r="B163" s="17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43.5" x14ac:dyDescent="0.35">
      <c r="A164">
        <v>3983</v>
      </c>
      <c r="B164" s="17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43.5" x14ac:dyDescent="0.35">
      <c r="A165">
        <v>3985</v>
      </c>
      <c r="B165" s="17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29" x14ac:dyDescent="0.35">
      <c r="A166">
        <v>3988</v>
      </c>
      <c r="B166" s="17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43.5" x14ac:dyDescent="0.35">
      <c r="A167">
        <v>3989</v>
      </c>
      <c r="B167" s="17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29" x14ac:dyDescent="0.35">
      <c r="A168">
        <v>3991</v>
      </c>
      <c r="B168" s="17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43.5" x14ac:dyDescent="0.35">
      <c r="A169">
        <v>3992</v>
      </c>
      <c r="B169" s="17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43.5" x14ac:dyDescent="0.35">
      <c r="A170">
        <v>3993</v>
      </c>
      <c r="B170" s="17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29" x14ac:dyDescent="0.35">
      <c r="A171">
        <v>3994</v>
      </c>
      <c r="B171" s="17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43.5" x14ac:dyDescent="0.35">
      <c r="A172">
        <v>3996</v>
      </c>
      <c r="B172" s="17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43.5" x14ac:dyDescent="0.35">
      <c r="A173">
        <v>3998</v>
      </c>
      <c r="B173" s="17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43.5" x14ac:dyDescent="0.35">
      <c r="A174">
        <v>3999</v>
      </c>
      <c r="B174" s="17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x14ac:dyDescent="0.35">
      <c r="A175">
        <v>4000</v>
      </c>
      <c r="B175" s="17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43.5" x14ac:dyDescent="0.35">
      <c r="A176">
        <v>4002</v>
      </c>
      <c r="B176" s="17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43.5" x14ac:dyDescent="0.35">
      <c r="A177">
        <v>4003</v>
      </c>
      <c r="B177" s="17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x14ac:dyDescent="0.35">
      <c r="A178">
        <v>4004</v>
      </c>
      <c r="B178" s="17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43.5" x14ac:dyDescent="0.35">
      <c r="A179">
        <v>4005</v>
      </c>
      <c r="B179" s="17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43.5" x14ac:dyDescent="0.35">
      <c r="A180">
        <v>4006</v>
      </c>
      <c r="B180" s="17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43.5" x14ac:dyDescent="0.35">
      <c r="A181">
        <v>4007</v>
      </c>
      <c r="B181" s="17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43.5" x14ac:dyDescent="0.35">
      <c r="A182">
        <v>4010</v>
      </c>
      <c r="B182" s="17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43.5" x14ac:dyDescent="0.35">
      <c r="A183">
        <v>4013</v>
      </c>
      <c r="B183" s="17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43.5" x14ac:dyDescent="0.35">
      <c r="A184">
        <v>4014</v>
      </c>
      <c r="B184" s="17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43.5" x14ac:dyDescent="0.35">
      <c r="A185">
        <v>4015</v>
      </c>
      <c r="B185" s="17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43.5" x14ac:dyDescent="0.35">
      <c r="A186">
        <v>4017</v>
      </c>
      <c r="B186" s="17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43.5" x14ac:dyDescent="0.35">
      <c r="A187">
        <v>4019</v>
      </c>
      <c r="B187" s="17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43.5" x14ac:dyDescent="0.35">
      <c r="A188">
        <v>4020</v>
      </c>
      <c r="B188" s="17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43.5" x14ac:dyDescent="0.35">
      <c r="A189">
        <v>4021</v>
      </c>
      <c r="B189" s="17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29" x14ac:dyDescent="0.35">
      <c r="A190">
        <v>4022</v>
      </c>
      <c r="B190" s="17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43.5" x14ac:dyDescent="0.35">
      <c r="A191">
        <v>4023</v>
      </c>
      <c r="B191" s="17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43.5" x14ac:dyDescent="0.35">
      <c r="A192">
        <v>4024</v>
      </c>
      <c r="B192" s="17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43.5" x14ac:dyDescent="0.35">
      <c r="A193">
        <v>4026</v>
      </c>
      <c r="B193" s="17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43.5" x14ac:dyDescent="0.35">
      <c r="A194">
        <v>4027</v>
      </c>
      <c r="B194" s="17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43.5" x14ac:dyDescent="0.35">
      <c r="A195">
        <v>4028</v>
      </c>
      <c r="B195" s="17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43.5" x14ac:dyDescent="0.35">
      <c r="A196">
        <v>4029</v>
      </c>
      <c r="B196" s="17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43.5" x14ac:dyDescent="0.35">
      <c r="A197">
        <v>4030</v>
      </c>
      <c r="B197" s="17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43.5" x14ac:dyDescent="0.35">
      <c r="A198">
        <v>4031</v>
      </c>
      <c r="B198" s="17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43.5" x14ac:dyDescent="0.35">
      <c r="A199">
        <v>4032</v>
      </c>
      <c r="B199" s="17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43.5" x14ac:dyDescent="0.35">
      <c r="A200">
        <v>4034</v>
      </c>
      <c r="B200" s="17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29" x14ac:dyDescent="0.35">
      <c r="A201">
        <v>4035</v>
      </c>
      <c r="B201" s="17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43.5" x14ac:dyDescent="0.35">
      <c r="A202">
        <v>4036</v>
      </c>
      <c r="B202" s="17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43.5" x14ac:dyDescent="0.35">
      <c r="A203">
        <v>4037</v>
      </c>
      <c r="B203" s="17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43.5" x14ac:dyDescent="0.35">
      <c r="A204">
        <v>4038</v>
      </c>
      <c r="B204" s="17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29" x14ac:dyDescent="0.35">
      <c r="A205">
        <v>4039</v>
      </c>
      <c r="B205" s="17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43.5" x14ac:dyDescent="0.35">
      <c r="A206">
        <v>4040</v>
      </c>
      <c r="B206" s="17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43.5" x14ac:dyDescent="0.35">
      <c r="A207">
        <v>4042</v>
      </c>
      <c r="B207" s="17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43.5" x14ac:dyDescent="0.35">
      <c r="A208">
        <v>4044</v>
      </c>
      <c r="B208" s="17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43.5" x14ac:dyDescent="0.35">
      <c r="A209">
        <v>4046</v>
      </c>
      <c r="B209" s="17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43.5" x14ac:dyDescent="0.35">
      <c r="A210">
        <v>4047</v>
      </c>
      <c r="B210" s="17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43.5" x14ac:dyDescent="0.35">
      <c r="A211">
        <v>4049</v>
      </c>
      <c r="B211" s="17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43.5" x14ac:dyDescent="0.35">
      <c r="A212">
        <v>4050</v>
      </c>
      <c r="B212" s="17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43.5" x14ac:dyDescent="0.35">
      <c r="A213">
        <v>4051</v>
      </c>
      <c r="B213" s="17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58" x14ac:dyDescent="0.35">
      <c r="A214">
        <v>4052</v>
      </c>
      <c r="B214" s="17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43.5" x14ac:dyDescent="0.35">
      <c r="A215">
        <v>4054</v>
      </c>
      <c r="B215" s="17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43.5" x14ac:dyDescent="0.35">
      <c r="A216">
        <v>4056</v>
      </c>
      <c r="B216" s="17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43.5" x14ac:dyDescent="0.35">
      <c r="A217">
        <v>4058</v>
      </c>
      <c r="B217" s="17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29" x14ac:dyDescent="0.35">
      <c r="A218">
        <v>4061</v>
      </c>
      <c r="B218" s="17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43.5" x14ac:dyDescent="0.35">
      <c r="A219">
        <v>4062</v>
      </c>
      <c r="B219" s="17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29" x14ac:dyDescent="0.35">
      <c r="A220">
        <v>4065</v>
      </c>
      <c r="B220" s="17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43.5" x14ac:dyDescent="0.35">
      <c r="A221">
        <v>4066</v>
      </c>
      <c r="B221" s="17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43.5" x14ac:dyDescent="0.35">
      <c r="A222">
        <v>4067</v>
      </c>
      <c r="B222" s="17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29" x14ac:dyDescent="0.35">
      <c r="A223">
        <v>4068</v>
      </c>
      <c r="B223" s="17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29" x14ac:dyDescent="0.35">
      <c r="A224">
        <v>4070</v>
      </c>
      <c r="B224" s="17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43.5" x14ac:dyDescent="0.35">
      <c r="A225">
        <v>4073</v>
      </c>
      <c r="B225" s="17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43.5" x14ac:dyDescent="0.35">
      <c r="A226">
        <v>4076</v>
      </c>
      <c r="B226" s="17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43.5" x14ac:dyDescent="0.35">
      <c r="A227">
        <v>4077</v>
      </c>
      <c r="B227" s="17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43.5" x14ac:dyDescent="0.35">
      <c r="A228">
        <v>4079</v>
      </c>
      <c r="B228" s="17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43.5" x14ac:dyDescent="0.35">
      <c r="A229">
        <v>4080</v>
      </c>
      <c r="B229" s="17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43.5" x14ac:dyDescent="0.35">
      <c r="A230">
        <v>4081</v>
      </c>
      <c r="B230" s="17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43.5" x14ac:dyDescent="0.35">
      <c r="A231">
        <v>4082</v>
      </c>
      <c r="B231" s="17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43.5" x14ac:dyDescent="0.35">
      <c r="A232">
        <v>4083</v>
      </c>
      <c r="B232" s="17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43.5" x14ac:dyDescent="0.35">
      <c r="A233">
        <v>4085</v>
      </c>
      <c r="B233" s="17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43.5" x14ac:dyDescent="0.35">
      <c r="A234">
        <v>4086</v>
      </c>
      <c r="B234" s="17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x14ac:dyDescent="0.35">
      <c r="A235">
        <v>4087</v>
      </c>
      <c r="B235" s="17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43.5" x14ac:dyDescent="0.35">
      <c r="A236">
        <v>4089</v>
      </c>
      <c r="B236" s="17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43.5" x14ac:dyDescent="0.35">
      <c r="A237">
        <v>4090</v>
      </c>
      <c r="B237" s="17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43.5" x14ac:dyDescent="0.35">
      <c r="A238">
        <v>4091</v>
      </c>
      <c r="B238" s="17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43.5" x14ac:dyDescent="0.35">
      <c r="A239">
        <v>4092</v>
      </c>
      <c r="B239" s="17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43.5" x14ac:dyDescent="0.35">
      <c r="A240">
        <v>4094</v>
      </c>
      <c r="B240" s="17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43.5" x14ac:dyDescent="0.35">
      <c r="A241">
        <v>4098</v>
      </c>
      <c r="B241" s="17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43.5" x14ac:dyDescent="0.35">
      <c r="A242">
        <v>4099</v>
      </c>
      <c r="B242" s="17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29" x14ac:dyDescent="0.35">
      <c r="A243">
        <v>4100</v>
      </c>
      <c r="B243" s="17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43.5" x14ac:dyDescent="0.35">
      <c r="A244">
        <v>4101</v>
      </c>
      <c r="B244" s="17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43.5" x14ac:dyDescent="0.35">
      <c r="A245">
        <v>4102</v>
      </c>
      <c r="B245" s="17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43.5" x14ac:dyDescent="0.35">
      <c r="A246">
        <v>4103</v>
      </c>
      <c r="B246" s="17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43.5" x14ac:dyDescent="0.35">
      <c r="A247">
        <v>4106</v>
      </c>
      <c r="B247" s="17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43.5" x14ac:dyDescent="0.35">
      <c r="A248">
        <v>4107</v>
      </c>
      <c r="B248" s="17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43.5" x14ac:dyDescent="0.35">
      <c r="A249">
        <v>4108</v>
      </c>
      <c r="B249" s="17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43.5" x14ac:dyDescent="0.35">
      <c r="A250">
        <v>4111</v>
      </c>
      <c r="B250" s="17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43.5" x14ac:dyDescent="0.35">
      <c r="A251">
        <v>4113</v>
      </c>
      <c r="B251" s="17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C00000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26D71-833B-422C-8F40-017F657833D9}">
  <dimension ref="A1:C14"/>
  <sheetViews>
    <sheetView workbookViewId="0">
      <selection activeCell="G8" sqref="G8"/>
    </sheetView>
  </sheetViews>
  <sheetFormatPr defaultRowHeight="14.5" x14ac:dyDescent="0.35"/>
  <cols>
    <col min="1" max="1" width="26.26953125" bestFit="1" customWidth="1"/>
    <col min="2" max="2" width="11.7265625" customWidth="1"/>
    <col min="3" max="3" width="11.1796875" customWidth="1"/>
  </cols>
  <sheetData>
    <row r="1" spans="1:3" x14ac:dyDescent="0.35">
      <c r="B1" t="s">
        <v>8389</v>
      </c>
      <c r="C1" t="s">
        <v>8390</v>
      </c>
    </row>
    <row r="2" spans="1:3" x14ac:dyDescent="0.35">
      <c r="A2" t="s">
        <v>8391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x14ac:dyDescent="0.35">
      <c r="A3" t="s">
        <v>8392</v>
      </c>
      <c r="B3" s="18">
        <f>MEDIAN('Successful U.S. Kickstarters'!D:D)</f>
        <v>3000</v>
      </c>
      <c r="C3" s="18">
        <f>MEDIAN('Failed U.S. Kickstarters'!D:D)</f>
        <v>5000</v>
      </c>
    </row>
    <row r="4" spans="1:3" x14ac:dyDescent="0.35">
      <c r="A4" t="s">
        <v>8395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35">
      <c r="A5" t="s">
        <v>8396</v>
      </c>
      <c r="B5" s="6">
        <f>_xlfn.QUARTILE.EXC('Successful U.S. Kickstarters'!D:D,3)</f>
        <v>5000</v>
      </c>
      <c r="C5" s="18">
        <f>_xlfn.QUARTILE.EXC('Failed U.S. Kickstarters'!D:D,3)</f>
        <v>10000</v>
      </c>
    </row>
    <row r="6" spans="1:3" x14ac:dyDescent="0.35">
      <c r="A6" t="s">
        <v>8397</v>
      </c>
      <c r="B6" s="6">
        <f>_xlfn.QUARTILE.EXC('Successful U.S. Kickstarters'!D:D,1)</f>
        <v>1500</v>
      </c>
      <c r="C6" s="6">
        <f>_xlfn.QUARTILE.EXC('Failed U.S. Kickstarters'!D:D,1)</f>
        <v>2000</v>
      </c>
    </row>
    <row r="7" spans="1:3" x14ac:dyDescent="0.35">
      <c r="A7" t="s">
        <v>8398</v>
      </c>
      <c r="B7" s="6">
        <f>B5-B6</f>
        <v>3500</v>
      </c>
      <c r="C7" s="6">
        <f>C5-C6</f>
        <v>8000</v>
      </c>
    </row>
    <row r="9" spans="1:3" x14ac:dyDescent="0.35">
      <c r="A9" t="s">
        <v>8393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35">
      <c r="A10" t="s">
        <v>8394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35">
      <c r="A11" t="s">
        <v>8399</v>
      </c>
      <c r="B11" s="18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x14ac:dyDescent="0.35">
      <c r="A12" t="s">
        <v>8400</v>
      </c>
      <c r="B12" s="18">
        <f>_xlfn.QUARTILE.EXC('Successful U.S. Kickstarters'!E:E,3)</f>
        <v>5699</v>
      </c>
      <c r="C12" s="18">
        <f>_xlfn.QUARTILE.EXC('Failed U.S. Kickstarters'!E:E,3)</f>
        <v>501</v>
      </c>
    </row>
    <row r="13" spans="1:3" x14ac:dyDescent="0.35">
      <c r="A13" t="s">
        <v>8401</v>
      </c>
      <c r="B13" s="18">
        <f>_xlfn.QUARTILE.EXC('Successful U.S. Kickstarters'!E:E,1)</f>
        <v>1716.5074999999999</v>
      </c>
      <c r="C13" s="18">
        <f>_xlfn.QUARTILE.EXC('Failed U.S. Kickstarters'!E:E,1)</f>
        <v>9.25</v>
      </c>
    </row>
    <row r="14" spans="1:3" x14ac:dyDescent="0.35">
      <c r="A14" t="s">
        <v>8402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D1B90-A4CE-4C60-9997-6CC436FF8D54}">
  <dimension ref="A1:T413"/>
  <sheetViews>
    <sheetView workbookViewId="0">
      <selection activeCell="E1" sqref="E1:E1048576"/>
    </sheetView>
  </sheetViews>
  <sheetFormatPr defaultRowHeight="14.5" x14ac:dyDescent="0.35"/>
  <cols>
    <col min="2" max="2" width="32.453125" customWidth="1"/>
    <col min="3" max="3" width="59.1796875" style="3" customWidth="1"/>
    <col min="4" max="4" width="12.54296875" customWidth="1"/>
    <col min="5" max="5" width="10.81640625" bestFit="1" customWidth="1"/>
    <col min="6" max="6" width="9.1796875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4" max="14" width="22.90625" bestFit="1" customWidth="1"/>
    <col min="15" max="15" width="17.08984375" bestFit="1" customWidth="1"/>
    <col min="16" max="16" width="16.6328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29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29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29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29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43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9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43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9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29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9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9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43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29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9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43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29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29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9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9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29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29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29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29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29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29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29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29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9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29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29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43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9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43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9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29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29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9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29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43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9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29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29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9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29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9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9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9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43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29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9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9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29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29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29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9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29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29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43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9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43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43.5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9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29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9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29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43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43.5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29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29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9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9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29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9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9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29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43.5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43.5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9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29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29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29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29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9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9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9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43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9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9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29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43.5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29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29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43.5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29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9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9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43.5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29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58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29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29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29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29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9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29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29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29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9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29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29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9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43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43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29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43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29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9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29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29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29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29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9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29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29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29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29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29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29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9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29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29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29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29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9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9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29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43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29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9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43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43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29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9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29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43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9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29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9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29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9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29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29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29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43.5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29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29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29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29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29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29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43.5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29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29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29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29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9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29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29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29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9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29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29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29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43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29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43.5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43.5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29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9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9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29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29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29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9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9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29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9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9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29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29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29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29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43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43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9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29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9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29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29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43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29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43.5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9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29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29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43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9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29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43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29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29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29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9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9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9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29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29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9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9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29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9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29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29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29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29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29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29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9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9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29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29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9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29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43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29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29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29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29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9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9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43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29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29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9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43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29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43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29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29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43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29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9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9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9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9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29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29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29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43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29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29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9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9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43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29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43.5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9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43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9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9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43.5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43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43.5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87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9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29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9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9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43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29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29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9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29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9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43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29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29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43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43.5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43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43.5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29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9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9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29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9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9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29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29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9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29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29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43.5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101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43.5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43.5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29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29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9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43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29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29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29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29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29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29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29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29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9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29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29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9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29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29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9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29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43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9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43.5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29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29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9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43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9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29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29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58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43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29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29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9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29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9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9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29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9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9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9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29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9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29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43.5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29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29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9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29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29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9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43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29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29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29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29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43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29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9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9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29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29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29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43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29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29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9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29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43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29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43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29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29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29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9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9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43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43.5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9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29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9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29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9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9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29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29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9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43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29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9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C00000"/>
        <color theme="8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0E553-6867-4064-893B-416BF52BBC22}">
  <dimension ref="A1:F8"/>
  <sheetViews>
    <sheetView workbookViewId="0">
      <selection activeCell="G10" sqref="G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8303</v>
      </c>
      <c r="B5" s="13">
        <v>20</v>
      </c>
      <c r="C5" s="13">
        <v>60</v>
      </c>
      <c r="D5" s="13"/>
      <c r="E5" s="13">
        <v>60</v>
      </c>
      <c r="F5" s="13">
        <v>140</v>
      </c>
    </row>
    <row r="6" spans="1:6" x14ac:dyDescent="0.35">
      <c r="A6" s="12" t="s">
        <v>8269</v>
      </c>
      <c r="B6" s="13"/>
      <c r="C6" s="13">
        <v>353</v>
      </c>
      <c r="D6" s="13">
        <v>19</v>
      </c>
      <c r="E6" s="13">
        <v>694</v>
      </c>
      <c r="F6" s="13">
        <v>1066</v>
      </c>
    </row>
    <row r="7" spans="1:6" x14ac:dyDescent="0.35">
      <c r="A7" s="12" t="s">
        <v>8301</v>
      </c>
      <c r="B7" s="13">
        <v>17</v>
      </c>
      <c r="C7" s="13">
        <v>80</v>
      </c>
      <c r="D7" s="13">
        <v>5</v>
      </c>
      <c r="E7" s="13">
        <v>85</v>
      </c>
      <c r="F7" s="13">
        <v>187</v>
      </c>
    </row>
    <row r="8" spans="1:6" x14ac:dyDescent="0.35">
      <c r="A8" s="12" t="s">
        <v>8361</v>
      </c>
      <c r="B8" s="13">
        <v>37</v>
      </c>
      <c r="C8" s="13">
        <v>493</v>
      </c>
      <c r="D8" s="13">
        <v>24</v>
      </c>
      <c r="E8" s="13">
        <v>839</v>
      </c>
      <c r="F8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D78CA-5F7B-4539-AD34-E5E93D84A333}">
  <dimension ref="A1:F22"/>
  <sheetViews>
    <sheetView workbookViewId="0">
      <selection activeCell="B10" sqref="B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8315</v>
      </c>
    </row>
    <row r="2" spans="1:6" x14ac:dyDescent="0.35">
      <c r="A2" s="11" t="s">
        <v>8383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2" t="s">
        <v>8376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35">
      <c r="A7" s="16" t="s">
        <v>8377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5">
      <c r="A8" s="16" t="s">
        <v>8378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5">
      <c r="A9" s="16" t="s">
        <v>8379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5">
      <c r="A10" s="12" t="s">
        <v>8367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35">
      <c r="A11" s="16" t="s">
        <v>8380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35">
      <c r="A12" s="16" t="s">
        <v>8368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35">
      <c r="A13" s="16" t="s">
        <v>8381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35">
      <c r="A14" s="12" t="s">
        <v>8369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35">
      <c r="A15" s="16" t="s">
        <v>8370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35">
      <c r="A16" s="16" t="s">
        <v>8371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35">
      <c r="A17" s="16" t="s">
        <v>8372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35">
      <c r="A18" s="12" t="s">
        <v>8373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35">
      <c r="A19" s="16" t="s">
        <v>8374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35">
      <c r="A20" s="16" t="s">
        <v>8375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35">
      <c r="A21" s="16" t="s">
        <v>8382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35">
      <c r="A22" s="12" t="s">
        <v>8361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2A249-A87F-43CD-B886-2D38A050E205}">
  <dimension ref="A2:E8"/>
  <sheetViews>
    <sheetView workbookViewId="0">
      <selection activeCell="B9" sqref="B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2" spans="1:5" x14ac:dyDescent="0.35">
      <c r="A2" s="11" t="s">
        <v>8222</v>
      </c>
      <c r="B2" t="s">
        <v>8364</v>
      </c>
    </row>
    <row r="3" spans="1:5" x14ac:dyDescent="0.35">
      <c r="A3" s="11" t="s">
        <v>8358</v>
      </c>
      <c r="B3" t="s">
        <v>8364</v>
      </c>
    </row>
    <row r="5" spans="1:5" x14ac:dyDescent="0.35">
      <c r="A5" s="11" t="s">
        <v>8363</v>
      </c>
      <c r="B5" s="11" t="s">
        <v>8360</v>
      </c>
    </row>
    <row r="6" spans="1:5" x14ac:dyDescent="0.35">
      <c r="A6" s="11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35">
      <c r="A7" s="12" t="s">
        <v>8316</v>
      </c>
      <c r="B7" s="13">
        <v>353</v>
      </c>
      <c r="C7" s="13">
        <v>19</v>
      </c>
      <c r="D7" s="13">
        <v>694</v>
      </c>
      <c r="E7" s="13">
        <v>1066</v>
      </c>
    </row>
    <row r="8" spans="1:5" x14ac:dyDescent="0.35">
      <c r="A8" s="12" t="s">
        <v>8361</v>
      </c>
      <c r="B8" s="13">
        <v>353</v>
      </c>
      <c r="C8" s="13">
        <v>19</v>
      </c>
      <c r="D8" s="13">
        <v>694</v>
      </c>
      <c r="E8" s="13">
        <v>1066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CCF70-3980-484C-B03D-FB3A462056F0}">
  <dimension ref="A1:F6"/>
  <sheetViews>
    <sheetView workbookViewId="0">
      <selection activeCell="B11" sqref="B11"/>
    </sheetView>
  </sheetViews>
  <sheetFormatPr defaultRowHeight="14.5" x14ac:dyDescent="0.35"/>
  <cols>
    <col min="1" max="1" width="31.08984375" bestFit="1" customWidth="1"/>
    <col min="2" max="2" width="69.453125" style="3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8384</v>
      </c>
      <c r="B1" s="3" t="s">
        <v>4110</v>
      </c>
      <c r="C1" t="s">
        <v>8385</v>
      </c>
      <c r="D1" t="s">
        <v>8386</v>
      </c>
      <c r="E1" t="s">
        <v>8387</v>
      </c>
      <c r="F1" t="s">
        <v>8388</v>
      </c>
    </row>
    <row r="2" spans="1:6" ht="29" x14ac:dyDescent="0.35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Kickstarter!B:P,11,FALSE)</f>
        <v>39</v>
      </c>
    </row>
    <row r="3" spans="1:6" ht="29" x14ac:dyDescent="0.35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Kickstarter!B:P,11,FALSE)</f>
        <v>56</v>
      </c>
    </row>
    <row r="4" spans="1:6" ht="29" x14ac:dyDescent="0.35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Kickstarter!B:P,11,FALSE)</f>
        <v>78</v>
      </c>
    </row>
    <row r="5" spans="1:6" ht="29" x14ac:dyDescent="0.35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Kickstarter!B:P,11,FALSE)</f>
        <v>26</v>
      </c>
    </row>
    <row r="6" spans="1:6" ht="29" x14ac:dyDescent="0.35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2</vt:i4>
      </vt:variant>
    </vt:vector>
  </HeadingPairs>
  <TitlesOfParts>
    <vt:vector size="12" baseType="lpstr">
      <vt:lpstr>Kickstarter</vt:lpstr>
      <vt:lpstr>Outcome Based on Launch Date</vt:lpstr>
      <vt:lpstr>Outcomes Based on Goals</vt:lpstr>
      <vt:lpstr>Failed U.S. Kickstarters</vt:lpstr>
      <vt:lpstr>Descriptive Statistics</vt:lpstr>
      <vt:lpstr>Successful U.S. Kickstarters</vt:lpstr>
      <vt:lpstr>Parent Category Outcomes</vt:lpstr>
      <vt:lpstr>Outcomes Based on Launch Date</vt:lpstr>
      <vt:lpstr>Subcategory Statistics</vt:lpstr>
      <vt:lpstr>Edinburgh Research</vt:lpstr>
      <vt:lpstr>OutcomeBasedonLaunchDateChart</vt:lpstr>
      <vt:lpstr>BoxChart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Shriman Gurram</cp:lastModifiedBy>
  <dcterms:created xsi:type="dcterms:W3CDTF">2017-04-20T15:17:24Z</dcterms:created>
  <dcterms:modified xsi:type="dcterms:W3CDTF">2020-01-19T01:09:33Z</dcterms:modified>
</cp:coreProperties>
</file>