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E:\Old E\IT\Excel End to End projects\"/>
    </mc:Choice>
  </mc:AlternateContent>
  <xr:revisionPtr revIDLastSave="0" documentId="13_ncr:1_{009AE5B8-0FAB-41F8-A9F4-7F6BFD42AC4E}" xr6:coauthVersionLast="47" xr6:coauthVersionMax="47" xr10:uidLastSave="{00000000-0000-0000-0000-000000000000}"/>
  <workbookProtection lockStructure="1"/>
  <bookViews>
    <workbookView xWindow="-120" yWindow="-120" windowWidth="20730" windowHeight="11160" activeTab="2"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Gender">#N/A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R42" i="5" l="1"/>
  <c r="Q42" i="5"/>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<sst xmlns="http://schemas.openxmlformats.org/spreadsheetml/2006/main" count="16263" uniqueCount="50">
  <si>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</si>
  <si>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</si>
  <si>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</si>
  <si>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</si>
  <si>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</si>
  <si>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</si>
  <si>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</si>
  <si>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</si>
  <si>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</si>
  <si>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</si>
  <si>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</si>
  <si>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</si>
  <si>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</si>
  <si>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</si>
  <si>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</si>
  <si>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</si>
  <si>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</si>
  <si>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</si>
  <si>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</si>
  <si>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</si>
  <si>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</si>
  <si>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</si>
  <si>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</si>
  <si>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</si>
  <si>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</si>
  <si>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</si>
  <si>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</si>
  <si>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</si>
  <si>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</si>
  <si>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</si>
  <si>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</si>
  <si>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</si>
  <si>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</si>
  <si>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</si>
  <si>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</si>
  <si>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</si>
  <si>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</si>
  <si>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</si>
  <si>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Marrtal Status</t>
  </si>
  <si>
    <t>Female</t>
  </si>
  <si>
    <t>Male</t>
  </si>
  <si>
    <t>Age Bracket</t>
  </si>
  <si>
    <t>Row Labels</t>
  </si>
  <si>
    <t>Grand Total</t>
  </si>
  <si>
    <t>Average of Income</t>
  </si>
  <si>
    <t>Column Labels</t>
  </si>
  <si>
    <t>Middle Aged</t>
  </si>
  <si>
    <t>Old</t>
  </si>
  <si>
    <t>Count of Purchased Bike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</si>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</sst>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7"/>
      <name val="Calibri"/>
      <family val="2"/>
      <scheme val="minor"/>
    </font>
    <font>
      <b/>
      <sz val="40"/>
      <color theme="7"/>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4" borderId="0" xfId="0" applyFont="1" applyFill="1" applyAlignment="1">
      <alignment vertical="center"/>
    </xf>
    <xf numFmtId="0" fontId="0" fillId="34" borderId="0" xfId="0" applyFill="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a:t>
            </a:r>
            <a:r>
              <a:rPr lang="en-US" sz="1600" b="1" baseline="0"/>
              <a:t>Commute Distance</a:t>
            </a:r>
          </a:p>
        </c:rich>
      </c:tx>
      <c:layout>
        <c:manualLayout>
          <c:xMode val="edge"/>
          <c:yMode val="edge"/>
          <c:x val="0.33190966754155732"/>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0-1 Miles</c:v>
                </c:pt>
                <c:pt idx="1">
                  <c:v>1-2 Miles</c:v>
                </c:pt>
                <c:pt idx="2">
                  <c:v>2-5 Miles</c:v>
                </c:pt>
              </c:strCache>
            </c:strRef>
          </c:cat>
          <c:val>
            <c:numRef>
              <c:f>'Pivot Table'!$B$22:$B$25</c:f>
              <c:numCache>
                <c:formatCode>General</c:formatCode>
                <c:ptCount val="3"/>
                <c:pt idx="0">
                  <c:v>8</c:v>
                </c:pt>
                <c:pt idx="1">
                  <c:v>1</c:v>
                </c:pt>
                <c:pt idx="2">
                  <c:v>3</c:v>
                </c:pt>
              </c:numCache>
            </c:numRef>
          </c:val>
          <c:smooth val="0"/>
          <c:extLst>
            <c:ext xmlns:c16="http://schemas.microsoft.com/office/drawing/2014/chart" uri="{C3380CC4-5D6E-409C-BE32-E72D297353CC}">
              <c16:uniqueId val="{00000000-CA11-45A2-9920-871E6871530E}"/>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0-1 Miles</c:v>
                </c:pt>
                <c:pt idx="1">
                  <c:v>1-2 Miles</c:v>
                </c:pt>
                <c:pt idx="2">
                  <c:v>2-5 Miles</c:v>
                </c:pt>
              </c:strCache>
            </c:strRef>
          </c:cat>
          <c:val>
            <c:numRef>
              <c:f>'Pivot Table'!$C$22:$C$25</c:f>
              <c:numCache>
                <c:formatCode>General</c:formatCode>
                <c:ptCount val="3"/>
                <c:pt idx="0">
                  <c:v>24</c:v>
                </c:pt>
                <c:pt idx="1">
                  <c:v>2</c:v>
                </c:pt>
              </c:numCache>
            </c:numRef>
          </c:val>
          <c:smooth val="0"/>
          <c:extLst>
            <c:ext xmlns:c16="http://schemas.microsoft.com/office/drawing/2014/chart" uri="{C3380CC4-5D6E-409C-BE32-E72D297353CC}">
              <c16:uniqueId val="{00000001-CA11-45A2-9920-871E6871530E}"/>
            </c:ext>
          </c:extLst>
        </c:ser>
        <c:dLbls>
          <c:showLegendKey val="0"/>
          <c:showVal val="0"/>
          <c:showCatName val="0"/>
          <c:showSerName val="0"/>
          <c:showPercent val="0"/>
          <c:showBubbleSize val="0"/>
        </c:dLbls>
        <c:marker val="1"/>
        <c:smooth val="0"/>
        <c:axId val="371827384"/>
        <c:axId val="371828464"/>
      </c:lineChart>
      <c:catAx>
        <c:axId val="371827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828464"/>
        <c:crosses val="autoZero"/>
        <c:auto val="1"/>
        <c:lblAlgn val="ctr"/>
        <c:lblOffset val="100"/>
        <c:noMultiLvlLbl val="0"/>
      </c:catAx>
      <c:valAx>
        <c:axId val="37182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827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Age Bracket</a:t>
            </a:r>
          </a:p>
        </c:rich>
      </c:tx>
      <c:layout>
        <c:manualLayout>
          <c:xMode val="edge"/>
          <c:yMode val="edge"/>
          <c:x val="0.31569304583796509"/>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Aged</c:v>
                </c:pt>
                <c:pt idx="1">
                  <c:v>Old</c:v>
                </c:pt>
              </c:strCache>
            </c:strRef>
          </c:cat>
          <c:val>
            <c:numRef>
              <c:f>'Pivot Table'!$B$38:$B$40</c:f>
              <c:numCache>
                <c:formatCode>General</c:formatCode>
                <c:ptCount val="2"/>
                <c:pt idx="0">
                  <c:v>7</c:v>
                </c:pt>
                <c:pt idx="1">
                  <c:v>5</c:v>
                </c:pt>
              </c:numCache>
            </c:numRef>
          </c:val>
          <c:smooth val="0"/>
          <c:extLst>
            <c:ext xmlns:c16="http://schemas.microsoft.com/office/drawing/2014/chart" uri="{C3380CC4-5D6E-409C-BE32-E72D297353CC}">
              <c16:uniqueId val="{00000000-D8A0-4A5A-B557-F71B3B933A4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Aged</c:v>
                </c:pt>
                <c:pt idx="1">
                  <c:v>Old</c:v>
                </c:pt>
              </c:strCache>
            </c:strRef>
          </c:cat>
          <c:val>
            <c:numRef>
              <c:f>'Pivot Table'!$C$38:$C$40</c:f>
              <c:numCache>
                <c:formatCode>General</c:formatCode>
                <c:ptCount val="2"/>
                <c:pt idx="0">
                  <c:v>23</c:v>
                </c:pt>
                <c:pt idx="1">
                  <c:v>3</c:v>
                </c:pt>
              </c:numCache>
            </c:numRef>
          </c:val>
          <c:smooth val="0"/>
          <c:extLst>
            <c:ext xmlns:c16="http://schemas.microsoft.com/office/drawing/2014/chart" uri="{C3380CC4-5D6E-409C-BE32-E72D297353CC}">
              <c16:uniqueId val="{00000001-D8A0-4A5A-B557-F71B3B933A43}"/>
            </c:ext>
          </c:extLst>
        </c:ser>
        <c:dLbls>
          <c:showLegendKey val="0"/>
          <c:showVal val="0"/>
          <c:showCatName val="0"/>
          <c:showSerName val="0"/>
          <c:showPercent val="0"/>
          <c:showBubbleSize val="0"/>
        </c:dLbls>
        <c:marker val="1"/>
        <c:smooth val="0"/>
        <c:axId val="528121632"/>
        <c:axId val="554068496"/>
      </c:lineChart>
      <c:catAx>
        <c:axId val="52812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068496"/>
        <c:crosses val="autoZero"/>
        <c:auto val="1"/>
        <c:lblAlgn val="ctr"/>
        <c:lblOffset val="100"/>
        <c:noMultiLvlLbl val="0"/>
      </c:catAx>
      <c:valAx>
        <c:axId val="55406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12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Average</a:t>
            </a:r>
            <a:r>
              <a:rPr lang="en-US" sz="1400" b="1" baseline="0"/>
              <a:t> Income Per Purchsase</a:t>
            </a:r>
          </a:p>
        </c:rich>
      </c:tx>
      <c:layout>
        <c:manualLayout>
          <c:xMode val="edge"/>
          <c:yMode val="edge"/>
          <c:x val="0.27914668057745201"/>
          <c:y val="5.9164479440069993E-2"/>
        </c:manualLayout>
      </c:layout>
      <c:overlay val="0"/>
      <c:spPr>
        <a:noFill/>
        <a:ln>
          <a:solidFill>
            <a:schemeClr val="accent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Table'!$A$7:$A$8</c:f>
              <c:strCache>
                <c:ptCount val="1"/>
                <c:pt idx="0">
                  <c:v>Male</c:v>
                </c:pt>
              </c:strCache>
            </c:strRef>
          </c:cat>
          <c:val>
            <c:numRef>
              <c:f>'Pivot Table'!$B$7:$B$8</c:f>
              <c:numCache>
                <c:formatCode>"$"#,##0</c:formatCode>
                <c:ptCount val="1"/>
                <c:pt idx="0">
                  <c:v>34166.666666666664</c:v>
                </c:pt>
              </c:numCache>
            </c:numRef>
          </c:val>
          <c:extLst>
            <c:ext xmlns:c16="http://schemas.microsoft.com/office/drawing/2014/chart" uri="{C3380CC4-5D6E-409C-BE32-E72D297353CC}">
              <c16:uniqueId val="{00000000-5142-43B5-8982-2E7194DFF65B}"/>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Table'!$A$7:$A$8</c:f>
              <c:strCache>
                <c:ptCount val="1"/>
                <c:pt idx="0">
                  <c:v>Male</c:v>
                </c:pt>
              </c:strCache>
            </c:strRef>
          </c:cat>
          <c:val>
            <c:numRef>
              <c:f>'Pivot Table'!$C$7:$C$8</c:f>
              <c:numCache>
                <c:formatCode>"$"#,##0</c:formatCode>
                <c:ptCount val="1"/>
                <c:pt idx="0">
                  <c:v>34615.384615384617</c:v>
                </c:pt>
              </c:numCache>
            </c:numRef>
          </c:val>
          <c:extLst>
            <c:ext xmlns:c16="http://schemas.microsoft.com/office/drawing/2014/chart" uri="{C3380CC4-5D6E-409C-BE32-E72D297353CC}">
              <c16:uniqueId val="{00000001-5142-43B5-8982-2E7194DFF65B}"/>
            </c:ext>
          </c:extLst>
        </c:ser>
        <c:dLbls>
          <c:showLegendKey val="0"/>
          <c:showVal val="0"/>
          <c:showCatName val="0"/>
          <c:showSerName val="0"/>
          <c:showPercent val="0"/>
          <c:showBubbleSize val="0"/>
        </c:dLbls>
        <c:gapWidth val="219"/>
        <c:overlap val="-27"/>
        <c:axId val="615832552"/>
        <c:axId val="615821752"/>
      </c:barChart>
      <c:catAx>
        <c:axId val="615832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21752"/>
        <c:crosses val="autoZero"/>
        <c:auto val="1"/>
        <c:lblAlgn val="ctr"/>
        <c:lblOffset val="100"/>
        <c:noMultiLvlLbl val="0"/>
      </c:catAx>
      <c:valAx>
        <c:axId val="615821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32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b="1"/>
              <a:t>Commute Distance</a:t>
            </a:r>
          </a:p>
        </c:rich>
      </c:tx>
      <c:layout>
        <c:manualLayout>
          <c:xMode val="edge"/>
          <c:yMode val="edge"/>
          <c:x val="0.44038106188149306"/>
          <c:y val="3.517121276975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0-1 Miles</c:v>
                </c:pt>
                <c:pt idx="1">
                  <c:v>1-2 Miles</c:v>
                </c:pt>
                <c:pt idx="2">
                  <c:v>2-5 Miles</c:v>
                </c:pt>
              </c:strCache>
            </c:strRef>
          </c:cat>
          <c:val>
            <c:numRef>
              <c:f>'Pivot Table'!$B$22:$B$25</c:f>
              <c:numCache>
                <c:formatCode>General</c:formatCode>
                <c:ptCount val="3"/>
                <c:pt idx="0">
                  <c:v>8</c:v>
                </c:pt>
                <c:pt idx="1">
                  <c:v>1</c:v>
                </c:pt>
                <c:pt idx="2">
                  <c:v>3</c:v>
                </c:pt>
              </c:numCache>
            </c:numRef>
          </c:val>
          <c:smooth val="0"/>
          <c:extLst>
            <c:ext xmlns:c16="http://schemas.microsoft.com/office/drawing/2014/chart" uri="{C3380CC4-5D6E-409C-BE32-E72D297353CC}">
              <c16:uniqueId val="{00000000-DC52-4361-AD0C-699054A2F4E1}"/>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0-1 Miles</c:v>
                </c:pt>
                <c:pt idx="1">
                  <c:v>1-2 Miles</c:v>
                </c:pt>
                <c:pt idx="2">
                  <c:v>2-5 Miles</c:v>
                </c:pt>
              </c:strCache>
            </c:strRef>
          </c:cat>
          <c:val>
            <c:numRef>
              <c:f>'Pivot Table'!$C$22:$C$25</c:f>
              <c:numCache>
                <c:formatCode>General</c:formatCode>
                <c:ptCount val="3"/>
                <c:pt idx="0">
                  <c:v>24</c:v>
                </c:pt>
                <c:pt idx="1">
                  <c:v>2</c:v>
                </c:pt>
              </c:numCache>
            </c:numRef>
          </c:val>
          <c:smooth val="0"/>
          <c:extLst>
            <c:ext xmlns:c16="http://schemas.microsoft.com/office/drawing/2014/chart" uri="{C3380CC4-5D6E-409C-BE32-E72D297353CC}">
              <c16:uniqueId val="{00000001-DC52-4361-AD0C-699054A2F4E1}"/>
            </c:ext>
          </c:extLst>
        </c:ser>
        <c:dLbls>
          <c:showLegendKey val="0"/>
          <c:showVal val="0"/>
          <c:showCatName val="0"/>
          <c:showSerName val="0"/>
          <c:showPercent val="0"/>
          <c:showBubbleSize val="0"/>
        </c:dLbls>
        <c:marker val="1"/>
        <c:smooth val="0"/>
        <c:axId val="371827384"/>
        <c:axId val="371828464"/>
      </c:lineChart>
      <c:catAx>
        <c:axId val="371827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828464"/>
        <c:crosses val="autoZero"/>
        <c:auto val="1"/>
        <c:lblAlgn val="ctr"/>
        <c:lblOffset val="100"/>
        <c:noMultiLvlLbl val="0"/>
      </c:catAx>
      <c:valAx>
        <c:axId val="37182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827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Age Bracket</a:t>
            </a:r>
          </a:p>
        </c:rich>
      </c:tx>
      <c:layout>
        <c:manualLayout>
          <c:xMode val="edge"/>
          <c:yMode val="edge"/>
          <c:x val="0.31569304583796509"/>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Aged</c:v>
                </c:pt>
                <c:pt idx="1">
                  <c:v>Old</c:v>
                </c:pt>
              </c:strCache>
            </c:strRef>
          </c:cat>
          <c:val>
            <c:numRef>
              <c:f>'Pivot Table'!$B$38:$B$40</c:f>
              <c:numCache>
                <c:formatCode>General</c:formatCode>
                <c:ptCount val="2"/>
                <c:pt idx="0">
                  <c:v>7</c:v>
                </c:pt>
                <c:pt idx="1">
                  <c:v>5</c:v>
                </c:pt>
              </c:numCache>
            </c:numRef>
          </c:val>
          <c:smooth val="0"/>
          <c:extLst>
            <c:ext xmlns:c16="http://schemas.microsoft.com/office/drawing/2014/chart" uri="{C3380CC4-5D6E-409C-BE32-E72D297353CC}">
              <c16:uniqueId val="{00000000-BE16-4D3D-B1BF-D4EB0A9033D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Aged</c:v>
                </c:pt>
                <c:pt idx="1">
                  <c:v>Old</c:v>
                </c:pt>
              </c:strCache>
            </c:strRef>
          </c:cat>
          <c:val>
            <c:numRef>
              <c:f>'Pivot Table'!$C$38:$C$40</c:f>
              <c:numCache>
                <c:formatCode>General</c:formatCode>
                <c:ptCount val="2"/>
                <c:pt idx="0">
                  <c:v>23</c:v>
                </c:pt>
                <c:pt idx="1">
                  <c:v>3</c:v>
                </c:pt>
              </c:numCache>
            </c:numRef>
          </c:val>
          <c:smooth val="0"/>
          <c:extLst>
            <c:ext xmlns:c16="http://schemas.microsoft.com/office/drawing/2014/chart" uri="{C3380CC4-5D6E-409C-BE32-E72D297353CC}">
              <c16:uniqueId val="{00000001-BE16-4D3D-B1BF-D4EB0A9033DD}"/>
            </c:ext>
          </c:extLst>
        </c:ser>
        <c:dLbls>
          <c:showLegendKey val="0"/>
          <c:showVal val="0"/>
          <c:showCatName val="0"/>
          <c:showSerName val="0"/>
          <c:showPercent val="0"/>
          <c:showBubbleSize val="0"/>
        </c:dLbls>
        <c:marker val="1"/>
        <c:smooth val="0"/>
        <c:axId val="528121632"/>
        <c:axId val="554068496"/>
      </c:lineChart>
      <c:catAx>
        <c:axId val="52812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068496"/>
        <c:crosses val="autoZero"/>
        <c:auto val="1"/>
        <c:lblAlgn val="ctr"/>
        <c:lblOffset val="100"/>
        <c:noMultiLvlLbl val="0"/>
      </c:catAx>
      <c:valAx>
        <c:axId val="55406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12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Average</a:t>
            </a:r>
            <a:r>
              <a:rPr lang="en-US" sz="1400" b="1" baseline="0"/>
              <a:t> Income Per Purchsase</a:t>
            </a:r>
          </a:p>
        </c:rich>
      </c:tx>
      <c:layout>
        <c:manualLayout>
          <c:xMode val="edge"/>
          <c:yMode val="edge"/>
          <c:x val="0.31734115266841645"/>
          <c:y val="3.3666944397040668E-2"/>
        </c:manualLayout>
      </c:layout>
      <c:overlay val="0"/>
      <c:spPr>
        <a:noFill/>
        <a:ln>
          <a:solidFill>
            <a:schemeClr val="bg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Table'!$A$7:$A$8</c:f>
              <c:strCache>
                <c:ptCount val="1"/>
                <c:pt idx="0">
                  <c:v>Male</c:v>
                </c:pt>
              </c:strCache>
            </c:strRef>
          </c:cat>
          <c:val>
            <c:numRef>
              <c:f>'Pivot Table'!$B$7:$B$8</c:f>
              <c:numCache>
                <c:formatCode>"$"#,##0</c:formatCode>
                <c:ptCount val="1"/>
                <c:pt idx="0">
                  <c:v>34166.666666666664</c:v>
                </c:pt>
              </c:numCache>
            </c:numRef>
          </c:val>
          <c:extLst>
            <c:ext xmlns:c16="http://schemas.microsoft.com/office/drawing/2014/chart" uri="{C3380CC4-5D6E-409C-BE32-E72D297353CC}">
              <c16:uniqueId val="{00000000-7467-40ED-8DF6-0880B29065A4}"/>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Table'!$A$7:$A$8</c:f>
              <c:strCache>
                <c:ptCount val="1"/>
                <c:pt idx="0">
                  <c:v>Male</c:v>
                </c:pt>
              </c:strCache>
            </c:strRef>
          </c:cat>
          <c:val>
            <c:numRef>
              <c:f>'Pivot Table'!$C$7:$C$8</c:f>
              <c:numCache>
                <c:formatCode>"$"#,##0</c:formatCode>
                <c:ptCount val="1"/>
                <c:pt idx="0">
                  <c:v>34615.384615384617</c:v>
                </c:pt>
              </c:numCache>
            </c:numRef>
          </c:val>
          <c:extLst>
            <c:ext xmlns:c16="http://schemas.microsoft.com/office/drawing/2014/chart" uri="{C3380CC4-5D6E-409C-BE32-E72D297353CC}">
              <c16:uniqueId val="{00000001-7467-40ED-8DF6-0880B29065A4}"/>
            </c:ext>
          </c:extLst>
        </c:ser>
        <c:dLbls>
          <c:showLegendKey val="0"/>
          <c:showVal val="0"/>
          <c:showCatName val="0"/>
          <c:showSerName val="0"/>
          <c:showPercent val="0"/>
          <c:showBubbleSize val="0"/>
        </c:dLbls>
        <c:gapWidth val="219"/>
        <c:overlap val="-27"/>
        <c:axId val="615832552"/>
        <c:axId val="615821752"/>
      </c:barChart>
      <c:catAx>
        <c:axId val="615832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21752"/>
        <c:crosses val="autoZero"/>
        <c:auto val="1"/>
        <c:lblAlgn val="ctr"/>
        <c:lblOffset val="100"/>
        <c:noMultiLvlLbl val="0"/>
      </c:catAx>
      <c:valAx>
        <c:axId val="615821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32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77825</xdr:colOff>
      <xdr:row>18</xdr:row>
      <xdr:rowOff>80383</xdr:rowOff>
    </xdr:from>
    <xdr:to>
      <xdr:col>11</xdr:col>
      <xdr:colOff>522713</xdr:colOff>
      <xdr:row>33</xdr:row>
      <xdr:rowOff>35778</xdr:rowOff>
    </xdr:to>
    <xdr:graphicFrame macro="">
      <xdr:nvGraphicFramePr>
        <xdr:cNvPr id="3" name="Chart 2">
          <a:extLst>
            <a:ext uri="{FF2B5EF4-FFF2-40B4-BE49-F238E27FC236}">
              <a16:creationId xmlns:a16="http://schemas.microsoft.com/office/drawing/2014/main" id="{8F421D73-0BE5-9F5F-22DF-1C2BA8F14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42978</xdr:colOff>
      <xdr:row>34</xdr:row>
      <xdr:rowOff>68767</xdr:rowOff>
    </xdr:from>
    <xdr:to>
      <xdr:col>11</xdr:col>
      <xdr:colOff>476250</xdr:colOff>
      <xdr:row>49</xdr:row>
      <xdr:rowOff>24162</xdr:rowOff>
    </xdr:to>
    <xdr:graphicFrame macro="">
      <xdr:nvGraphicFramePr>
        <xdr:cNvPr id="4" name="Chart 3">
          <a:extLst>
            <a:ext uri="{FF2B5EF4-FFF2-40B4-BE49-F238E27FC236}">
              <a16:creationId xmlns:a16="http://schemas.microsoft.com/office/drawing/2014/main" id="{4D15355A-EA04-5815-F2AC-D5C732EA38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106866</xdr:colOff>
      <xdr:row>3</xdr:row>
      <xdr:rowOff>80382</xdr:rowOff>
    </xdr:from>
    <xdr:to>
      <xdr:col>11</xdr:col>
      <xdr:colOff>569177</xdr:colOff>
      <xdr:row>18</xdr:row>
      <xdr:rowOff>35777</xdr:rowOff>
    </xdr:to>
    <xdr:graphicFrame macro="">
      <xdr:nvGraphicFramePr>
        <xdr:cNvPr id="5" name="Chart 4">
          <a:extLst>
            <a:ext uri="{FF2B5EF4-FFF2-40B4-BE49-F238E27FC236}">
              <a16:creationId xmlns:a16="http://schemas.microsoft.com/office/drawing/2014/main" id="{6359B860-AD6A-2B97-A901-C16B4F609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180679</xdr:colOff>
      <xdr:row>3</xdr:row>
      <xdr:rowOff>186090</xdr:rowOff>
    </xdr:from>
    <xdr:to>
      <xdr:col>13</xdr:col>
      <xdr:colOff>601579</xdr:colOff>
      <xdr:row>15</xdr:row>
      <xdr:rowOff>60158</xdr:rowOff>
    </xdr:to>
    <xdr:graphicFrame macro="">
      <xdr:nvGraphicFramePr>
        <xdr:cNvPr id="2" name="Chart 1">
          <a:extLst>
            <a:ext uri="{FF2B5EF4-FFF2-40B4-BE49-F238E27FC236}">
              <a16:creationId xmlns:a16="http://schemas.microsoft.com/office/drawing/2014/main" id="{CFA03CB4-2092-4BA1-8C9C-6F6BF692E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258071</xdr:colOff>
      <xdr:row>15</xdr:row>
      <xdr:rowOff>70690</xdr:rowOff>
    </xdr:from>
    <xdr:to>
      <xdr:col>13</xdr:col>
      <xdr:colOff>601579</xdr:colOff>
      <xdr:row>29</xdr:row>
      <xdr:rowOff>10026</xdr:rowOff>
    </xdr:to>
    <xdr:graphicFrame macro="">
      <xdr:nvGraphicFramePr>
        <xdr:cNvPr id="3" name="Chart 2">
          <a:extLst>
            <a:ext uri="{FF2B5EF4-FFF2-40B4-BE49-F238E27FC236}">
              <a16:creationId xmlns:a16="http://schemas.microsoft.com/office/drawing/2014/main" id="{46F30AB3-6B99-48F8-BAF3-61CDA1A36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283372</xdr:colOff>
      <xdr:row>3</xdr:row>
      <xdr:rowOff>186089</xdr:rowOff>
    </xdr:from>
    <xdr:to>
      <xdr:col>8</xdr:col>
      <xdr:colOff>170757</xdr:colOff>
      <xdr:row>15</xdr:row>
      <xdr:rowOff>80210</xdr:rowOff>
    </xdr:to>
    <xdr:graphicFrame macro="">
      <xdr:nvGraphicFramePr>
        <xdr:cNvPr id="4" name="Chart 3">
          <a:extLst>
            <a:ext uri="{FF2B5EF4-FFF2-40B4-BE49-F238E27FC236}">
              <a16:creationId xmlns:a16="http://schemas.microsoft.com/office/drawing/2014/main" id="{CAAD976E-980E-415B-B870-D9F3A4D69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484</xdr:rowOff>
    </xdr:from>
    <xdr:to>
      <xdr:col>2</xdr:col>
      <xdr:colOff>273158</xdr:colOff>
      <xdr:row>9</xdr:row>
      <xdr:rowOff>140367</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B09CD6A4-38C9-6D80-3F1A-F11F2216A57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762484"/>
              <a:ext cx="1496369" cy="1092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136010</xdr:rowOff>
    </xdr:from>
    <xdr:to>
      <xdr:col>2</xdr:col>
      <xdr:colOff>276405</xdr:colOff>
      <xdr:row>21</xdr:row>
      <xdr:rowOff>20053</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4AD66438-0EBC-71D3-484A-861AA5F8245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850510"/>
              <a:ext cx="1499616" cy="2170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2950</xdr:rowOff>
    </xdr:from>
    <xdr:to>
      <xdr:col>2</xdr:col>
      <xdr:colOff>276405</xdr:colOff>
      <xdr:row>29</xdr:row>
      <xdr:rowOff>60158</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B8E7C6A8-6630-4C75-4742-CCA3A0CF1B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003450"/>
              <a:ext cx="1499616" cy="15812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iniwas Bandgul" refreshedDate="45716.645104050927" createdVersion="8" refreshedVersion="8" minRefreshableVersion="3" recordCount="1000" xr:uid="{D400A144-507C-4E10-AF39-D4DAB5D2C984}">
  <cacheSource type="worksheet">
    <worksheetSource ref="A1:N1001" sheet="Working Sheet"/>
  </cacheSource>
  <cacheFields count="14">
    <cacheField name="ID" numFmtId="0">
      <sharedItems containsSemiMixedTypes="0" containsString="0" containsNumber="1" containsInteger="1" minValue="11000" maxValue="29447"/>
    </cacheField>
    <cacheField name="Marr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d"/>
        <s v="Old"/>
        <s v="Adolescent"/>
        <b v="0"/>
      </sharedItems>
    </cacheField>
    <cacheField name="Purchased Bike" numFmtId="0">
      <sharedItems count="2">
        <s v="No"/>
        <s v="Yes"/>
      </sharedItems>
    </cacheField>
  </cacheFields>
  <extLst>
    <ext xmlns:x14="http://schemas.microsoft.com/office/spreadsheetml/2009/9/main" uri="{725AE2AE-9491-48be-B2B4-4EB974FC3084}">
      <x14:pivotCacheDefinition pivotCacheId="1897072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3"/>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3"/>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3"/>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3"/>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3"/>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3"/>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3"/>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3"/>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3"/>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3"/>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3"/>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3"/>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3"/>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1"/>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3"/>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3"/>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3"/>
    <x v="1"/>
  </r>
  <r>
    <n v="29106"/>
    <s v="Single"/>
    <x v="1"/>
    <n v="40000"/>
    <n v="0"/>
    <x v="2"/>
    <s v="Skilled Manual"/>
    <s v="No"/>
    <n v="2"/>
    <x v="3"/>
    <x v="2"/>
    <n v="31"/>
    <x v="3"/>
    <x v="1"/>
  </r>
  <r>
    <n v="26236"/>
    <s v="Married"/>
    <x v="0"/>
    <n v="40000"/>
    <n v="3"/>
    <x v="1"/>
    <s v="Clerical"/>
    <s v="Yes"/>
    <n v="1"/>
    <x v="0"/>
    <x v="2"/>
    <n v="31"/>
    <x v="3"/>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3"/>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3"/>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3"/>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3"/>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3"/>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3"/>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3"/>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F00863-FE61-4EC0-BD8D-8991685BD80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5:D8" firstHeaderRow="1" firstDataRow="2" firstDataCol="1"/>
  <pivotFields count="14">
    <pivotField showAll="0"/>
    <pivotField showAll="0"/>
    <pivotField axis="axisRow" showAll="0">
      <items count="3">
        <item h="1"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items count="6">
        <item x="0"/>
        <item x="4"/>
        <item x="3"/>
        <item x="1"/>
        <item x="2"/>
        <item t="default"/>
      </items>
    </pivotField>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0" baseItem="0" numFmtId="165"/>
  </dataFields>
  <chartFormats count="6">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2">
          <reference field="4294967294" count="1" selected="0">
            <x v="0"/>
          </reference>
          <reference field="13" count="1" selected="0">
            <x v="0"/>
          </reference>
        </references>
      </pivotArea>
    </chartFormat>
    <chartFormat chart="16" format="3"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Dark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285010-D2CC-4CB1-9156-356A0E1C76B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0" firstHeaderRow="1" firstDataRow="2" firstDataCol="1"/>
  <pivotFields count="14">
    <pivotField showAll="0"/>
    <pivotField showAll="0"/>
    <pivotField showAll="0">
      <items count="3">
        <item h="1" x="0"/>
        <item x="1"/>
        <item t="default"/>
      </items>
    </pivotField>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x="0"/>
        <item x="1"/>
        <item x="3"/>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Dark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8484FE-7B89-4283-9138-020329C9691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5" firstHeaderRow="1" firstDataRow="2" firstDataCol="1"/>
  <pivotFields count="14">
    <pivotField showAll="0"/>
    <pivotField showAll="0"/>
    <pivotField showAll="0">
      <items count="3">
        <item h="1" x="0"/>
        <item x="1"/>
        <item t="default"/>
      </items>
    </pivotField>
    <pivotField numFmtId="165" showAll="0"/>
    <pivotField showAll="0"/>
    <pivotField showAll="0">
      <items count="6">
        <item x="0"/>
        <item h="1"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DB22415-F467-473B-B81D-9256318B5DB2}" sourceName="Gender">
  <pivotTables>
    <pivotTable tabId="5" name="PivotTable1"/>
    <pivotTable tabId="5" name="PivotTable2"/>
    <pivotTable tabId="5" name="PivotTable3"/>
  </pivotTables>
  <data>
    <tabular pivotCacheId="189707256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A105FB-F7B5-4E88-B47A-5D68937BF3E5}" sourceName="Education">
  <pivotTables>
    <pivotTable tabId="5" name="PivotTable1"/>
    <pivotTable tabId="5" name="PivotTable2"/>
    <pivotTable tabId="5" name="PivotTable3"/>
  </pivotTables>
  <data>
    <tabular pivotCacheId="189707256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732443-9F44-4F93-9465-C27F9A0D4200}" sourceName="Region">
  <pivotTables>
    <pivotTable tabId="5" name="PivotTable1"/>
    <pivotTable tabId="5" name="PivotTable2"/>
    <pivotTable tabId="5" name="PivotTable3"/>
  </pivotTables>
  <data>
    <tabular pivotCacheId="189707256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6C4C544-BD32-4760-933E-109A3311FD99}" cache="Slicer_Gender" caption="Gender" style="SlicerStyleDark6" rowHeight="329184"/>
  <slicer name="Education" xr10:uid="{D47D782A-37C7-4BB3-A450-5708C4AC2C2E}" cache="Slicer_Education" caption="Education" style="SlicerStyleDark6" rowHeight="329184"/>
  <slicer name="Region" xr10:uid="{AAE758CE-2E64-4D89-AE5A-96786707E3CB}" cache="Slicer_Region" caption="Region" style="SlicerStyleDark6" rowHeight="329184"/>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E8873-8181-4E52-9E3F-A93A8FA358DF}">
  <dimension ref="A1:N1001"/>
  <sheetViews>
    <sheetView topLeftCell="D1" workbookViewId="0">
      <selection activeCell="M1" sqref="M1"/>
    </sheetView>
  </sheetViews>
  <sheetFormatPr defaultRowHeight="15" x14ac:dyDescent="0.25"/>
  <cols>
    <col min="1" max="1" width="8.85546875" customWidth="1"/>
    <col min="2" max="2" width="17" customWidth="1"/>
    <col min="3" max="3" width="10" customWidth="1"/>
    <col min="4" max="4" width="18.28515625" style="3" customWidth="1"/>
    <col min="5" max="5" width="12.28515625" customWidth="1"/>
    <col min="6" max="6" width="26.5703125" customWidth="1"/>
    <col min="7" max="7" width="15.7109375" customWidth="1"/>
    <col min="8" max="14" width="16.28515625" customWidth="1"/>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Aged", IF(L2&lt;31, "Adolescent")))</f>
        <v>Middle Aged</v>
      </c>
      <c r="N2" t="s">
        <v>18</v>
      </c>
    </row>
    <row r="3" spans="1:14" x14ac:dyDescent="0.25">
      <c r="A3">
        <v>24107</v>
      </c>
      <c r="B3" t="s">
        <v>36</v>
      </c>
      <c r="C3" t="s">
        <v>40</v>
      </c>
      <c r="D3" s="3">
        <v>30000</v>
      </c>
      <c r="E3">
        <v>3</v>
      </c>
      <c r="F3" t="s">
        <v>19</v>
      </c>
      <c r="G3" t="s">
        <v>20</v>
      </c>
      <c r="H3" t="s">
        <v>15</v>
      </c>
      <c r="I3">
        <v>1</v>
      </c>
      <c r="J3" t="s">
        <v>16</v>
      </c>
      <c r="K3" t="s">
        <v>17</v>
      </c>
      <c r="L3">
        <v>43</v>
      </c>
      <c r="M3" t="str">
        <f t="shared" ref="M3:M66" si="0">IF(L3&gt;54, "Old", IF(L3&gt;=31, "Middle Aged", IF(L3&lt;31, "Adolescent")))</f>
        <v>Middle Aged</v>
      </c>
      <c r="N3" t="s">
        <v>18</v>
      </c>
    </row>
    <row r="4" spans="1:14" x14ac:dyDescent="0.25">
      <c r="A4">
        <v>14177</v>
      </c>
      <c r="B4" t="s">
        <v>36</v>
      </c>
      <c r="C4" t="s">
        <v>40</v>
      </c>
      <c r="D4" s="3">
        <v>80000</v>
      </c>
      <c r="E4">
        <v>5</v>
      </c>
      <c r="F4" t="s">
        <v>19</v>
      </c>
      <c r="G4" t="s">
        <v>21</v>
      </c>
      <c r="H4" t="s">
        <v>18</v>
      </c>
      <c r="I4">
        <v>2</v>
      </c>
      <c r="J4" t="s">
        <v>22</v>
      </c>
      <c r="K4" t="s">
        <v>17</v>
      </c>
      <c r="L4">
        <v>60</v>
      </c>
      <c r="M4" t="str">
        <f t="shared" si="0"/>
        <v>Old</v>
      </c>
      <c r="N4" t="s">
        <v>18</v>
      </c>
    </row>
    <row r="5" spans="1:14" x14ac:dyDescent="0.25">
      <c r="A5">
        <v>24381</v>
      </c>
      <c r="B5" t="s">
        <v>37</v>
      </c>
      <c r="C5" t="s">
        <v>40</v>
      </c>
      <c r="D5" s="3">
        <v>70000</v>
      </c>
      <c r="E5">
        <v>0</v>
      </c>
      <c r="F5" t="s">
        <v>13</v>
      </c>
      <c r="G5" t="s">
        <v>21</v>
      </c>
      <c r="H5" t="s">
        <v>15</v>
      </c>
      <c r="I5">
        <v>1</v>
      </c>
      <c r="J5" t="s">
        <v>23</v>
      </c>
      <c r="K5" t="s">
        <v>24</v>
      </c>
      <c r="L5">
        <v>41</v>
      </c>
      <c r="M5" t="str">
        <f t="shared" si="0"/>
        <v>Middle Aged</v>
      </c>
      <c r="N5" t="s">
        <v>15</v>
      </c>
    </row>
    <row r="6" spans="1:14" x14ac:dyDescent="0.25">
      <c r="A6">
        <v>25597</v>
      </c>
      <c r="B6" t="s">
        <v>37</v>
      </c>
      <c r="C6" t="s">
        <v>40</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40</v>
      </c>
      <c r="D8" s="3">
        <v>160000</v>
      </c>
      <c r="E8">
        <v>2</v>
      </c>
      <c r="F8" t="s">
        <v>27</v>
      </c>
      <c r="G8" t="s">
        <v>28</v>
      </c>
      <c r="H8" t="s">
        <v>15</v>
      </c>
      <c r="I8">
        <v>4</v>
      </c>
      <c r="J8" t="s">
        <v>16</v>
      </c>
      <c r="K8" t="s">
        <v>24</v>
      </c>
      <c r="L8">
        <v>33</v>
      </c>
      <c r="M8" t="str">
        <f t="shared" si="0"/>
        <v>Middle Aged</v>
      </c>
      <c r="N8" t="s">
        <v>15</v>
      </c>
    </row>
    <row r="9" spans="1:14" x14ac:dyDescent="0.25">
      <c r="A9">
        <v>19364</v>
      </c>
      <c r="B9" t="s">
        <v>36</v>
      </c>
      <c r="C9" t="s">
        <v>40</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Aged</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40</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40</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Aged</v>
      </c>
      <c r="N23" t="s">
        <v>18</v>
      </c>
    </row>
    <row r="24" spans="1:14" x14ac:dyDescent="0.25">
      <c r="A24">
        <v>19193</v>
      </c>
      <c r="B24" t="s">
        <v>37</v>
      </c>
      <c r="C24" t="s">
        <v>40</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40</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40</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40</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40</v>
      </c>
      <c r="D53" s="3">
        <v>80000</v>
      </c>
      <c r="E53">
        <v>0</v>
      </c>
      <c r="F53" t="s">
        <v>13</v>
      </c>
      <c r="G53" t="s">
        <v>21</v>
      </c>
      <c r="H53" t="s">
        <v>18</v>
      </c>
      <c r="I53">
        <v>4</v>
      </c>
      <c r="J53" t="s">
        <v>30</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40</v>
      </c>
      <c r="D57" s="3">
        <v>80000</v>
      </c>
      <c r="E57">
        <v>4</v>
      </c>
      <c r="F57" t="s">
        <v>27</v>
      </c>
      <c r="G57" t="s">
        <v>21</v>
      </c>
      <c r="H57" t="s">
        <v>15</v>
      </c>
      <c r="I57">
        <v>2</v>
      </c>
      <c r="J57" t="s">
        <v>30</v>
      </c>
      <c r="K57" t="s">
        <v>17</v>
      </c>
      <c r="L57">
        <v>54</v>
      </c>
      <c r="M57" t="str">
        <f t="shared" si="0"/>
        <v>Middle Aged</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40</v>
      </c>
      <c r="D65" s="3">
        <v>60000</v>
      </c>
      <c r="E65">
        <v>4</v>
      </c>
      <c r="F65" t="s">
        <v>13</v>
      </c>
      <c r="G65" t="s">
        <v>21</v>
      </c>
      <c r="H65" t="s">
        <v>15</v>
      </c>
      <c r="I65">
        <v>3</v>
      </c>
      <c r="J65" t="s">
        <v>30</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40</v>
      </c>
      <c r="D67" s="3">
        <v>30000</v>
      </c>
      <c r="E67">
        <v>2</v>
      </c>
      <c r="F67" t="s">
        <v>19</v>
      </c>
      <c r="G67" t="s">
        <v>20</v>
      </c>
      <c r="H67" t="s">
        <v>15</v>
      </c>
      <c r="I67">
        <v>2</v>
      </c>
      <c r="J67" t="s">
        <v>23</v>
      </c>
      <c r="K67" t="s">
        <v>24</v>
      </c>
      <c r="L67">
        <v>68</v>
      </c>
      <c r="M67" t="str">
        <f t="shared" ref="M67:M130" si="1">IF(L67&gt;54, "Old", IF(L67&gt;=31, "Middle Aged", IF(L67&lt;31, "Adolescent")))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40</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40</v>
      </c>
      <c r="D72" s="3">
        <v>120000</v>
      </c>
      <c r="E72">
        <v>0</v>
      </c>
      <c r="F72" t="s">
        <v>29</v>
      </c>
      <c r="G72" t="s">
        <v>21</v>
      </c>
      <c r="H72" t="s">
        <v>15</v>
      </c>
      <c r="I72">
        <v>4</v>
      </c>
      <c r="J72" t="s">
        <v>30</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40</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40</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40</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40</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40</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40</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40</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40</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40</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40</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40</v>
      </c>
      <c r="D131" s="3">
        <v>10000</v>
      </c>
      <c r="E131">
        <v>3</v>
      </c>
      <c r="F131" t="s">
        <v>27</v>
      </c>
      <c r="G131" t="s">
        <v>25</v>
      </c>
      <c r="H131" t="s">
        <v>15</v>
      </c>
      <c r="I131">
        <v>1</v>
      </c>
      <c r="J131" t="s">
        <v>16</v>
      </c>
      <c r="K131" t="s">
        <v>17</v>
      </c>
      <c r="L131">
        <v>39</v>
      </c>
      <c r="M131" t="str">
        <f t="shared" ref="M131:M194" si="2">IF(L131&gt;54, "Old", IF(L131&gt;=31, "Middle Aged", IF(L131&lt;31, "Adolescent")))</f>
        <v>Middle Aged</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40</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40</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Aged</v>
      </c>
      <c r="N145" t="s">
        <v>18</v>
      </c>
    </row>
    <row r="146" spans="1:14" x14ac:dyDescent="0.25">
      <c r="A146">
        <v>20877</v>
      </c>
      <c r="B146" t="s">
        <v>37</v>
      </c>
      <c r="C146" t="s">
        <v>40</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40</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40</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40</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40</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40</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40</v>
      </c>
      <c r="D169" s="3">
        <v>100000</v>
      </c>
      <c r="E169">
        <v>0</v>
      </c>
      <c r="F169" t="s">
        <v>27</v>
      </c>
      <c r="G169" t="s">
        <v>28</v>
      </c>
      <c r="H169" t="s">
        <v>15</v>
      </c>
      <c r="I169">
        <v>3</v>
      </c>
      <c r="J169" t="s">
        <v>30</v>
      </c>
      <c r="K169" t="s">
        <v>24</v>
      </c>
      <c r="L169">
        <v>35</v>
      </c>
      <c r="M169" t="str">
        <f t="shared" si="2"/>
        <v>Middle Aged</v>
      </c>
      <c r="N169" t="s">
        <v>18</v>
      </c>
    </row>
    <row r="170" spans="1:14" x14ac:dyDescent="0.25">
      <c r="A170">
        <v>14058</v>
      </c>
      <c r="B170" t="s">
        <v>37</v>
      </c>
      <c r="C170" t="s">
        <v>40</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40</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40</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40</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40</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Aged</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40</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IF(L195&gt;54, "Old", IF(L195&gt;=31, "Middle Aged", IF(L195&lt;31, "Adolescent")))</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40</v>
      </c>
      <c r="D201" s="3">
        <v>80000</v>
      </c>
      <c r="E201">
        <v>0</v>
      </c>
      <c r="F201" t="s">
        <v>13</v>
      </c>
      <c r="G201" t="s">
        <v>21</v>
      </c>
      <c r="H201" t="s">
        <v>18</v>
      </c>
      <c r="I201">
        <v>3</v>
      </c>
      <c r="J201" t="s">
        <v>30</v>
      </c>
      <c r="K201" t="s">
        <v>24</v>
      </c>
      <c r="L201">
        <v>33</v>
      </c>
      <c r="M201" t="str">
        <f t="shared" si="3"/>
        <v>Middle Aged</v>
      </c>
      <c r="N201" t="s">
        <v>15</v>
      </c>
    </row>
    <row r="202" spans="1:14" x14ac:dyDescent="0.25">
      <c r="A202">
        <v>24584</v>
      </c>
      <c r="B202" t="s">
        <v>37</v>
      </c>
      <c r="C202" t="s">
        <v>40</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40</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40</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40</v>
      </c>
      <c r="D215" s="3">
        <v>70000</v>
      </c>
      <c r="E215">
        <v>0</v>
      </c>
      <c r="F215" t="s">
        <v>13</v>
      </c>
      <c r="G215" t="s">
        <v>21</v>
      </c>
      <c r="H215" t="s">
        <v>18</v>
      </c>
      <c r="I215">
        <v>4</v>
      </c>
      <c r="J215" t="s">
        <v>30</v>
      </c>
      <c r="K215" t="s">
        <v>24</v>
      </c>
      <c r="L215">
        <v>31</v>
      </c>
      <c r="M215" t="str">
        <f t="shared" si="3"/>
        <v>Middle Aged</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40</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40</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40</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40</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40</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40</v>
      </c>
      <c r="D236" s="3">
        <v>90000</v>
      </c>
      <c r="E236">
        <v>0</v>
      </c>
      <c r="F236" t="s">
        <v>13</v>
      </c>
      <c r="G236" t="s">
        <v>21</v>
      </c>
      <c r="H236" t="s">
        <v>18</v>
      </c>
      <c r="I236">
        <v>4</v>
      </c>
      <c r="J236" t="s">
        <v>30</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40</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Aged</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40</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40</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40</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Aged", IF(L259&lt;31, "Adolescent")))</f>
        <v>Middle Aged</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Aged</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40</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40</v>
      </c>
      <c r="D280" s="3">
        <v>100000</v>
      </c>
      <c r="E280">
        <v>0</v>
      </c>
      <c r="F280" t="s">
        <v>27</v>
      </c>
      <c r="G280" t="s">
        <v>28</v>
      </c>
      <c r="H280" t="s">
        <v>15</v>
      </c>
      <c r="I280">
        <v>3</v>
      </c>
      <c r="J280" t="s">
        <v>30</v>
      </c>
      <c r="K280" t="s">
        <v>24</v>
      </c>
      <c r="L280">
        <v>35</v>
      </c>
      <c r="M280" t="str">
        <f t="shared" si="4"/>
        <v>Middle Aged</v>
      </c>
      <c r="N280" t="s">
        <v>15</v>
      </c>
    </row>
    <row r="281" spans="1:14" x14ac:dyDescent="0.25">
      <c r="A281">
        <v>16390</v>
      </c>
      <c r="B281" t="s">
        <v>37</v>
      </c>
      <c r="C281" t="s">
        <v>40</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40</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40</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40</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40</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40</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40</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40</v>
      </c>
      <c r="D320" s="3">
        <v>130000</v>
      </c>
      <c r="E320">
        <v>4</v>
      </c>
      <c r="F320" t="s">
        <v>19</v>
      </c>
      <c r="G320" t="s">
        <v>21</v>
      </c>
      <c r="H320" t="s">
        <v>18</v>
      </c>
      <c r="I320">
        <v>3</v>
      </c>
      <c r="J320" t="s">
        <v>30</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Aged", IF(L323&lt;31, "Adolescent")))</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40</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40</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Aged</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40</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40</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40</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40</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40</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40</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40</v>
      </c>
      <c r="D357" s="3">
        <v>80000</v>
      </c>
      <c r="E357">
        <v>0</v>
      </c>
      <c r="F357" t="s">
        <v>13</v>
      </c>
      <c r="G357" t="s">
        <v>21</v>
      </c>
      <c r="H357" t="s">
        <v>15</v>
      </c>
      <c r="I357">
        <v>3</v>
      </c>
      <c r="J357" t="s">
        <v>30</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40</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Aged</v>
      </c>
      <c r="N372" t="s">
        <v>18</v>
      </c>
    </row>
    <row r="373" spans="1:14" x14ac:dyDescent="0.25">
      <c r="A373">
        <v>22918</v>
      </c>
      <c r="B373" t="s">
        <v>37</v>
      </c>
      <c r="C373" t="s">
        <v>40</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40</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3">
        <v>80000</v>
      </c>
      <c r="E384">
        <v>4</v>
      </c>
      <c r="F384" t="s">
        <v>19</v>
      </c>
      <c r="G384" t="s">
        <v>21</v>
      </c>
      <c r="H384" t="s">
        <v>15</v>
      </c>
      <c r="I384">
        <v>2</v>
      </c>
      <c r="J384" t="s">
        <v>30</v>
      </c>
      <c r="K384" t="s">
        <v>17</v>
      </c>
      <c r="L384">
        <v>53</v>
      </c>
      <c r="M384" t="str">
        <f t="shared" si="5"/>
        <v>Middle Aged</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40</v>
      </c>
      <c r="D387" s="3">
        <v>30000</v>
      </c>
      <c r="E387">
        <v>3</v>
      </c>
      <c r="F387" t="s">
        <v>19</v>
      </c>
      <c r="G387" t="s">
        <v>20</v>
      </c>
      <c r="H387" t="s">
        <v>15</v>
      </c>
      <c r="I387">
        <v>0</v>
      </c>
      <c r="J387" t="s">
        <v>16</v>
      </c>
      <c r="K387" t="s">
        <v>17</v>
      </c>
      <c r="L387">
        <v>43</v>
      </c>
      <c r="M387" t="str">
        <f t="shared" ref="M387:M450" si="6">IF(L387&gt;54, "Old", IF(L387&gt;=31, "Middle Aged", IF(L387&lt;31, "Adolescent")))</f>
        <v>Middle Aged</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40</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40</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40</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40</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40</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40</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40</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40</v>
      </c>
      <c r="D424" s="3">
        <v>110000</v>
      </c>
      <c r="E424">
        <v>0</v>
      </c>
      <c r="F424" t="s">
        <v>19</v>
      </c>
      <c r="G424" t="s">
        <v>28</v>
      </c>
      <c r="H424" t="s">
        <v>18</v>
      </c>
      <c r="I424">
        <v>3</v>
      </c>
      <c r="J424" t="s">
        <v>30</v>
      </c>
      <c r="K424" t="s">
        <v>24</v>
      </c>
      <c r="L424">
        <v>32</v>
      </c>
      <c r="M424" t="str">
        <f t="shared" si="6"/>
        <v>Middle Aged</v>
      </c>
      <c r="N424" t="s">
        <v>15</v>
      </c>
    </row>
    <row r="425" spans="1:14" x14ac:dyDescent="0.25">
      <c r="A425">
        <v>27169</v>
      </c>
      <c r="B425" t="s">
        <v>37</v>
      </c>
      <c r="C425" t="s">
        <v>40</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40</v>
      </c>
      <c r="D442" s="3">
        <v>90000</v>
      </c>
      <c r="E442">
        <v>0</v>
      </c>
      <c r="F442" t="s">
        <v>13</v>
      </c>
      <c r="G442" t="s">
        <v>21</v>
      </c>
      <c r="H442" t="s">
        <v>18</v>
      </c>
      <c r="I442">
        <v>3</v>
      </c>
      <c r="J442" t="s">
        <v>30</v>
      </c>
      <c r="K442" t="s">
        <v>24</v>
      </c>
      <c r="L442">
        <v>34</v>
      </c>
      <c r="M442" t="str">
        <f t="shared" si="6"/>
        <v>Middle Aged</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40</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40</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Aged", IF(L451&lt;31, "Adolescent")))</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40</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40</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3">
        <v>120000</v>
      </c>
      <c r="E460">
        <v>0</v>
      </c>
      <c r="F460" t="s">
        <v>29</v>
      </c>
      <c r="G460" t="s">
        <v>21</v>
      </c>
      <c r="H460" t="s">
        <v>15</v>
      </c>
      <c r="I460">
        <v>4</v>
      </c>
      <c r="J460" t="s">
        <v>30</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Aged</v>
      </c>
      <c r="N461" t="s">
        <v>18</v>
      </c>
    </row>
    <row r="462" spans="1:14" x14ac:dyDescent="0.25">
      <c r="A462">
        <v>13662</v>
      </c>
      <c r="B462" t="s">
        <v>37</v>
      </c>
      <c r="C462" t="s">
        <v>40</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40</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40</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40</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40</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40</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40</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40</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40</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IF(L515&gt;54, "Old", IF(L515&gt;=31, "Middle Aged", IF(L515&lt;31, "Adolescent")))</f>
        <v>Old</v>
      </c>
      <c r="N515" t="s">
        <v>15</v>
      </c>
    </row>
    <row r="516" spans="1:14" x14ac:dyDescent="0.25">
      <c r="A516">
        <v>19399</v>
      </c>
      <c r="B516" t="s">
        <v>37</v>
      </c>
      <c r="C516" t="s">
        <v>40</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40</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40</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40</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40</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40</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40</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40</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40</v>
      </c>
      <c r="D537" s="3">
        <v>50000</v>
      </c>
      <c r="E537">
        <v>3</v>
      </c>
      <c r="F537" t="s">
        <v>13</v>
      </c>
      <c r="G537" t="s">
        <v>14</v>
      </c>
      <c r="H537" t="s">
        <v>15</v>
      </c>
      <c r="I537">
        <v>3</v>
      </c>
      <c r="J537" t="s">
        <v>30</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40</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40</v>
      </c>
      <c r="D554" s="3">
        <v>60000</v>
      </c>
      <c r="E554">
        <v>3</v>
      </c>
      <c r="F554" t="s">
        <v>27</v>
      </c>
      <c r="G554" t="s">
        <v>21</v>
      </c>
      <c r="H554" t="s">
        <v>15</v>
      </c>
      <c r="I554">
        <v>2</v>
      </c>
      <c r="J554" t="s">
        <v>30</v>
      </c>
      <c r="K554" t="s">
        <v>32</v>
      </c>
      <c r="L554">
        <v>54</v>
      </c>
      <c r="M554" t="str">
        <f t="shared" si="8"/>
        <v>Middle Aged</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40</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40</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40</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ref="M579:M642" si="9">IF(L579&gt;54, "Old", IF(L579&gt;=31, "Middle Aged", IF(L579&lt;31, "Adolescent")))</f>
        <v>Middle Aged</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40</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40</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40</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Aged</v>
      </c>
      <c r="N590" t="s">
        <v>15</v>
      </c>
    </row>
    <row r="591" spans="1:14" x14ac:dyDescent="0.25">
      <c r="A591">
        <v>12100</v>
      </c>
      <c r="B591" t="s">
        <v>37</v>
      </c>
      <c r="C591" t="s">
        <v>40</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40</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40</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40</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40</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40</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Aged</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40</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40</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40</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3">
        <v>50000</v>
      </c>
      <c r="E643">
        <v>4</v>
      </c>
      <c r="F643" t="s">
        <v>13</v>
      </c>
      <c r="G643" t="s">
        <v>28</v>
      </c>
      <c r="H643" t="s">
        <v>15</v>
      </c>
      <c r="I643">
        <v>2</v>
      </c>
      <c r="J643" t="s">
        <v>30</v>
      </c>
      <c r="K643" t="s">
        <v>32</v>
      </c>
      <c r="L643">
        <v>64</v>
      </c>
      <c r="M643" t="str">
        <f t="shared" ref="M643:M706" si="10">IF(L643&gt;54, "Old", IF(L643&gt;=31, "Middle Aged", IF(L643&lt;31, "Adolescent")))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40</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40</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40</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40</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40</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40</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40</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IF(L707&gt;54, "Old", IF(L707&gt;=31, "Middle Aged", IF(L707&lt;31, "Adolescent")))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40</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40</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40</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40</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40</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40</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40</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40</v>
      </c>
      <c r="D768" s="3">
        <v>50000</v>
      </c>
      <c r="E768">
        <v>4</v>
      </c>
      <c r="F768" t="s">
        <v>13</v>
      </c>
      <c r="G768" t="s">
        <v>14</v>
      </c>
      <c r="H768" t="s">
        <v>15</v>
      </c>
      <c r="I768">
        <v>3</v>
      </c>
      <c r="J768" t="s">
        <v>30</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Aged", IF(L771&lt;31, "Adolescent")))</f>
        <v>Middle Aged</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40</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40</v>
      </c>
      <c r="D777" s="3">
        <v>70000</v>
      </c>
      <c r="E777">
        <v>2</v>
      </c>
      <c r="F777" t="s">
        <v>29</v>
      </c>
      <c r="G777" t="s">
        <v>14</v>
      </c>
      <c r="H777" t="s">
        <v>15</v>
      </c>
      <c r="I777">
        <v>2</v>
      </c>
      <c r="J777" t="s">
        <v>30</v>
      </c>
      <c r="K777" t="s">
        <v>32</v>
      </c>
      <c r="L777">
        <v>54</v>
      </c>
      <c r="M777" t="str">
        <f t="shared" si="12"/>
        <v>Middle Aged</v>
      </c>
      <c r="N777" t="s">
        <v>18</v>
      </c>
    </row>
    <row r="778" spans="1:14" x14ac:dyDescent="0.25">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40</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40</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40</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40</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40</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40</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40</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Aged", IF(L835&lt;31, "Adolescent")))</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40</v>
      </c>
      <c r="D842" s="3">
        <v>70000</v>
      </c>
      <c r="E842">
        <v>4</v>
      </c>
      <c r="F842" t="s">
        <v>19</v>
      </c>
      <c r="G842" t="s">
        <v>21</v>
      </c>
      <c r="H842" t="s">
        <v>15</v>
      </c>
      <c r="I842">
        <v>2</v>
      </c>
      <c r="J842" t="s">
        <v>30</v>
      </c>
      <c r="K842" t="s">
        <v>32</v>
      </c>
      <c r="L842">
        <v>53</v>
      </c>
      <c r="M842" t="str">
        <f t="shared" si="13"/>
        <v>Middle Aged</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40</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40</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40</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40</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40</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40</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40</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40</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40</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40</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ref="M899:M962" si="14">IF(L899&gt;54, "Old", IF(L899&gt;=31, "Middle Aged", IF(L899&lt;31, "Adolescent")))</f>
        <v>Adolescent</v>
      </c>
      <c r="N899" t="s">
        <v>18</v>
      </c>
    </row>
    <row r="900" spans="1:14" x14ac:dyDescent="0.25">
      <c r="A900">
        <v>18066</v>
      </c>
      <c r="B900" t="s">
        <v>37</v>
      </c>
      <c r="C900" t="s">
        <v>40</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Aged</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40</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40</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40</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40</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40</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40</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40</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40</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40</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40</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40</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40</v>
      </c>
      <c r="D932" s="3">
        <v>70000</v>
      </c>
      <c r="E932">
        <v>5</v>
      </c>
      <c r="F932" t="s">
        <v>31</v>
      </c>
      <c r="G932" t="s">
        <v>21</v>
      </c>
      <c r="H932" t="s">
        <v>18</v>
      </c>
      <c r="I932">
        <v>3</v>
      </c>
      <c r="J932" t="s">
        <v>30</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40</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40</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40</v>
      </c>
      <c r="D951" s="3">
        <v>70000</v>
      </c>
      <c r="E951">
        <v>2</v>
      </c>
      <c r="F951" t="s">
        <v>29</v>
      </c>
      <c r="G951" t="s">
        <v>14</v>
      </c>
      <c r="H951" t="s">
        <v>15</v>
      </c>
      <c r="I951">
        <v>2</v>
      </c>
      <c r="J951" t="s">
        <v>30</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40</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Aged", IF(L963&lt;31, "Adolescent")))</f>
        <v>Old</v>
      </c>
      <c r="N963" t="s">
        <v>18</v>
      </c>
    </row>
    <row r="964" spans="1:14" x14ac:dyDescent="0.25">
      <c r="A964">
        <v>16813</v>
      </c>
      <c r="B964" t="s">
        <v>36</v>
      </c>
      <c r="C964" t="s">
        <v>40</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40</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40</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Aged</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40</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40</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40</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40</v>
      </c>
      <c r="D991" s="3">
        <v>60000</v>
      </c>
      <c r="E991">
        <v>4</v>
      </c>
      <c r="F991" t="s">
        <v>13</v>
      </c>
      <c r="G991" t="s">
        <v>14</v>
      </c>
      <c r="H991" t="s">
        <v>18</v>
      </c>
      <c r="I991">
        <v>3</v>
      </c>
      <c r="J991" t="s">
        <v>30</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40</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40</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40</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40</v>
      </c>
      <c r="D1001" s="3">
        <v>60000</v>
      </c>
      <c r="E1001">
        <v>3</v>
      </c>
      <c r="F1001" t="s">
        <v>27</v>
      </c>
      <c r="G1001" t="s">
        <v>21</v>
      </c>
      <c r="H1001" t="s">
        <v>15</v>
      </c>
      <c r="I1001">
        <v>2</v>
      </c>
      <c r="J1001" t="s">
        <v>30</v>
      </c>
      <c r="K1001" t="s">
        <v>32</v>
      </c>
      <c r="L1001">
        <v>53</v>
      </c>
      <c r="M1001" t="str">
        <f t="shared" si="15"/>
        <v>Middle Aged</v>
      </c>
      <c r="N1001" t="s">
        <v>15</v>
      </c>
    </row>
  </sheetData>
  <autoFilter ref="A1:N1001" xr:uid="{A13E8873-8181-4E52-9E3F-A93A8FA358D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2D251-A69E-4C62-8213-2D1CE51E33B4}">
  <dimension ref="A5:R42"/>
  <sheetViews>
    <sheetView showGridLines="0" tabSelected="1" topLeftCell="B2" zoomScale="82" zoomScaleNormal="82" workbookViewId="0">
      <selection activeCell="N13" sqref="N13"/>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 min="6" max="6" width="10.28515625" bestFit="1" customWidth="1"/>
    <col min="7" max="7" width="11.28515625" bestFit="1" customWidth="1"/>
  </cols>
  <sheetData>
    <row r="5" spans="1:4" x14ac:dyDescent="0.25">
      <c r="A5" s="4" t="s">
        <v>44</v>
      </c>
      <c r="B5" s="4" t="s">
        <v>45</v>
      </c>
    </row>
    <row r="6" spans="1:4" x14ac:dyDescent="0.25">
      <c r="A6" s="4" t="s">
        <v>42</v>
      </c>
      <c r="B6" t="s">
        <v>18</v>
      </c>
      <c r="C6" t="s">
        <v>15</v>
      </c>
      <c r="D6" t="s">
        <v>43</v>
      </c>
    </row>
    <row r="7" spans="1:4" x14ac:dyDescent="0.25">
      <c r="A7" s="5" t="s">
        <v>40</v>
      </c>
      <c r="B7" s="3">
        <v>34166.666666666664</v>
      </c>
      <c r="C7" s="3">
        <v>34615.384615384617</v>
      </c>
      <c r="D7" s="3">
        <v>34473.684210526313</v>
      </c>
    </row>
    <row r="8" spans="1:4" x14ac:dyDescent="0.25">
      <c r="A8" s="5" t="s">
        <v>43</v>
      </c>
      <c r="B8" s="3">
        <v>34166.666666666664</v>
      </c>
      <c r="C8" s="3">
        <v>34615.384615384617</v>
      </c>
      <c r="D8" s="3">
        <v>34473.684210526313</v>
      </c>
    </row>
    <row r="12" spans="1:4" x14ac:dyDescent="0.25">
      <c r="A12" s="5"/>
      <c r="B12" s="3"/>
      <c r="C12" s="3"/>
      <c r="D12" s="3"/>
    </row>
    <row r="13" spans="1:4" x14ac:dyDescent="0.25">
      <c r="A13" s="5"/>
      <c r="B13" s="3"/>
      <c r="C13" s="3"/>
      <c r="D13" s="3"/>
    </row>
    <row r="14" spans="1:4" x14ac:dyDescent="0.25">
      <c r="A14" s="5"/>
      <c r="B14" s="3"/>
      <c r="C14" s="3"/>
      <c r="D14" s="3"/>
    </row>
    <row r="20" spans="1:4" x14ac:dyDescent="0.25">
      <c r="A20" s="4" t="s">
        <v>48</v>
      </c>
      <c r="B20" s="4" t="s">
        <v>45</v>
      </c>
    </row>
    <row r="21" spans="1:4" x14ac:dyDescent="0.25">
      <c r="A21" s="4" t="s">
        <v>42</v>
      </c>
      <c r="B21" t="s">
        <v>18</v>
      </c>
      <c r="C21" t="s">
        <v>15</v>
      </c>
      <c r="D21" t="s">
        <v>43</v>
      </c>
    </row>
    <row r="22" spans="1:4" x14ac:dyDescent="0.25">
      <c r="A22" s="5" t="s">
        <v>16</v>
      </c>
      <c r="B22">
        <v>8</v>
      </c>
      <c r="C22">
        <v>24</v>
      </c>
      <c r="D22">
        <v>32</v>
      </c>
    </row>
    <row r="23" spans="1:4" x14ac:dyDescent="0.25">
      <c r="A23" s="5" t="s">
        <v>26</v>
      </c>
      <c r="B23">
        <v>1</v>
      </c>
      <c r="C23">
        <v>2</v>
      </c>
      <c r="D23">
        <v>3</v>
      </c>
    </row>
    <row r="24" spans="1:4" x14ac:dyDescent="0.25">
      <c r="A24" s="5" t="s">
        <v>22</v>
      </c>
      <c r="B24">
        <v>3</v>
      </c>
      <c r="D24">
        <v>3</v>
      </c>
    </row>
    <row r="25" spans="1:4" x14ac:dyDescent="0.25">
      <c r="A25" s="5" t="s">
        <v>43</v>
      </c>
      <c r="B25">
        <v>12</v>
      </c>
      <c r="C25">
        <v>26</v>
      </c>
      <c r="D25">
        <v>38</v>
      </c>
    </row>
    <row r="36" spans="1:18" x14ac:dyDescent="0.25">
      <c r="A36" s="4" t="s">
        <v>48</v>
      </c>
      <c r="B36" s="4" t="s">
        <v>45</v>
      </c>
    </row>
    <row r="37" spans="1:18" x14ac:dyDescent="0.25">
      <c r="A37" s="4" t="s">
        <v>42</v>
      </c>
      <c r="B37" t="s">
        <v>18</v>
      </c>
      <c r="C37" t="s">
        <v>15</v>
      </c>
      <c r="D37" t="s">
        <v>43</v>
      </c>
    </row>
    <row r="38" spans="1:18" x14ac:dyDescent="0.25">
      <c r="A38" s="5" t="s">
        <v>46</v>
      </c>
      <c r="B38">
        <v>7</v>
      </c>
      <c r="C38">
        <v>23</v>
      </c>
      <c r="D38">
        <v>30</v>
      </c>
    </row>
    <row r="39" spans="1:18" x14ac:dyDescent="0.25">
      <c r="A39" s="5" t="s">
        <v>47</v>
      </c>
      <c r="B39">
        <v>5</v>
      </c>
      <c r="C39">
        <v>3</v>
      </c>
      <c r="D39">
        <v>8</v>
      </c>
    </row>
    <row r="40" spans="1:18" x14ac:dyDescent="0.25">
      <c r="A40" s="5" t="s">
        <v>43</v>
      </c>
      <c r="B40">
        <v>12</v>
      </c>
      <c r="C40">
        <v>26</v>
      </c>
      <c r="D40">
        <v>38</v>
      </c>
    </row>
    <row r="42" spans="1:18" x14ac:dyDescent="0.25">
      <c r="Q42">
        <f>3.99+3.78</f>
        <v>7.77</v>
      </c>
      <c r="R42">
        <f>Q42/2</f>
        <v>3.8849999999999998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B273A-39B3-400F-852C-1911A708947F}">
  <dimension ref="A1:P4"/>
  <sheetViews>
    <sheetView showGridLines="0" zoomScale="95" zoomScaleNormal="95" workbookViewId="0">
      <selection activeCell="T12" sqref="T12"/>
    </sheetView>
  </sheetViews>
  <sheetFormatPr defaultRowHeight="15" x14ac:dyDescent="0.25"/>
  <cols>
    <col min="1" max="12" width="9.140625" style="7"/>
    <col min="13" max="13" width="9.140625" style="7" customWidth="1"/>
    <col min="14" max="16384" width="9.140625" style="7"/>
  </cols>
  <sheetData>
    <row r="1" spans="1:16" ht="15" customHeight="1" x14ac:dyDescent="0.25">
      <c r="A1" s="8" t="s">
        <v>49</v>
      </c>
      <c r="B1" s="8"/>
      <c r="C1" s="8"/>
      <c r="D1" s="8"/>
      <c r="E1" s="8"/>
      <c r="F1" s="8"/>
      <c r="G1" s="8"/>
      <c r="H1" s="8"/>
      <c r="I1" s="8"/>
      <c r="J1" s="8"/>
      <c r="K1" s="8"/>
      <c r="L1" s="8"/>
      <c r="M1" s="8"/>
      <c r="N1" s="8"/>
      <c r="O1" s="6"/>
      <c r="P1" s="6"/>
    </row>
    <row r="2" spans="1:16" ht="15" customHeight="1" x14ac:dyDescent="0.25">
      <c r="A2" s="8"/>
      <c r="B2" s="8"/>
      <c r="C2" s="8"/>
      <c r="D2" s="8"/>
      <c r="E2" s="8"/>
      <c r="F2" s="8"/>
      <c r="G2" s="8"/>
      <c r="H2" s="8"/>
      <c r="I2" s="8"/>
      <c r="J2" s="8"/>
      <c r="K2" s="8"/>
      <c r="L2" s="8"/>
      <c r="M2" s="8"/>
      <c r="N2" s="8"/>
      <c r="O2" s="6"/>
      <c r="P2" s="6"/>
    </row>
    <row r="3" spans="1:16" ht="15" customHeight="1" x14ac:dyDescent="0.25">
      <c r="A3" s="8"/>
      <c r="B3" s="8"/>
      <c r="C3" s="8"/>
      <c r="D3" s="8"/>
      <c r="E3" s="8"/>
      <c r="F3" s="8"/>
      <c r="G3" s="8"/>
      <c r="H3" s="8"/>
      <c r="I3" s="8"/>
      <c r="J3" s="8"/>
      <c r="K3" s="8"/>
      <c r="L3" s="8"/>
      <c r="M3" s="8"/>
      <c r="N3" s="8"/>
      <c r="O3" s="6"/>
      <c r="P3" s="6"/>
    </row>
    <row r="4" spans="1:16" ht="15" customHeight="1" x14ac:dyDescent="0.25">
      <c r="A4" s="8"/>
      <c r="B4" s="8"/>
      <c r="C4" s="8"/>
      <c r="D4" s="8"/>
      <c r="E4" s="8"/>
      <c r="F4" s="8"/>
      <c r="G4" s="8"/>
      <c r="H4" s="8"/>
      <c r="I4" s="8"/>
      <c r="J4" s="8"/>
      <c r="K4" s="8"/>
      <c r="L4" s="8"/>
      <c r="M4" s="8"/>
      <c r="N4" s="8"/>
      <c r="O4" s="6"/>
      <c r="P4" s="6"/>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Shriniwas Bandgul</cp:lastModifiedBy>
  <dcterms:created xsi:type="dcterms:W3CDTF">2022-03-18T02:50:57Z</dcterms:created>
  <dcterms:modified xsi:type="dcterms:W3CDTF">2025-03-04T04:23:44Z</dcterms:modified>
</cp:coreProperties>
</file>