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/>
  <mc:AlternateContent xmlns:mc="http://schemas.openxmlformats.org/markup-compatibility/2006">
    <mc:Choice Requires="x15">
      <x15ac:absPath xmlns:x15ac="http://schemas.microsoft.com/office/spreadsheetml/2010/11/ac" url="C:\Users\TEMP\Desktop\"/>
    </mc:Choice>
  </mc:AlternateContent>
  <xr:revisionPtr revIDLastSave="0" documentId="8_{31CFDD4F-322F-45B8-9BD8-A210E1171E44}" xr6:coauthVersionLast="36" xr6:coauthVersionMax="36" xr10:uidLastSave="{00000000-0000-0000-0000-000000000000}"/>
  <bookViews>
    <workbookView xWindow="0" yWindow="0" windowWidth="20490" windowHeight="7425" xr2:uid="{A65BFF46-08B2-4346-A67A-F9C11F2132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52" i="1"/>
  <c r="G53" i="1"/>
  <c r="G54" i="1"/>
  <c r="G55" i="1"/>
  <c r="G56" i="1"/>
  <c r="G50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6" i="1"/>
  <c r="F14" i="1"/>
  <c r="F15" i="1"/>
  <c r="F16" i="1"/>
  <c r="F17" i="1"/>
  <c r="F18" i="1"/>
  <c r="F19" i="1"/>
  <c r="F20" i="1"/>
  <c r="H2" i="1"/>
  <c r="H3" i="1"/>
  <c r="H4" i="1"/>
  <c r="L14" i="1"/>
  <c r="L15" i="1"/>
  <c r="L17" i="1"/>
  <c r="M3" i="1"/>
  <c r="M4" i="1"/>
  <c r="M5" i="1"/>
  <c r="M6" i="1"/>
  <c r="M7" i="1"/>
  <c r="M8" i="1"/>
  <c r="M9" i="1"/>
  <c r="C5" i="1"/>
  <c r="N3" i="1"/>
  <c r="N4" i="1"/>
  <c r="N5" i="1"/>
  <c r="N6" i="1"/>
  <c r="N7" i="1"/>
  <c r="N8" i="1"/>
  <c r="N9" i="1"/>
  <c r="N2" i="1"/>
  <c r="M2" i="1"/>
  <c r="H5" i="1"/>
  <c r="C3" i="1"/>
  <c r="C4" i="1"/>
  <c r="C2" i="1"/>
  <c r="L16" i="1"/>
</calcChain>
</file>

<file path=xl/sharedStrings.xml><?xml version="1.0" encoding="utf-8"?>
<sst xmlns="http://schemas.openxmlformats.org/spreadsheetml/2006/main" count="96" uniqueCount="84">
  <si>
    <t>Name</t>
  </si>
  <si>
    <t>Grade</t>
  </si>
  <si>
    <t>Adi</t>
  </si>
  <si>
    <t>Beni</t>
  </si>
  <si>
    <t>Charlie</t>
  </si>
  <si>
    <t>Dani</t>
  </si>
  <si>
    <t>Pass/Fail</t>
  </si>
  <si>
    <t>Debit</t>
  </si>
  <si>
    <t>Credit</t>
  </si>
  <si>
    <t>Journal Entry 1</t>
  </si>
  <si>
    <t xml:space="preserve"> $94.00 </t>
  </si>
  <si>
    <t>Journal Entry 2</t>
  </si>
  <si>
    <t xml:space="preserve"> $109.00 </t>
  </si>
  <si>
    <t>Journal Entry 3</t>
  </si>
  <si>
    <t xml:space="preserve"> $85.00 </t>
  </si>
  <si>
    <t xml:space="preserve"> $85.50 </t>
  </si>
  <si>
    <t>Journal Entry 4</t>
  </si>
  <si>
    <t xml:space="preserve"> $12.00 </t>
  </si>
  <si>
    <t>Same value</t>
  </si>
  <si>
    <t>Number</t>
  </si>
  <si>
    <t>Age</t>
  </si>
  <si>
    <t>Arik</t>
  </si>
  <si>
    <t>Ben</t>
  </si>
  <si>
    <t>Cermit</t>
  </si>
  <si>
    <t>Dan</t>
  </si>
  <si>
    <t>Eliko</t>
  </si>
  <si>
    <t>Fage</t>
  </si>
  <si>
    <t>George</t>
  </si>
  <si>
    <t>Herzl</t>
  </si>
  <si>
    <t>Driver Licence</t>
  </si>
  <si>
    <t>Minor/Adult</t>
  </si>
  <si>
    <t>GPA</t>
  </si>
  <si>
    <t>Tuition</t>
  </si>
  <si>
    <t>Sam</t>
  </si>
  <si>
    <t>A+</t>
  </si>
  <si>
    <t>Ari</t>
  </si>
  <si>
    <t>A-</t>
  </si>
  <si>
    <t>Xena</t>
  </si>
  <si>
    <t>Gabe</t>
  </si>
  <si>
    <t>Daniela</t>
  </si>
  <si>
    <t>Rotem</t>
  </si>
  <si>
    <t>ScholarShip</t>
  </si>
  <si>
    <t>Student name</t>
  </si>
  <si>
    <t>John</t>
  </si>
  <si>
    <t>Sarah</t>
  </si>
  <si>
    <t>Michael</t>
  </si>
  <si>
    <t>Deborah</t>
  </si>
  <si>
    <t>Pass/Fail/Excellent</t>
  </si>
  <si>
    <t xml:space="preserve">                           </t>
  </si>
  <si>
    <t>Movie</t>
  </si>
  <si>
    <t>Budget ($)</t>
  </si>
  <si>
    <t>World Gross ($)</t>
  </si>
  <si>
    <t>Profit</t>
  </si>
  <si>
    <t>Spider-Man 3</t>
  </si>
  <si>
    <t>King Kong (2005)</t>
  </si>
  <si>
    <t>Superman Returns</t>
  </si>
  <si>
    <t>Spider-Man 2</t>
  </si>
  <si>
    <t>Titanic</t>
  </si>
  <si>
    <t>Chronicles of Narnia, The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</si>
  <si>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</si>
  <si>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</si>
  <si>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</si>
  <si>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</si>
  <si>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</si>
  <si>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</si>
  <si>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</si>
  <si>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</si>
  <si>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</si>
  <si>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</si>
  <si>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</si>
  <si>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</si>
  <si>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</si>
  <si>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</si>
  <si>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 xml:space="preserve">Flop or Not? </t>
  </si>
  <si>
    <t>Car Reg</t>
  </si>
  <si>
    <t>Hours Parked</t>
  </si>
  <si>
    <t>DA12 NEJ</t>
  </si>
  <si>
    <t>MA16 BVW</t>
  </si>
  <si>
    <t>DD11 SFD</t>
  </si>
  <si>
    <t>MA14 NHG</t>
  </si>
  <si>
    <t>YK14 BHH</t>
  </si>
  <si>
    <t>DY15 FLB</t>
  </si>
  <si>
    <t>MM12 SWL</t>
  </si>
  <si>
    <t>Parking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</si>
</sst>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8CBAD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0" fillId="0" borderId="0" xfId="0" applyBorder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0" fillId="0" borderId="5" xfId="0" applyBorder="1"/>
    <xf numFmtId="3" fontId="1" fillId="0" borderId="1" xfId="0" applyNumberFormat="1" applyFont="1" applyBorder="1" applyAlignment="1">
      <alignment horizontal="right" vertical="center"/>
    </xf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vertical="center"/>
    </xf>
    <xf numFmtId="3" fontId="1" fillId="0" borderId="5" xfId="0" applyNumberFormat="1" applyFont="1" applyBorder="1" applyAlignment="1">
      <alignment horizontal="right" vertical="center"/>
    </xf>
    <xf numFmtId="0" fontId="3" fillId="4" borderId="5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FCE0-F642-47D4-85C7-39BA708D2726}">
  <dimension ref="A1:N56"/>
  <sheetViews>
    <sheetView tabSelected="1" topLeftCell="B43" zoomScaleNormal="100" workbookViewId="0">
      <selection activeCell="D60" sqref="D60"/>
    </sheetView>
  </sheetViews>
  <sheetFormatPr defaultRowHeight="15" x14ac:dyDescent="0.25"/>
  <cols>
    <col min="3" max="3" width="16.28515625" customWidth="1"/>
    <col min="4" max="4" width="36.28515625" customWidth="1"/>
    <col min="5" max="5" width="14" customWidth="1"/>
    <col min="6" max="6" width="17.5703125" style="13" customWidth="1"/>
    <col min="7" max="7" width="16" customWidth="1"/>
    <col min="8" max="8" width="14" customWidth="1"/>
    <col min="10" max="10" width="14" customWidth="1"/>
    <col min="12" max="12" width="17.5703125" customWidth="1"/>
    <col min="13" max="13" width="13.7109375" customWidth="1"/>
    <col min="14" max="14" width="14.7109375" customWidth="1"/>
  </cols>
  <sheetData>
    <row r="1" spans="1:14" ht="15.75" thickBot="1" x14ac:dyDescent="0.3">
      <c r="A1" t="s">
        <v>0</v>
      </c>
      <c r="B1" t="s">
        <v>1</v>
      </c>
      <c r="C1" t="s">
        <v>6</v>
      </c>
      <c r="E1" s="5"/>
      <c r="F1" s="1" t="s">
        <v>7</v>
      </c>
      <c r="G1" s="1" t="s">
        <v>8</v>
      </c>
      <c r="H1" s="14" t="s">
        <v>18</v>
      </c>
      <c r="J1" s="6" t="s">
        <v>19</v>
      </c>
      <c r="K1" s="6" t="s">
        <v>0</v>
      </c>
      <c r="L1" s="6" t="s">
        <v>20</v>
      </c>
      <c r="M1" s="15" t="s">
        <v>29</v>
      </c>
      <c r="N1" s="15" t="s">
        <v>30</v>
      </c>
    </row>
    <row r="2" spans="1:14" ht="16.5" customHeight="1" thickBot="1" x14ac:dyDescent="0.3">
      <c r="A2" s="1" t="s">
        <v>2</v>
      </c>
      <c r="B2" s="2">
        <v>98</v>
      </c>
      <c r="C2" t="str">
        <f>IF(B2&gt;=60,"Pass","Fail")</f>
        <v>Pass</v>
      </c>
      <c r="E2" s="1" t="s">
        <v>9</v>
      </c>
      <c r="F2" s="11" t="s">
        <v>10</v>
      </c>
      <c r="G2" s="11" t="s">
        <v>10</v>
      </c>
      <c r="H2" s="5" t="str">
        <f>IF(F2=G2,"match","no match")</f>
        <v>match</v>
      </c>
      <c r="J2" s="11">
        <v>1</v>
      </c>
      <c r="K2" s="1" t="s">
        <v>21</v>
      </c>
      <c r="L2" s="11">
        <v>16</v>
      </c>
      <c r="M2" s="5" t="str">
        <f>IF(L2&gt;=16,"YES","NO")</f>
        <v>YES</v>
      </c>
      <c r="N2" s="5" t="str">
        <f>IF(L2&gt;=18,"Adult","Minor")</f>
        <v>Minor</v>
      </c>
    </row>
    <row r="3" spans="1:14" ht="15.75" thickBot="1" x14ac:dyDescent="0.3">
      <c r="A3" s="3" t="s">
        <v>3</v>
      </c>
      <c r="B3" s="4">
        <v>55</v>
      </c>
      <c r="C3" t="str">
        <f t="shared" ref="C3:C5" si="0">IF(B3&gt;=60,"Pass","Fail")</f>
        <v>Fail</v>
      </c>
      <c r="E3" s="1" t="s">
        <v>11</v>
      </c>
      <c r="F3" s="11" t="s">
        <v>12</v>
      </c>
      <c r="G3" s="11" t="s">
        <v>12</v>
      </c>
      <c r="H3" s="5" t="str">
        <f t="shared" ref="H1:H5" si="1">IF(F3=G3,"match","no match")</f>
        <v>match</v>
      </c>
      <c r="J3" s="11">
        <v>2</v>
      </c>
      <c r="K3" s="1" t="s">
        <v>22</v>
      </c>
      <c r="L3" s="11">
        <v>18</v>
      </c>
      <c r="M3" s="5" t="str">
        <f t="shared" ref="M3:M9" si="2">IF(L3&gt;=16,"YES","NO")</f>
        <v>YES</v>
      </c>
      <c r="N3" s="5" t="str">
        <f t="shared" ref="N3:N9" si="3">IF(L3&gt;=18,"Adult","Minor")</f>
        <v>Adult</v>
      </c>
    </row>
    <row r="4" spans="1:14" ht="15.75" thickBot="1" x14ac:dyDescent="0.3">
      <c r="A4" s="3" t="s">
        <v>4</v>
      </c>
      <c r="B4" s="4">
        <v>15</v>
      </c>
      <c r="C4" t="str">
        <f t="shared" si="0"/>
        <v>Fail</v>
      </c>
      <c r="E4" s="1" t="s">
        <v>13</v>
      </c>
      <c r="F4" s="11" t="s">
        <v>14</v>
      </c>
      <c r="G4" s="11" t="s">
        <v>15</v>
      </c>
      <c r="H4" s="5" t="str">
        <f t="shared" si="1"/>
        <v>no match</v>
      </c>
      <c r="J4" s="11">
        <v>3</v>
      </c>
      <c r="K4" s="1" t="s">
        <v>23</v>
      </c>
      <c r="L4" s="11">
        <v>15.5</v>
      </c>
      <c r="M4" s="5" t="str">
        <f t="shared" si="2"/>
        <v>NO</v>
      </c>
      <c r="N4" s="5" t="str">
        <f t="shared" si="3"/>
        <v>Minor</v>
      </c>
    </row>
    <row r="5" spans="1:14" ht="15.75" thickBot="1" x14ac:dyDescent="0.3">
      <c r="A5" s="3" t="s">
        <v>5</v>
      </c>
      <c r="B5" s="4">
        <v>60</v>
      </c>
      <c r="C5">
        <f>D6</f>
        <v>0</v>
      </c>
      <c r="E5" s="1" t="s">
        <v>16</v>
      </c>
      <c r="F5" s="11" t="s">
        <v>17</v>
      </c>
      <c r="G5" s="11" t="s">
        <v>17</v>
      </c>
      <c r="H5" s="5" t="str">
        <f t="shared" si="1"/>
        <v>match</v>
      </c>
      <c r="J5" s="11">
        <v>4</v>
      </c>
      <c r="K5" s="1" t="s">
        <v>24</v>
      </c>
      <c r="L5" s="11">
        <v>19</v>
      </c>
      <c r="M5" s="5" t="str">
        <f t="shared" si="2"/>
        <v>YES</v>
      </c>
      <c r="N5" s="5" t="str">
        <f t="shared" si="3"/>
        <v>Adult</v>
      </c>
    </row>
    <row r="6" spans="1:14" ht="15.75" thickBot="1" x14ac:dyDescent="0.3">
      <c r="J6" s="11">
        <v>5</v>
      </c>
      <c r="K6" s="1" t="s">
        <v>25</v>
      </c>
      <c r="L6" s="11">
        <v>18</v>
      </c>
      <c r="M6" s="5" t="str">
        <f t="shared" si="2"/>
        <v>YES</v>
      </c>
      <c r="N6" s="5" t="str">
        <f t="shared" si="3"/>
        <v>Adult</v>
      </c>
    </row>
    <row r="7" spans="1:14" ht="15.75" thickBot="1" x14ac:dyDescent="0.3">
      <c r="J7" s="11">
        <v>6</v>
      </c>
      <c r="K7" s="1" t="s">
        <v>26</v>
      </c>
      <c r="L7" s="11">
        <v>13</v>
      </c>
      <c r="M7" s="5" t="str">
        <f t="shared" si="2"/>
        <v>NO</v>
      </c>
      <c r="N7" s="5" t="str">
        <f t="shared" si="3"/>
        <v>Minor</v>
      </c>
    </row>
    <row r="8" spans="1:14" ht="15.75" thickBot="1" x14ac:dyDescent="0.3">
      <c r="J8" s="11">
        <v>7</v>
      </c>
      <c r="K8" s="1" t="s">
        <v>27</v>
      </c>
      <c r="L8" s="11">
        <v>18</v>
      </c>
      <c r="M8" s="5" t="str">
        <f t="shared" si="2"/>
        <v>YES</v>
      </c>
      <c r="N8" s="5" t="str">
        <f t="shared" si="3"/>
        <v>Adult</v>
      </c>
    </row>
    <row r="9" spans="1:14" ht="15.75" thickBot="1" x14ac:dyDescent="0.3">
      <c r="J9" s="11">
        <v>8</v>
      </c>
      <c r="K9" s="1" t="s">
        <v>28</v>
      </c>
      <c r="L9" s="11">
        <v>17</v>
      </c>
      <c r="M9" s="5" t="str">
        <f t="shared" si="2"/>
        <v>YES</v>
      </c>
      <c r="N9" s="5" t="str">
        <f t="shared" si="3"/>
        <v>Minor</v>
      </c>
    </row>
    <row r="12" spans="1:14" ht="15.75" thickBot="1" x14ac:dyDescent="0.3"/>
    <row r="13" spans="1:14" ht="15.75" thickBot="1" x14ac:dyDescent="0.3">
      <c r="C13" s="7" t="s">
        <v>0</v>
      </c>
      <c r="D13" s="7" t="s">
        <v>31</v>
      </c>
      <c r="E13" s="7" t="s">
        <v>32</v>
      </c>
      <c r="F13" s="12" t="s">
        <v>41</v>
      </c>
      <c r="J13" s="8" t="s">
        <v>42</v>
      </c>
      <c r="K13" s="8" t="s">
        <v>1</v>
      </c>
      <c r="L13" s="16" t="s">
        <v>47</v>
      </c>
    </row>
    <row r="14" spans="1:14" ht="15.75" thickBot="1" x14ac:dyDescent="0.3">
      <c r="C14" s="1" t="s">
        <v>33</v>
      </c>
      <c r="D14" s="1" t="s">
        <v>34</v>
      </c>
      <c r="E14" s="20">
        <v>46866</v>
      </c>
      <c r="F14" s="5">
        <f>IF(D14 ="A+",1*E14,0.5*E14)</f>
        <v>46866</v>
      </c>
      <c r="J14" s="17" t="s">
        <v>43</v>
      </c>
      <c r="K14" s="18">
        <v>78</v>
      </c>
      <c r="L14" s="19" t="str">
        <f t="shared" ref="L14:L17" si="4">_xlfn.IFS(K14&gt;80,"Execellent",K14&gt;=60,"Pass",K14&lt;60,"Fail")</f>
        <v>Pass</v>
      </c>
    </row>
    <row r="15" spans="1:14" ht="15.75" thickBot="1" x14ac:dyDescent="0.3">
      <c r="C15" s="1" t="s">
        <v>35</v>
      </c>
      <c r="D15" s="1" t="s">
        <v>36</v>
      </c>
      <c r="E15" s="20">
        <v>33495</v>
      </c>
      <c r="F15" s="5">
        <f>IF(D15 ="A+",1*E15,0.5*E15)</f>
        <v>16747.5</v>
      </c>
      <c r="J15" s="17" t="s">
        <v>44</v>
      </c>
      <c r="K15" s="18">
        <v>85</v>
      </c>
      <c r="L15" s="19" t="str">
        <f t="shared" si="4"/>
        <v>Execellent</v>
      </c>
    </row>
    <row r="16" spans="1:14" ht="15.75" thickBot="1" x14ac:dyDescent="0.3">
      <c r="C16" s="1" t="s">
        <v>37</v>
      </c>
      <c r="D16" s="1" t="s">
        <v>36</v>
      </c>
      <c r="E16" s="20">
        <v>35087</v>
      </c>
      <c r="F16" s="5">
        <f>IF(D16 ="A+",1*E16,0.5*E16)</f>
        <v>17543.5</v>
      </c>
      <c r="J16" s="17" t="s">
        <v>45</v>
      </c>
      <c r="K16" s="18">
        <v>40</v>
      </c>
      <c r="L16" s="19" t="str">
        <f t="shared" si="4"/>
        <v>Fail</v>
      </c>
    </row>
    <row r="17" spans="3:12" ht="15.75" thickBot="1" x14ac:dyDescent="0.3">
      <c r="C17" s="1" t="s">
        <v>38</v>
      </c>
      <c r="D17" s="1" t="s">
        <v>34</v>
      </c>
      <c r="E17" s="20">
        <v>42603</v>
      </c>
      <c r="F17" s="5">
        <f>IF(D17 ="A+",1*E17,0.5*E17)</f>
        <v>42603</v>
      </c>
      <c r="J17" s="17" t="s">
        <v>46</v>
      </c>
      <c r="K17" s="18">
        <v>61</v>
      </c>
      <c r="L17" s="19" t="str">
        <f t="shared" si="4"/>
        <v>Pass</v>
      </c>
    </row>
    <row r="18" spans="3:12" ht="15.75" thickBot="1" x14ac:dyDescent="0.3">
      <c r="C18" s="1" t="s">
        <v>25</v>
      </c>
      <c r="D18" s="1" t="s">
        <v>36</v>
      </c>
      <c r="E18" s="20">
        <v>36971</v>
      </c>
      <c r="F18" s="5">
        <f>IF(D18 ="A+",1*E18,0.5*E18)</f>
        <v>18485.5</v>
      </c>
    </row>
    <row r="19" spans="3:12" ht="15.75" thickBot="1" x14ac:dyDescent="0.3">
      <c r="C19" s="1" t="s">
        <v>39</v>
      </c>
      <c r="D19" s="1" t="s">
        <v>34</v>
      </c>
      <c r="E19" s="20">
        <v>41286</v>
      </c>
      <c r="F19" s="5">
        <f>IF(D19 ="A+",1*E19,0.5*E19)</f>
        <v>41286</v>
      </c>
    </row>
    <row r="20" spans="3:12" ht="15.75" thickBot="1" x14ac:dyDescent="0.3">
      <c r="C20" s="1" t="s">
        <v>40</v>
      </c>
      <c r="D20" s="1" t="s">
        <v>36</v>
      </c>
      <c r="E20" s="20">
        <v>37732</v>
      </c>
      <c r="F20" s="5">
        <f>IF(D20 ="A+",1*E20,0.5*E20)</f>
        <v>18866</v>
      </c>
      <c r="L20" t="s">
        <v>48</v>
      </c>
    </row>
    <row r="24" spans="3:12" ht="15.75" thickBot="1" x14ac:dyDescent="0.3"/>
    <row r="25" spans="3:12" ht="15.75" thickBot="1" x14ac:dyDescent="0.3">
      <c r="D25" s="21" t="s">
        <v>49</v>
      </c>
      <c r="E25" s="22" t="s">
        <v>50</v>
      </c>
      <c r="F25" s="22" t="s">
        <v>51</v>
      </c>
      <c r="G25" s="22" t="s">
        <v>52</v>
      </c>
      <c r="H25" s="22" t="s">
        <v>73</v>
      </c>
    </row>
    <row r="26" spans="3:12" ht="15.75" thickBot="1" x14ac:dyDescent="0.3">
      <c r="D26" s="23" t="s">
        <v>53</v>
      </c>
      <c r="E26" s="24">
        <v>258000000</v>
      </c>
      <c r="F26" s="24">
        <v>887436184</v>
      </c>
      <c r="G26" s="24">
        <v>629436184</v>
      </c>
      <c r="H26" s="19" t="str">
        <f>IF(G26 &lt; 100000000,"Flop","Success")</f>
        <v>Success</v>
      </c>
    </row>
    <row r="27" spans="3:12" ht="15.75" thickBot="1" x14ac:dyDescent="0.3">
      <c r="D27" s="23" t="s">
        <v>54</v>
      </c>
      <c r="E27" s="24">
        <v>207000000</v>
      </c>
      <c r="F27" s="24">
        <v>553080025</v>
      </c>
      <c r="G27" s="24">
        <v>346080025</v>
      </c>
      <c r="H27" s="19" t="str">
        <f t="shared" ref="H27:H45" si="5">IF(G27 &lt; 100000000,"Flop","Success")</f>
        <v>Success</v>
      </c>
    </row>
    <row r="28" spans="3:12" ht="15.75" thickBot="1" x14ac:dyDescent="0.3">
      <c r="D28" s="23" t="s">
        <v>55</v>
      </c>
      <c r="E28" s="24">
        <v>204000000</v>
      </c>
      <c r="F28" s="24">
        <v>391081192</v>
      </c>
      <c r="G28" s="24">
        <v>187081192</v>
      </c>
      <c r="H28" s="19" t="str">
        <f t="shared" si="5"/>
        <v>Success</v>
      </c>
    </row>
    <row r="29" spans="3:12" ht="15.75" thickBot="1" x14ac:dyDescent="0.3">
      <c r="D29" s="23" t="s">
        <v>56</v>
      </c>
      <c r="E29" s="24">
        <v>200000000</v>
      </c>
      <c r="F29" s="24">
        <v>784024485</v>
      </c>
      <c r="G29" s="24">
        <v>584024485</v>
      </c>
      <c r="H29" s="19" t="str">
        <f t="shared" si="5"/>
        <v>Success</v>
      </c>
    </row>
    <row r="30" spans="3:12" ht="15.75" thickBot="1" x14ac:dyDescent="0.3">
      <c r="D30" s="23" t="s">
        <v>57</v>
      </c>
      <c r="E30" s="24">
        <v>200000000</v>
      </c>
      <c r="F30" s="24">
        <v>1835400000</v>
      </c>
      <c r="G30" s="24">
        <v>1635400000</v>
      </c>
      <c r="H30" s="19" t="str">
        <f t="shared" si="5"/>
        <v>Success</v>
      </c>
    </row>
    <row r="31" spans="3:12" ht="15.75" thickBot="1" x14ac:dyDescent="0.3">
      <c r="D31" s="23" t="s">
        <v>58</v>
      </c>
      <c r="E31" s="24">
        <v>180000000</v>
      </c>
      <c r="F31" s="24">
        <v>748806957</v>
      </c>
      <c r="G31" s="24">
        <v>568806957</v>
      </c>
      <c r="H31" s="19" t="str">
        <f t="shared" si="5"/>
        <v>Success</v>
      </c>
    </row>
    <row r="32" spans="3:12" ht="15.75" thickBot="1" x14ac:dyDescent="0.3">
      <c r="D32" s="23" t="s">
        <v>59</v>
      </c>
      <c r="E32" s="24">
        <v>175000000</v>
      </c>
      <c r="F32" s="24">
        <v>217700000</v>
      </c>
      <c r="G32" s="24">
        <v>42700000</v>
      </c>
      <c r="H32" s="19" t="str">
        <f t="shared" si="5"/>
        <v>Flop</v>
      </c>
    </row>
    <row r="33" spans="4:8" ht="15.75" thickBot="1" x14ac:dyDescent="0.3">
      <c r="D33" s="23" t="s">
        <v>60</v>
      </c>
      <c r="E33" s="24">
        <v>175000000</v>
      </c>
      <c r="F33" s="24">
        <v>120698890</v>
      </c>
      <c r="G33" s="24">
        <v>-54301110</v>
      </c>
      <c r="H33" s="19" t="str">
        <f t="shared" si="5"/>
        <v>Flop</v>
      </c>
    </row>
    <row r="34" spans="4:8" ht="15.75" thickBot="1" x14ac:dyDescent="0.3">
      <c r="D34" s="23" t="s">
        <v>61</v>
      </c>
      <c r="E34" s="24">
        <v>175000000</v>
      </c>
      <c r="F34" s="24">
        <v>264246220</v>
      </c>
      <c r="G34" s="24">
        <v>89246220</v>
      </c>
      <c r="H34" s="19" t="str">
        <f t="shared" si="5"/>
        <v>Flop</v>
      </c>
    </row>
    <row r="35" spans="4:8" ht="15.75" thickBot="1" x14ac:dyDescent="0.3">
      <c r="D35" s="23" t="s">
        <v>62</v>
      </c>
      <c r="E35" s="24">
        <v>170000000</v>
      </c>
      <c r="F35" s="24">
        <v>433058296</v>
      </c>
      <c r="G35" s="24">
        <v>263058296</v>
      </c>
      <c r="H35" s="19" t="str">
        <f t="shared" si="5"/>
        <v>Success</v>
      </c>
    </row>
    <row r="36" spans="4:8" ht="15.75" thickBot="1" x14ac:dyDescent="0.3">
      <c r="D36" s="23" t="s">
        <v>63</v>
      </c>
      <c r="E36" s="24">
        <v>170000000</v>
      </c>
      <c r="F36" s="24">
        <v>296596043</v>
      </c>
      <c r="G36" s="24">
        <v>126596043</v>
      </c>
      <c r="H36" s="19" t="str">
        <f t="shared" si="5"/>
        <v>Success</v>
      </c>
    </row>
    <row r="37" spans="4:8" ht="15.75" thickBot="1" x14ac:dyDescent="0.3">
      <c r="D37" s="23" t="s">
        <v>64</v>
      </c>
      <c r="E37" s="24">
        <v>170000000</v>
      </c>
      <c r="F37" s="24">
        <v>300150546</v>
      </c>
      <c r="G37" s="24">
        <v>130150546</v>
      </c>
      <c r="H37" s="19" t="str">
        <f t="shared" si="5"/>
        <v>Success</v>
      </c>
    </row>
    <row r="38" spans="4:8" ht="15.75" thickBot="1" x14ac:dyDescent="0.3">
      <c r="D38" s="23" t="s">
        <v>65</v>
      </c>
      <c r="E38" s="24">
        <v>160000000</v>
      </c>
      <c r="F38" s="24">
        <v>733012359</v>
      </c>
      <c r="G38" s="24">
        <v>573012359</v>
      </c>
      <c r="H38" s="19" t="str">
        <f t="shared" si="5"/>
        <v>Success</v>
      </c>
    </row>
    <row r="39" spans="4:8" ht="15.75" thickBot="1" x14ac:dyDescent="0.3">
      <c r="D39" s="23" t="s">
        <v>66</v>
      </c>
      <c r="E39" s="24">
        <v>160000000</v>
      </c>
      <c r="F39" s="24">
        <v>181674817</v>
      </c>
      <c r="G39" s="24">
        <v>21674817</v>
      </c>
      <c r="H39" s="19" t="str">
        <f t="shared" si="5"/>
        <v>Flop</v>
      </c>
    </row>
    <row r="40" spans="4:8" ht="15.75" thickBot="1" x14ac:dyDescent="0.3">
      <c r="D40" s="23" t="s">
        <v>67</v>
      </c>
      <c r="E40" s="24">
        <v>155000000</v>
      </c>
      <c r="F40" s="24">
        <v>167297191</v>
      </c>
      <c r="G40" s="24">
        <v>12297191</v>
      </c>
      <c r="H40" s="19" t="str">
        <f t="shared" si="5"/>
        <v>Flop</v>
      </c>
    </row>
    <row r="41" spans="4:8" ht="15.75" thickBot="1" x14ac:dyDescent="0.3">
      <c r="D41" s="23" t="s">
        <v>68</v>
      </c>
      <c r="E41" s="24">
        <v>151500000</v>
      </c>
      <c r="F41" s="24">
        <v>450500000</v>
      </c>
      <c r="G41" s="24">
        <v>299000000</v>
      </c>
      <c r="H41" s="19" t="str">
        <f t="shared" si="5"/>
        <v>Success</v>
      </c>
    </row>
    <row r="42" spans="4:8" ht="15.75" thickBot="1" x14ac:dyDescent="0.3">
      <c r="D42" s="23" t="s">
        <v>69</v>
      </c>
      <c r="E42" s="24">
        <v>150000000</v>
      </c>
      <c r="F42" s="24">
        <v>892213036</v>
      </c>
      <c r="G42" s="24">
        <v>742213036</v>
      </c>
      <c r="H42" s="19" t="str">
        <f t="shared" si="5"/>
        <v>Success</v>
      </c>
    </row>
    <row r="43" spans="4:8" ht="15.75" thickBot="1" x14ac:dyDescent="0.3">
      <c r="D43" s="23" t="s">
        <v>70</v>
      </c>
      <c r="E43" s="24">
        <v>150000000</v>
      </c>
      <c r="F43" s="24">
        <v>822828538</v>
      </c>
      <c r="G43" s="24">
        <v>672828538</v>
      </c>
      <c r="H43" s="19" t="str">
        <f t="shared" si="5"/>
        <v>Success</v>
      </c>
    </row>
    <row r="44" spans="4:8" ht="15.75" thickBot="1" x14ac:dyDescent="0.3">
      <c r="D44" s="23" t="s">
        <v>71</v>
      </c>
      <c r="E44" s="24">
        <v>150000000</v>
      </c>
      <c r="F44" s="24">
        <v>397501348</v>
      </c>
      <c r="G44" s="24">
        <v>247501348</v>
      </c>
      <c r="H44" s="19" t="str">
        <f t="shared" si="5"/>
        <v>Success</v>
      </c>
    </row>
    <row r="45" spans="4:8" ht="15.75" thickBot="1" x14ac:dyDescent="0.3">
      <c r="D45" s="23" t="s">
        <v>72</v>
      </c>
      <c r="E45" s="24">
        <v>150000000</v>
      </c>
      <c r="F45" s="24">
        <v>497298577</v>
      </c>
      <c r="G45" s="24">
        <v>347298577</v>
      </c>
      <c r="H45" s="19" t="str">
        <f t="shared" si="5"/>
        <v>Success</v>
      </c>
    </row>
    <row r="48" spans="4:8" ht="15.75" thickBot="1" x14ac:dyDescent="0.3"/>
    <row r="49" spans="5:7" ht="15.75" thickBot="1" x14ac:dyDescent="0.3">
      <c r="E49" s="25" t="s">
        <v>74</v>
      </c>
      <c r="F49" s="26" t="s">
        <v>75</v>
      </c>
      <c r="G49" s="26" t="s">
        <v>83</v>
      </c>
    </row>
    <row r="50" spans="5:7" ht="15.75" thickBot="1" x14ac:dyDescent="0.3">
      <c r="E50" s="9" t="s">
        <v>76</v>
      </c>
      <c r="F50" s="10">
        <v>0.5</v>
      </c>
      <c r="G50" s="19" t="str">
        <f>IF(F50 &lt;=  2,"Free Parking",2 +F50*2)</f>
        <v>Free Parking</v>
      </c>
    </row>
    <row r="51" spans="5:7" ht="15.75" thickBot="1" x14ac:dyDescent="0.3">
      <c r="E51" s="9" t="s">
        <v>77</v>
      </c>
      <c r="F51" s="10">
        <v>4</v>
      </c>
      <c r="G51" s="19">
        <f t="shared" ref="G51:G56" si="6">IF(F51 &lt;=  2,"Free Parking",2 +F51*2)</f>
        <v>10</v>
      </c>
    </row>
    <row r="52" spans="5:7" ht="15.75" thickBot="1" x14ac:dyDescent="0.3">
      <c r="E52" s="9" t="s">
        <v>78</v>
      </c>
      <c r="F52" s="10">
        <v>1.5</v>
      </c>
      <c r="G52" s="19" t="str">
        <f t="shared" si="6"/>
        <v>Free Parking</v>
      </c>
    </row>
    <row r="53" spans="5:7" ht="15.75" thickBot="1" x14ac:dyDescent="0.3">
      <c r="E53" s="9" t="s">
        <v>79</v>
      </c>
      <c r="F53" s="10">
        <v>2</v>
      </c>
      <c r="G53" s="19" t="str">
        <f t="shared" si="6"/>
        <v>Free Parking</v>
      </c>
    </row>
    <row r="54" spans="5:7" ht="15.75" thickBot="1" x14ac:dyDescent="0.3">
      <c r="E54" s="9" t="s">
        <v>80</v>
      </c>
      <c r="F54" s="10">
        <v>5.5</v>
      </c>
      <c r="G54" s="19">
        <f t="shared" si="6"/>
        <v>13</v>
      </c>
    </row>
    <row r="55" spans="5:7" ht="15.75" thickBot="1" x14ac:dyDescent="0.3">
      <c r="E55" s="9" t="s">
        <v>81</v>
      </c>
      <c r="F55" s="10">
        <v>3</v>
      </c>
      <c r="G55" s="19">
        <f t="shared" si="6"/>
        <v>8</v>
      </c>
    </row>
    <row r="56" spans="5:7" ht="15.75" thickBot="1" x14ac:dyDescent="0.3">
      <c r="E56" s="9" t="s">
        <v>82</v>
      </c>
      <c r="F56" s="10">
        <v>0.5</v>
      </c>
      <c r="G56" s="19" t="str">
        <f t="shared" si="6"/>
        <v>Free Parking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20PW33@cs2k16.amcs.ws2k12.psgcs.edu</dc:creator>
  <cp:lastModifiedBy>20PW33@cs2k16.amcs.ws2k12.psgcs.edu</cp:lastModifiedBy>
  <dcterms:created xsi:type="dcterms:W3CDTF">2023-12-28T03:16:39Z</dcterms:created>
  <dcterms:modified xsi:type="dcterms:W3CDTF">2023-12-28T04:15:34Z</dcterms:modified>
</cp:coreProperties>
</file>