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_shr\OneDrive\Desktop\Excel Projects\"/>
    </mc:Choice>
  </mc:AlternateContent>
  <xr:revisionPtr revIDLastSave="0" documentId="13_ncr:1_{CC526341-458A-4F6A-B339-AEB048A131D4}" xr6:coauthVersionLast="47" xr6:coauthVersionMax="47" xr10:uidLastSave="{00000000-0000-0000-0000-000000000000}"/>
  <bookViews>
    <workbookView xWindow="-108" yWindow="-108" windowWidth="23256" windowHeight="12456" activeTab="1" xr2:uid="{2E11F0B1-FAF2-45DB-9E0A-59657E98E86F}"/>
  </bookViews>
  <sheets>
    <sheet name="Assets List" sheetId="2" r:id="rId1"/>
    <sheet name="Retur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3" i="3" l="1" a="1"/>
  <c r="N13" i="3" s="1"/>
  <c r="N12" i="3" a="1"/>
  <c r="N12" i="3" s="1"/>
  <c r="G7" i="3" a="1"/>
  <c r="G7" i="3" s="1"/>
  <c r="A5" i="3" a="1"/>
  <c r="A5" i="3" s="1"/>
  <c r="T11" i="3"/>
  <c r="T12" i="3" s="1"/>
  <c r="AS8" i="3"/>
  <c r="B1" i="3"/>
  <c r="U1" i="3" s="1"/>
  <c r="AW9" i="3" a="1"/>
  <c r="AW9" i="3" l="1"/>
  <c r="U4" i="3"/>
  <c r="U7" i="3"/>
  <c r="U9" i="3"/>
  <c r="U12" i="3"/>
  <c r="U10" i="3"/>
  <c r="U2" i="3"/>
  <c r="U3" i="3"/>
  <c r="U11" i="3"/>
  <c r="U5" i="3"/>
  <c r="U6" i="3"/>
  <c r="U8" i="3"/>
  <c r="D8" i="3" a="1"/>
  <c r="A7" i="3" a="1"/>
  <c r="D2" i="3" l="1"/>
  <c r="A7" i="3"/>
  <c r="D8" i="3"/>
  <c r="AT9" i="3" s="1"/>
  <c r="AS790" i="3"/>
  <c r="E788" i="3"/>
  <c r="AR785" i="3"/>
  <c r="AS782" i="3"/>
  <c r="E780" i="3"/>
  <c r="AR777" i="3"/>
  <c r="AS774" i="3"/>
  <c r="E772" i="3"/>
  <c r="AR769" i="3"/>
  <c r="AS766" i="3"/>
  <c r="E764" i="3"/>
  <c r="AR761" i="3"/>
  <c r="AS758" i="3"/>
  <c r="E756" i="3"/>
  <c r="AR753" i="3"/>
  <c r="AS750" i="3"/>
  <c r="E748" i="3"/>
  <c r="AR745" i="3"/>
  <c r="AS742" i="3"/>
  <c r="E740" i="3"/>
  <c r="AR737" i="3"/>
  <c r="AS734" i="3"/>
  <c r="E732" i="3"/>
  <c r="AR729" i="3"/>
  <c r="AS726" i="3"/>
  <c r="E724" i="3"/>
  <c r="AR721" i="3"/>
  <c r="AS718" i="3"/>
  <c r="E716" i="3"/>
  <c r="AR713" i="3"/>
  <c r="AS710" i="3"/>
  <c r="E708" i="3"/>
  <c r="AR705" i="3"/>
  <c r="AS702" i="3"/>
  <c r="E700" i="3"/>
  <c r="AR697" i="3"/>
  <c r="AS694" i="3"/>
  <c r="E692" i="3"/>
  <c r="AR689" i="3"/>
  <c r="AS686" i="3"/>
  <c r="E684" i="3"/>
  <c r="AR681" i="3"/>
  <c r="AS678" i="3"/>
  <c r="E676" i="3"/>
  <c r="AR673" i="3"/>
  <c r="AS670" i="3"/>
  <c r="E668" i="3"/>
  <c r="AR665" i="3"/>
  <c r="AS662" i="3"/>
  <c r="E660" i="3"/>
  <c r="AR657" i="3"/>
  <c r="AS654" i="3"/>
  <c r="E652" i="3"/>
  <c r="AR649" i="3"/>
  <c r="AS646" i="3"/>
  <c r="E644" i="3"/>
  <c r="AR641" i="3"/>
  <c r="AR790" i="3"/>
  <c r="AS789" i="3"/>
  <c r="AR789" i="3"/>
  <c r="AS786" i="3"/>
  <c r="E784" i="3"/>
  <c r="AR781" i="3"/>
  <c r="AS778" i="3"/>
  <c r="E776" i="3"/>
  <c r="AR773" i="3"/>
  <c r="AS770" i="3"/>
  <c r="E768" i="3"/>
  <c r="AR765" i="3"/>
  <c r="AS762" i="3"/>
  <c r="E760" i="3"/>
  <c r="AR757" i="3"/>
  <c r="AS754" i="3"/>
  <c r="E752" i="3"/>
  <c r="AR749" i="3"/>
  <c r="AS746" i="3"/>
  <c r="E744" i="3"/>
  <c r="AR741" i="3"/>
  <c r="AS738" i="3"/>
  <c r="E736" i="3"/>
  <c r="AR733" i="3"/>
  <c r="AS730" i="3"/>
  <c r="E728" i="3"/>
  <c r="AR725" i="3"/>
  <c r="AS722" i="3"/>
  <c r="E720" i="3"/>
  <c r="AR717" i="3"/>
  <c r="AS714" i="3"/>
  <c r="E712" i="3"/>
  <c r="AR709" i="3"/>
  <c r="AS706" i="3"/>
  <c r="E704" i="3"/>
  <c r="AR701" i="3"/>
  <c r="AS698" i="3"/>
  <c r="E696" i="3"/>
  <c r="AR693" i="3"/>
  <c r="AS690" i="3"/>
  <c r="E688" i="3"/>
  <c r="AR685" i="3"/>
  <c r="AS682" i="3"/>
  <c r="E680" i="3"/>
  <c r="AR677" i="3"/>
  <c r="AS674" i="3"/>
  <c r="E672" i="3"/>
  <c r="AR669" i="3"/>
  <c r="AS666" i="3"/>
  <c r="E664" i="3"/>
  <c r="AR661" i="3"/>
  <c r="AS658" i="3"/>
  <c r="E656" i="3"/>
  <c r="AR653" i="3"/>
  <c r="AS650" i="3"/>
  <c r="E648" i="3"/>
  <c r="AR645" i="3"/>
  <c r="AS642" i="3"/>
  <c r="E789" i="3"/>
  <c r="AR786" i="3"/>
  <c r="AS783" i="3"/>
  <c r="E781" i="3"/>
  <c r="AR778" i="3"/>
  <c r="AS775" i="3"/>
  <c r="E773" i="3"/>
  <c r="AR770" i="3"/>
  <c r="AS767" i="3"/>
  <c r="E765" i="3"/>
  <c r="AR762" i="3"/>
  <c r="AS759" i="3"/>
  <c r="E757" i="3"/>
  <c r="AR754" i="3"/>
  <c r="AS751" i="3"/>
  <c r="E749" i="3"/>
  <c r="AR746" i="3"/>
  <c r="AS743" i="3"/>
  <c r="E741" i="3"/>
  <c r="AR738" i="3"/>
  <c r="AS735" i="3"/>
  <c r="E733" i="3"/>
  <c r="AR730" i="3"/>
  <c r="AS727" i="3"/>
  <c r="E725" i="3"/>
  <c r="AR722" i="3"/>
  <c r="AS719" i="3"/>
  <c r="E717" i="3"/>
  <c r="AR714" i="3"/>
  <c r="AS711" i="3"/>
  <c r="E709" i="3"/>
  <c r="AR706" i="3"/>
  <c r="AS703" i="3"/>
  <c r="E701" i="3"/>
  <c r="AR698" i="3"/>
  <c r="AS695" i="3"/>
  <c r="E693" i="3"/>
  <c r="AR690" i="3"/>
  <c r="AS687" i="3"/>
  <c r="E685" i="3"/>
  <c r="AR682" i="3"/>
  <c r="AS679" i="3"/>
  <c r="E677" i="3"/>
  <c r="AR674" i="3"/>
  <c r="AS671" i="3"/>
  <c r="E669" i="3"/>
  <c r="AR666" i="3"/>
  <c r="AS663" i="3"/>
  <c r="E661" i="3"/>
  <c r="AR658" i="3"/>
  <c r="AS655" i="3"/>
  <c r="E653" i="3"/>
  <c r="AR650" i="3"/>
  <c r="AS647" i="3"/>
  <c r="E645" i="3"/>
  <c r="AR642" i="3"/>
  <c r="AS639" i="3"/>
  <c r="E637" i="3"/>
  <c r="AR634" i="3"/>
  <c r="AS631" i="3"/>
  <c r="E629" i="3"/>
  <c r="AR626" i="3"/>
  <c r="AS623" i="3"/>
  <c r="E621" i="3"/>
  <c r="AR618" i="3"/>
  <c r="AS615" i="3"/>
  <c r="E613" i="3"/>
  <c r="AR610" i="3"/>
  <c r="AS607" i="3"/>
  <c r="E605" i="3"/>
  <c r="AR602" i="3"/>
  <c r="AS599" i="3"/>
  <c r="E597" i="3"/>
  <c r="AR594" i="3"/>
  <c r="AS591" i="3"/>
  <c r="E589" i="3"/>
  <c r="AR586" i="3"/>
  <c r="AS583" i="3"/>
  <c r="E581" i="3"/>
  <c r="AR578" i="3"/>
  <c r="AS575" i="3"/>
  <c r="E573" i="3"/>
  <c r="AR570" i="3"/>
  <c r="AS567" i="3"/>
  <c r="E565" i="3"/>
  <c r="AR788" i="3"/>
  <c r="AS785" i="3"/>
  <c r="E783" i="3"/>
  <c r="AR780" i="3"/>
  <c r="AS777" i="3"/>
  <c r="E775" i="3"/>
  <c r="AR772" i="3"/>
  <c r="AS769" i="3"/>
  <c r="E767" i="3"/>
  <c r="AR764" i="3"/>
  <c r="AS761" i="3"/>
  <c r="E759" i="3"/>
  <c r="AR756" i="3"/>
  <c r="AS753" i="3"/>
  <c r="E751" i="3"/>
  <c r="AR748" i="3"/>
  <c r="AS745" i="3"/>
  <c r="E743" i="3"/>
  <c r="AR740" i="3"/>
  <c r="AS737" i="3"/>
  <c r="E735" i="3"/>
  <c r="AR732" i="3"/>
  <c r="AS729" i="3"/>
  <c r="E727" i="3"/>
  <c r="AR724" i="3"/>
  <c r="AS721" i="3"/>
  <c r="E719" i="3"/>
  <c r="AR716" i="3"/>
  <c r="AS713" i="3"/>
  <c r="E711" i="3"/>
  <c r="AR708" i="3"/>
  <c r="AS705" i="3"/>
  <c r="E703" i="3"/>
  <c r="AR700" i="3"/>
  <c r="AS697" i="3"/>
  <c r="E695" i="3"/>
  <c r="AR692" i="3"/>
  <c r="AS689" i="3"/>
  <c r="E687" i="3"/>
  <c r="AR684" i="3"/>
  <c r="AS681" i="3"/>
  <c r="E679" i="3"/>
  <c r="AR676" i="3"/>
  <c r="AS673" i="3"/>
  <c r="E671" i="3"/>
  <c r="AR668" i="3"/>
  <c r="AS665" i="3"/>
  <c r="E663" i="3"/>
  <c r="AR660" i="3"/>
  <c r="AS657" i="3"/>
  <c r="E655" i="3"/>
  <c r="AR652" i="3"/>
  <c r="AS649" i="3"/>
  <c r="E647" i="3"/>
  <c r="AR644" i="3"/>
  <c r="AS641" i="3"/>
  <c r="E639" i="3"/>
  <c r="AR636" i="3"/>
  <c r="AS633" i="3"/>
  <c r="E631" i="3"/>
  <c r="AR628" i="3"/>
  <c r="AS625" i="3"/>
  <c r="E623" i="3"/>
  <c r="AR620" i="3"/>
  <c r="AS617" i="3"/>
  <c r="E615" i="3"/>
  <c r="AR612" i="3"/>
  <c r="AS609" i="3"/>
  <c r="E607" i="3"/>
  <c r="AR604" i="3"/>
  <c r="AS601" i="3"/>
  <c r="E599" i="3"/>
  <c r="AR596" i="3"/>
  <c r="AS593" i="3"/>
  <c r="E591" i="3"/>
  <c r="AS788" i="3"/>
  <c r="AR783" i="3"/>
  <c r="E778" i="3"/>
  <c r="AS772" i="3"/>
  <c r="AR767" i="3"/>
  <c r="E762" i="3"/>
  <c r="AS756" i="3"/>
  <c r="AR751" i="3"/>
  <c r="E746" i="3"/>
  <c r="AS740" i="3"/>
  <c r="AR735" i="3"/>
  <c r="E730" i="3"/>
  <c r="AS724" i="3"/>
  <c r="AR719" i="3"/>
  <c r="E714" i="3"/>
  <c r="AS708" i="3"/>
  <c r="AR703" i="3"/>
  <c r="E698" i="3"/>
  <c r="AS692" i="3"/>
  <c r="AR687" i="3"/>
  <c r="E682" i="3"/>
  <c r="AS676" i="3"/>
  <c r="AR671" i="3"/>
  <c r="E666" i="3"/>
  <c r="AS660" i="3"/>
  <c r="AR655" i="3"/>
  <c r="E650" i="3"/>
  <c r="AS644" i="3"/>
  <c r="E640" i="3"/>
  <c r="E636" i="3"/>
  <c r="AS632" i="3"/>
  <c r="AR629" i="3"/>
  <c r="AR625" i="3"/>
  <c r="E622" i="3"/>
  <c r="AS618" i="3"/>
  <c r="AS614" i="3"/>
  <c r="AR611" i="3"/>
  <c r="E608" i="3"/>
  <c r="E604" i="3"/>
  <c r="AS600" i="3"/>
  <c r="AR597" i="3"/>
  <c r="AR593" i="3"/>
  <c r="E590" i="3"/>
  <c r="E587" i="3"/>
  <c r="E584" i="3"/>
  <c r="AS580" i="3"/>
  <c r="AS577" i="3"/>
  <c r="AS574" i="3"/>
  <c r="AS571" i="3"/>
  <c r="AS568" i="3"/>
  <c r="AS565" i="3"/>
  <c r="AS562" i="3"/>
  <c r="E560" i="3"/>
  <c r="AR557" i="3"/>
  <c r="AS554" i="3"/>
  <c r="E552" i="3"/>
  <c r="AR549" i="3"/>
  <c r="AS546" i="3"/>
  <c r="E544" i="3"/>
  <c r="AR541" i="3"/>
  <c r="AS538" i="3"/>
  <c r="E536" i="3"/>
  <c r="AR533" i="3"/>
  <c r="AS530" i="3"/>
  <c r="E528" i="3"/>
  <c r="AR525" i="3"/>
  <c r="AS522" i="3"/>
  <c r="E520" i="3"/>
  <c r="AR517" i="3"/>
  <c r="AS514" i="3"/>
  <c r="E512" i="3"/>
  <c r="AR509" i="3"/>
  <c r="AS506" i="3"/>
  <c r="E504" i="3"/>
  <c r="AR501" i="3"/>
  <c r="AS498" i="3"/>
  <c r="E496" i="3"/>
  <c r="AR493" i="3"/>
  <c r="AS490" i="3"/>
  <c r="E488" i="3"/>
  <c r="AR485" i="3"/>
  <c r="AS482" i="3"/>
  <c r="E480" i="3"/>
  <c r="AR477" i="3"/>
  <c r="AS474" i="3"/>
  <c r="AS787" i="3"/>
  <c r="AR782" i="3"/>
  <c r="E777" i="3"/>
  <c r="AS771" i="3"/>
  <c r="AR766" i="3"/>
  <c r="E761" i="3"/>
  <c r="AS755" i="3"/>
  <c r="AR750" i="3"/>
  <c r="E745" i="3"/>
  <c r="AS739" i="3"/>
  <c r="AR734" i="3"/>
  <c r="E729" i="3"/>
  <c r="AS723" i="3"/>
  <c r="AR718" i="3"/>
  <c r="E713" i="3"/>
  <c r="AS707" i="3"/>
  <c r="AR702" i="3"/>
  <c r="E697" i="3"/>
  <c r="AS691" i="3"/>
  <c r="AR686" i="3"/>
  <c r="E681" i="3"/>
  <c r="AS675" i="3"/>
  <c r="AR670" i="3"/>
  <c r="E665" i="3"/>
  <c r="AS659" i="3"/>
  <c r="AR654" i="3"/>
  <c r="E649" i="3"/>
  <c r="AS643" i="3"/>
  <c r="AR639" i="3"/>
  <c r="AS635" i="3"/>
  <c r="AR632" i="3"/>
  <c r="AS628" i="3"/>
  <c r="E625" i="3"/>
  <c r="AS621" i="3"/>
  <c r="E618" i="3"/>
  <c r="AR614" i="3"/>
  <c r="E611" i="3"/>
  <c r="AR607" i="3"/>
  <c r="AS603" i="3"/>
  <c r="AR600" i="3"/>
  <c r="AS596" i="3"/>
  <c r="E593" i="3"/>
  <c r="AS589" i="3"/>
  <c r="AS586" i="3"/>
  <c r="AR583" i="3"/>
  <c r="AR580" i="3"/>
  <c r="AR577" i="3"/>
  <c r="AR574" i="3"/>
  <c r="AR571" i="3"/>
  <c r="AR568" i="3"/>
  <c r="AR565" i="3"/>
  <c r="AR562" i="3"/>
  <c r="AS559" i="3"/>
  <c r="E557" i="3"/>
  <c r="AR554" i="3"/>
  <c r="AS551" i="3"/>
  <c r="E549" i="3"/>
  <c r="AR546" i="3"/>
  <c r="AS543" i="3"/>
  <c r="E541" i="3"/>
  <c r="AR538" i="3"/>
  <c r="AS535" i="3"/>
  <c r="E533" i="3"/>
  <c r="AR530" i="3"/>
  <c r="AS527" i="3"/>
  <c r="E525" i="3"/>
  <c r="AR522" i="3"/>
  <c r="AS519" i="3"/>
  <c r="E517" i="3"/>
  <c r="AR787" i="3"/>
  <c r="E782" i="3"/>
  <c r="AS776" i="3"/>
  <c r="AR771" i="3"/>
  <c r="E766" i="3"/>
  <c r="AS760" i="3"/>
  <c r="AR755" i="3"/>
  <c r="E750" i="3"/>
  <c r="AS744" i="3"/>
  <c r="AR739" i="3"/>
  <c r="E734" i="3"/>
  <c r="AS728" i="3"/>
  <c r="AR723" i="3"/>
  <c r="E718" i="3"/>
  <c r="AS712" i="3"/>
  <c r="AR707" i="3"/>
  <c r="E702" i="3"/>
  <c r="AS696" i="3"/>
  <c r="AR691" i="3"/>
  <c r="E686" i="3"/>
  <c r="AS680" i="3"/>
  <c r="AR675" i="3"/>
  <c r="E670" i="3"/>
  <c r="AS664" i="3"/>
  <c r="AR659" i="3"/>
  <c r="E654" i="3"/>
  <c r="AS648" i="3"/>
  <c r="AR643" i="3"/>
  <c r="AS638" i="3"/>
  <c r="AR635" i="3"/>
  <c r="E632" i="3"/>
  <c r="E628" i="3"/>
  <c r="AS624" i="3"/>
  <c r="AR621" i="3"/>
  <c r="AR617" i="3"/>
  <c r="E614" i="3"/>
  <c r="AS610" i="3"/>
  <c r="AS606" i="3"/>
  <c r="AR603" i="3"/>
  <c r="E600" i="3"/>
  <c r="E596" i="3"/>
  <c r="AS592" i="3"/>
  <c r="AR589" i="3"/>
  <c r="E586" i="3"/>
  <c r="E583" i="3"/>
  <c r="E580" i="3"/>
  <c r="E577" i="3"/>
  <c r="E574" i="3"/>
  <c r="E571" i="3"/>
  <c r="E568" i="3"/>
  <c r="AS564" i="3"/>
  <c r="E562" i="3"/>
  <c r="AR559" i="3"/>
  <c r="AS556" i="3"/>
  <c r="E554" i="3"/>
  <c r="AR551" i="3"/>
  <c r="AS548" i="3"/>
  <c r="E546" i="3"/>
  <c r="AR543" i="3"/>
  <c r="AS540" i="3"/>
  <c r="E538" i="3"/>
  <c r="AR535" i="3"/>
  <c r="AS532" i="3"/>
  <c r="E530" i="3"/>
  <c r="AR527" i="3"/>
  <c r="AS524" i="3"/>
  <c r="E522" i="3"/>
  <c r="AR519" i="3"/>
  <c r="AS516" i="3"/>
  <c r="E786" i="3"/>
  <c r="AS780" i="3"/>
  <c r="AR775" i="3"/>
  <c r="E770" i="3"/>
  <c r="AS764" i="3"/>
  <c r="AR759" i="3"/>
  <c r="E754" i="3"/>
  <c r="AS748" i="3"/>
  <c r="AR743" i="3"/>
  <c r="E738" i="3"/>
  <c r="AS732" i="3"/>
  <c r="AR727" i="3"/>
  <c r="E722" i="3"/>
  <c r="AS716" i="3"/>
  <c r="AR711" i="3"/>
  <c r="E706" i="3"/>
  <c r="AS700" i="3"/>
  <c r="AR695" i="3"/>
  <c r="E690" i="3"/>
  <c r="AS684" i="3"/>
  <c r="AR679" i="3"/>
  <c r="E674" i="3"/>
  <c r="AS668" i="3"/>
  <c r="AR663" i="3"/>
  <c r="E658" i="3"/>
  <c r="AS652" i="3"/>
  <c r="AR647" i="3"/>
  <c r="E642" i="3"/>
  <c r="E638" i="3"/>
  <c r="AS634" i="3"/>
  <c r="AS630" i="3"/>
  <c r="AR627" i="3"/>
  <c r="E624" i="3"/>
  <c r="E620" i="3"/>
  <c r="AS616" i="3"/>
  <c r="AR613" i="3"/>
  <c r="AR609" i="3"/>
  <c r="E606" i="3"/>
  <c r="AS602" i="3"/>
  <c r="AS598" i="3"/>
  <c r="AR595" i="3"/>
  <c r="E592" i="3"/>
  <c r="AR588" i="3"/>
  <c r="AR585" i="3"/>
  <c r="AR582" i="3"/>
  <c r="AR579" i="3"/>
  <c r="AR576" i="3"/>
  <c r="AR573" i="3"/>
  <c r="E570" i="3"/>
  <c r="E567" i="3"/>
  <c r="E564" i="3"/>
  <c r="AR561" i="3"/>
  <c r="AS558" i="3"/>
  <c r="E556" i="3"/>
  <c r="AR553" i="3"/>
  <c r="AS550" i="3"/>
  <c r="E548" i="3"/>
  <c r="AR545" i="3"/>
  <c r="AS542" i="3"/>
  <c r="E540" i="3"/>
  <c r="AR537" i="3"/>
  <c r="AS534" i="3"/>
  <c r="E532" i="3"/>
  <c r="AR529" i="3"/>
  <c r="AS526" i="3"/>
  <c r="E524" i="3"/>
  <c r="AR521" i="3"/>
  <c r="AS518" i="3"/>
  <c r="E516" i="3"/>
  <c r="AR513" i="3"/>
  <c r="AS510" i="3"/>
  <c r="E508" i="3"/>
  <c r="AR505" i="3"/>
  <c r="AS502" i="3"/>
  <c r="E785" i="3"/>
  <c r="AS779" i="3"/>
  <c r="AR774" i="3"/>
  <c r="E769" i="3"/>
  <c r="AS763" i="3"/>
  <c r="AR758" i="3"/>
  <c r="E753" i="3"/>
  <c r="AS747" i="3"/>
  <c r="AR742" i="3"/>
  <c r="E737" i="3"/>
  <c r="AS731" i="3"/>
  <c r="AR726" i="3"/>
  <c r="E721" i="3"/>
  <c r="AS715" i="3"/>
  <c r="AR710" i="3"/>
  <c r="E705" i="3"/>
  <c r="AS699" i="3"/>
  <c r="AR694" i="3"/>
  <c r="E689" i="3"/>
  <c r="AS683" i="3"/>
  <c r="AR678" i="3"/>
  <c r="E673" i="3"/>
  <c r="AS667" i="3"/>
  <c r="AR662" i="3"/>
  <c r="E657" i="3"/>
  <c r="AS651" i="3"/>
  <c r="AR646" i="3"/>
  <c r="E641" i="3"/>
  <c r="AS637" i="3"/>
  <c r="E634" i="3"/>
  <c r="AR630" i="3"/>
  <c r="E627" i="3"/>
  <c r="AR623" i="3"/>
  <c r="AS619" i="3"/>
  <c r="AR616" i="3"/>
  <c r="AS612" i="3"/>
  <c r="E609" i="3"/>
  <c r="AS605" i="3"/>
  <c r="E602" i="3"/>
  <c r="AR598" i="3"/>
  <c r="E595" i="3"/>
  <c r="AR591" i="3"/>
  <c r="E588" i="3"/>
  <c r="E585" i="3"/>
  <c r="E582" i="3"/>
  <c r="E579" i="3"/>
  <c r="E576" i="3"/>
  <c r="AS572" i="3"/>
  <c r="AS569" i="3"/>
  <c r="AS566" i="3"/>
  <c r="AS563" i="3"/>
  <c r="E561" i="3"/>
  <c r="AS784" i="3"/>
  <c r="AR779" i="3"/>
  <c r="E774" i="3"/>
  <c r="AS768" i="3"/>
  <c r="AR763" i="3"/>
  <c r="E758" i="3"/>
  <c r="AS752" i="3"/>
  <c r="AR747" i="3"/>
  <c r="E742" i="3"/>
  <c r="AS736" i="3"/>
  <c r="AR731" i="3"/>
  <c r="E726" i="3"/>
  <c r="AS720" i="3"/>
  <c r="AR715" i="3"/>
  <c r="E710" i="3"/>
  <c r="AS704" i="3"/>
  <c r="AR699" i="3"/>
  <c r="E694" i="3"/>
  <c r="AS688" i="3"/>
  <c r="AR683" i="3"/>
  <c r="E678" i="3"/>
  <c r="AS672" i="3"/>
  <c r="AR667" i="3"/>
  <c r="E662" i="3"/>
  <c r="AS656" i="3"/>
  <c r="AR651" i="3"/>
  <c r="E646" i="3"/>
  <c r="AS640" i="3"/>
  <c r="AR637" i="3"/>
  <c r="AR633" i="3"/>
  <c r="E630" i="3"/>
  <c r="AS626" i="3"/>
  <c r="AS622" i="3"/>
  <c r="AR619" i="3"/>
  <c r="E616" i="3"/>
  <c r="E612" i="3"/>
  <c r="AS608" i="3"/>
  <c r="AR605" i="3"/>
  <c r="AR601" i="3"/>
  <c r="E598" i="3"/>
  <c r="AS594" i="3"/>
  <c r="AS590" i="3"/>
  <c r="AS587" i="3"/>
  <c r="AS584" i="3"/>
  <c r="AS581" i="3"/>
  <c r="AS578" i="3"/>
  <c r="AR575" i="3"/>
  <c r="AR572" i="3"/>
  <c r="AR569" i="3"/>
  <c r="AR566" i="3"/>
  <c r="AR563" i="3"/>
  <c r="AS560" i="3"/>
  <c r="E787" i="3"/>
  <c r="AS765" i="3"/>
  <c r="AR744" i="3"/>
  <c r="E723" i="3"/>
  <c r="AS701" i="3"/>
  <c r="AR680" i="3"/>
  <c r="E659" i="3"/>
  <c r="AR638" i="3"/>
  <c r="AR624" i="3"/>
  <c r="E610" i="3"/>
  <c r="AS595" i="3"/>
  <c r="AS582" i="3"/>
  <c r="AS570" i="3"/>
  <c r="E559" i="3"/>
  <c r="AS553" i="3"/>
  <c r="AR548" i="3"/>
  <c r="E543" i="3"/>
  <c r="AS537" i="3"/>
  <c r="AR532" i="3"/>
  <c r="E527" i="3"/>
  <c r="AS521" i="3"/>
  <c r="AR516" i="3"/>
  <c r="AS512" i="3"/>
  <c r="E509" i="3"/>
  <c r="AS505" i="3"/>
  <c r="E502" i="3"/>
  <c r="E499" i="3"/>
  <c r="AS495" i="3"/>
  <c r="AS492" i="3"/>
  <c r="AS489" i="3"/>
  <c r="AS486" i="3"/>
  <c r="AS483" i="3"/>
  <c r="AS480" i="3"/>
  <c r="AS477" i="3"/>
  <c r="AR474" i="3"/>
  <c r="AS471" i="3"/>
  <c r="E469" i="3"/>
  <c r="AR466" i="3"/>
  <c r="AS463" i="3"/>
  <c r="E461" i="3"/>
  <c r="AR458" i="3"/>
  <c r="AS455" i="3"/>
  <c r="E453" i="3"/>
  <c r="AR450" i="3"/>
  <c r="AS447" i="3"/>
  <c r="E445" i="3"/>
  <c r="AR442" i="3"/>
  <c r="AS439" i="3"/>
  <c r="E437" i="3"/>
  <c r="AR434" i="3"/>
  <c r="AS431" i="3"/>
  <c r="E429" i="3"/>
  <c r="AR426" i="3"/>
  <c r="AS423" i="3"/>
  <c r="E421" i="3"/>
  <c r="AR418" i="3"/>
  <c r="AS415" i="3"/>
  <c r="E413" i="3"/>
  <c r="AR410" i="3"/>
  <c r="AS407" i="3"/>
  <c r="E405" i="3"/>
  <c r="AR402" i="3"/>
  <c r="AS399" i="3"/>
  <c r="E397" i="3"/>
  <c r="AR394" i="3"/>
  <c r="AS391" i="3"/>
  <c r="E389" i="3"/>
  <c r="AR386" i="3"/>
  <c r="AS383" i="3"/>
  <c r="E381" i="3"/>
  <c r="AR378" i="3"/>
  <c r="AS375" i="3"/>
  <c r="E373" i="3"/>
  <c r="AR370" i="3"/>
  <c r="AS367" i="3"/>
  <c r="E365" i="3"/>
  <c r="AR362" i="3"/>
  <c r="AS359" i="3"/>
  <c r="E357" i="3"/>
  <c r="AR354" i="3"/>
  <c r="AS351" i="3"/>
  <c r="E349" i="3"/>
  <c r="AR346" i="3"/>
  <c r="AS343" i="3"/>
  <c r="E341" i="3"/>
  <c r="AR338" i="3"/>
  <c r="AS335" i="3"/>
  <c r="E333" i="3"/>
  <c r="AR330" i="3"/>
  <c r="AS327" i="3"/>
  <c r="E325" i="3"/>
  <c r="AR322" i="3"/>
  <c r="AS319" i="3"/>
  <c r="E317" i="3"/>
  <c r="AR314" i="3"/>
  <c r="AS311" i="3"/>
  <c r="E309" i="3"/>
  <c r="AR784" i="3"/>
  <c r="E763" i="3"/>
  <c r="AS741" i="3"/>
  <c r="AR720" i="3"/>
  <c r="E699" i="3"/>
  <c r="AS677" i="3"/>
  <c r="AR656" i="3"/>
  <c r="AS636" i="3"/>
  <c r="AR622" i="3"/>
  <c r="AR608" i="3"/>
  <c r="E594" i="3"/>
  <c r="AR581" i="3"/>
  <c r="E569" i="3"/>
  <c r="AR558" i="3"/>
  <c r="E553" i="3"/>
  <c r="AS547" i="3"/>
  <c r="AR542" i="3"/>
  <c r="E537" i="3"/>
  <c r="AS531" i="3"/>
  <c r="AR526" i="3"/>
  <c r="E521" i="3"/>
  <c r="AS515" i="3"/>
  <c r="AR512" i="3"/>
  <c r="AS508" i="3"/>
  <c r="E505" i="3"/>
  <c r="AS501" i="3"/>
  <c r="AR498" i="3"/>
  <c r="AR495" i="3"/>
  <c r="AR492" i="3"/>
  <c r="AR489" i="3"/>
  <c r="AR486" i="3"/>
  <c r="AR483" i="3"/>
  <c r="AR480" i="3"/>
  <c r="E477" i="3"/>
  <c r="E474" i="3"/>
  <c r="AR471" i="3"/>
  <c r="AS468" i="3"/>
  <c r="E466" i="3"/>
  <c r="AR463" i="3"/>
  <c r="AS460" i="3"/>
  <c r="E458" i="3"/>
  <c r="AR455" i="3"/>
  <c r="AS452" i="3"/>
  <c r="E450" i="3"/>
  <c r="AR447" i="3"/>
  <c r="AS444" i="3"/>
  <c r="E442" i="3"/>
  <c r="AR439" i="3"/>
  <c r="AS436" i="3"/>
  <c r="E434" i="3"/>
  <c r="AR431" i="3"/>
  <c r="AS428" i="3"/>
  <c r="E426" i="3"/>
  <c r="AR423" i="3"/>
  <c r="AS420" i="3"/>
  <c r="E418" i="3"/>
  <c r="AR415" i="3"/>
  <c r="AS412" i="3"/>
  <c r="E410" i="3"/>
  <c r="AR407" i="3"/>
  <c r="AS404" i="3"/>
  <c r="E402" i="3"/>
  <c r="AR399" i="3"/>
  <c r="AS396" i="3"/>
  <c r="E394" i="3"/>
  <c r="AR391" i="3"/>
  <c r="AS388" i="3"/>
  <c r="E386" i="3"/>
  <c r="AR383" i="3"/>
  <c r="AS380" i="3"/>
  <c r="E378" i="3"/>
  <c r="AR375" i="3"/>
  <c r="AS372" i="3"/>
  <c r="E370" i="3"/>
  <c r="AR367" i="3"/>
  <c r="AS364" i="3"/>
  <c r="E362" i="3"/>
  <c r="AR359" i="3"/>
  <c r="AS356" i="3"/>
  <c r="E354" i="3"/>
  <c r="AR351" i="3"/>
  <c r="AS348" i="3"/>
  <c r="E346" i="3"/>
  <c r="AR343" i="3"/>
  <c r="AS340" i="3"/>
  <c r="AS781" i="3"/>
  <c r="AR760" i="3"/>
  <c r="E739" i="3"/>
  <c r="AS717" i="3"/>
  <c r="AR696" i="3"/>
  <c r="E675" i="3"/>
  <c r="AS653" i="3"/>
  <c r="E635" i="3"/>
  <c r="AS620" i="3"/>
  <c r="AR606" i="3"/>
  <c r="AR592" i="3"/>
  <c r="AS579" i="3"/>
  <c r="AR567" i="3"/>
  <c r="E558" i="3"/>
  <c r="AS552" i="3"/>
  <c r="AR547" i="3"/>
  <c r="E542" i="3"/>
  <c r="AS536" i="3"/>
  <c r="AR531" i="3"/>
  <c r="E526" i="3"/>
  <c r="AS520" i="3"/>
  <c r="AR515" i="3"/>
  <c r="AS511" i="3"/>
  <c r="AR508" i="3"/>
  <c r="AS504" i="3"/>
  <c r="E501" i="3"/>
  <c r="E498" i="3"/>
  <c r="E495" i="3"/>
  <c r="E492" i="3"/>
  <c r="E489" i="3"/>
  <c r="E486" i="3"/>
  <c r="E483" i="3"/>
  <c r="AS479" i="3"/>
  <c r="AS476" i="3"/>
  <c r="AS473" i="3"/>
  <c r="E471" i="3"/>
  <c r="AR468" i="3"/>
  <c r="AS465" i="3"/>
  <c r="E463" i="3"/>
  <c r="AR460" i="3"/>
  <c r="AS457" i="3"/>
  <c r="E455" i="3"/>
  <c r="AR452" i="3"/>
  <c r="AS449" i="3"/>
  <c r="E447" i="3"/>
  <c r="AR444" i="3"/>
  <c r="AS441" i="3"/>
  <c r="E439" i="3"/>
  <c r="AR436" i="3"/>
  <c r="AS433" i="3"/>
  <c r="E431" i="3"/>
  <c r="AR428" i="3"/>
  <c r="AS425" i="3"/>
  <c r="E423" i="3"/>
  <c r="AR420" i="3"/>
  <c r="AS417" i="3"/>
  <c r="E415" i="3"/>
  <c r="AR412" i="3"/>
  <c r="AS409" i="3"/>
  <c r="E407" i="3"/>
  <c r="AR404" i="3"/>
  <c r="AS401" i="3"/>
  <c r="E399" i="3"/>
  <c r="AR396" i="3"/>
  <c r="AS393" i="3"/>
  <c r="E391" i="3"/>
  <c r="AR388" i="3"/>
  <c r="AS385" i="3"/>
  <c r="E383" i="3"/>
  <c r="AR380" i="3"/>
  <c r="AS377" i="3"/>
  <c r="E375" i="3"/>
  <c r="AR372" i="3"/>
  <c r="AS369" i="3"/>
  <c r="E367" i="3"/>
  <c r="AR364" i="3"/>
  <c r="AS361" i="3"/>
  <c r="E359" i="3"/>
  <c r="AR356" i="3"/>
  <c r="AS353" i="3"/>
  <c r="E351" i="3"/>
  <c r="AR348" i="3"/>
  <c r="AS345" i="3"/>
  <c r="E343" i="3"/>
  <c r="AR340" i="3"/>
  <c r="AR776" i="3"/>
  <c r="E755" i="3"/>
  <c r="AS733" i="3"/>
  <c r="AR712" i="3"/>
  <c r="E691" i="3"/>
  <c r="AS669" i="3"/>
  <c r="AR648" i="3"/>
  <c r="AR631" i="3"/>
  <c r="E617" i="3"/>
  <c r="E603" i="3"/>
  <c r="AS588" i="3"/>
  <c r="AS576" i="3"/>
  <c r="AR564" i="3"/>
  <c r="AR556" i="3"/>
  <c r="E551" i="3"/>
  <c r="AS545" i="3"/>
  <c r="AR540" i="3"/>
  <c r="E535" i="3"/>
  <c r="AS529" i="3"/>
  <c r="AR524" i="3"/>
  <c r="E519" i="3"/>
  <c r="AR514" i="3"/>
  <c r="E511" i="3"/>
  <c r="AR507" i="3"/>
  <c r="AS503" i="3"/>
  <c r="AR500" i="3"/>
  <c r="AR497" i="3"/>
  <c r="AR494" i="3"/>
  <c r="AR491" i="3"/>
  <c r="AR488" i="3"/>
  <c r="E485" i="3"/>
  <c r="E482" i="3"/>
  <c r="E479" i="3"/>
  <c r="E476" i="3"/>
  <c r="E473" i="3"/>
  <c r="AR470" i="3"/>
  <c r="AS467" i="3"/>
  <c r="E465" i="3"/>
  <c r="AR462" i="3"/>
  <c r="AS459" i="3"/>
  <c r="E457" i="3"/>
  <c r="AR454" i="3"/>
  <c r="AS451" i="3"/>
  <c r="E449" i="3"/>
  <c r="AR446" i="3"/>
  <c r="AS443" i="3"/>
  <c r="E441" i="3"/>
  <c r="AR438" i="3"/>
  <c r="AS435" i="3"/>
  <c r="E433" i="3"/>
  <c r="AR430" i="3"/>
  <c r="AS427" i="3"/>
  <c r="E425" i="3"/>
  <c r="AR422" i="3"/>
  <c r="AS419" i="3"/>
  <c r="E417" i="3"/>
  <c r="AR414" i="3"/>
  <c r="AS411" i="3"/>
  <c r="E409" i="3"/>
  <c r="AR406" i="3"/>
  <c r="AS403" i="3"/>
  <c r="E401" i="3"/>
  <c r="AR398" i="3"/>
  <c r="AS395" i="3"/>
  <c r="E393" i="3"/>
  <c r="AR390" i="3"/>
  <c r="AS387" i="3"/>
  <c r="E385" i="3"/>
  <c r="AR382" i="3"/>
  <c r="AS379" i="3"/>
  <c r="E377" i="3"/>
  <c r="AR374" i="3"/>
  <c r="AS371" i="3"/>
  <c r="E369" i="3"/>
  <c r="AR366" i="3"/>
  <c r="AS363" i="3"/>
  <c r="E361" i="3"/>
  <c r="AR358" i="3"/>
  <c r="AS355" i="3"/>
  <c r="E353" i="3"/>
  <c r="AR350" i="3"/>
  <c r="AS347" i="3"/>
  <c r="E345" i="3"/>
  <c r="AR342" i="3"/>
  <c r="AS339" i="3"/>
  <c r="E337" i="3"/>
  <c r="AR334" i="3"/>
  <c r="AS331" i="3"/>
  <c r="E329" i="3"/>
  <c r="AR326" i="3"/>
  <c r="AS323" i="3"/>
  <c r="E321" i="3"/>
  <c r="AR318" i="3"/>
  <c r="AS315" i="3"/>
  <c r="E313" i="3"/>
  <c r="AR310" i="3"/>
  <c r="AS773" i="3"/>
  <c r="AR752" i="3"/>
  <c r="E731" i="3"/>
  <c r="AS709" i="3"/>
  <c r="AR688" i="3"/>
  <c r="E667" i="3"/>
  <c r="AS645" i="3"/>
  <c r="AS629" i="3"/>
  <c r="AR615" i="3"/>
  <c r="E601" i="3"/>
  <c r="AR587" i="3"/>
  <c r="E575" i="3"/>
  <c r="E563" i="3"/>
  <c r="AS555" i="3"/>
  <c r="AR550" i="3"/>
  <c r="E545" i="3"/>
  <c r="AS539" i="3"/>
  <c r="AR534" i="3"/>
  <c r="E529" i="3"/>
  <c r="AS523" i="3"/>
  <c r="AR518" i="3"/>
  <c r="E514" i="3"/>
  <c r="AR510" i="3"/>
  <c r="E507" i="3"/>
  <c r="AR503" i="3"/>
  <c r="E500" i="3"/>
  <c r="E497" i="3"/>
  <c r="E494" i="3"/>
  <c r="E491" i="3"/>
  <c r="AS487" i="3"/>
  <c r="AS484" i="3"/>
  <c r="AS481" i="3"/>
  <c r="AS478" i="3"/>
  <c r="AS475" i="3"/>
  <c r="AS472" i="3"/>
  <c r="E470" i="3"/>
  <c r="AR467" i="3"/>
  <c r="AS464" i="3"/>
  <c r="E462" i="3"/>
  <c r="AR459" i="3"/>
  <c r="AS456" i="3"/>
  <c r="E454" i="3"/>
  <c r="AR451" i="3"/>
  <c r="AS448" i="3"/>
  <c r="E446" i="3"/>
  <c r="AR443" i="3"/>
  <c r="AS440" i="3"/>
  <c r="E438" i="3"/>
  <c r="AR435" i="3"/>
  <c r="AS432" i="3"/>
  <c r="E430" i="3"/>
  <c r="AR427" i="3"/>
  <c r="AS424" i="3"/>
  <c r="E422" i="3"/>
  <c r="AR419" i="3"/>
  <c r="AS416" i="3"/>
  <c r="E414" i="3"/>
  <c r="AR411" i="3"/>
  <c r="AS408" i="3"/>
  <c r="E406" i="3"/>
  <c r="AR403" i="3"/>
  <c r="AS400" i="3"/>
  <c r="E398" i="3"/>
  <c r="AR395" i="3"/>
  <c r="AS392" i="3"/>
  <c r="E390" i="3"/>
  <c r="AR387" i="3"/>
  <c r="AS384" i="3"/>
  <c r="E382" i="3"/>
  <c r="AR379" i="3"/>
  <c r="AS376" i="3"/>
  <c r="E374" i="3"/>
  <c r="AR371" i="3"/>
  <c r="AS368" i="3"/>
  <c r="E366" i="3"/>
  <c r="AR363" i="3"/>
  <c r="AS360" i="3"/>
  <c r="E358" i="3"/>
  <c r="AR355" i="3"/>
  <c r="AS352" i="3"/>
  <c r="E350" i="3"/>
  <c r="AR347" i="3"/>
  <c r="AS344" i="3"/>
  <c r="E342" i="3"/>
  <c r="AR339" i="3"/>
  <c r="E771" i="3"/>
  <c r="AS749" i="3"/>
  <c r="AR728" i="3"/>
  <c r="E707" i="3"/>
  <c r="AS685" i="3"/>
  <c r="AR664" i="3"/>
  <c r="E643" i="3"/>
  <c r="AS627" i="3"/>
  <c r="AS613" i="3"/>
  <c r="AR599" i="3"/>
  <c r="AS585" i="3"/>
  <c r="AS573" i="3"/>
  <c r="AS561" i="3"/>
  <c r="AR555" i="3"/>
  <c r="E550" i="3"/>
  <c r="AS544" i="3"/>
  <c r="AR539" i="3"/>
  <c r="E534" i="3"/>
  <c r="AS528" i="3"/>
  <c r="AR523" i="3"/>
  <c r="E518" i="3"/>
  <c r="AS513" i="3"/>
  <c r="E510" i="3"/>
  <c r="AR506" i="3"/>
  <c r="E503" i="3"/>
  <c r="AS499" i="3"/>
  <c r="AS496" i="3"/>
  <c r="AS493" i="3"/>
  <c r="AR490" i="3"/>
  <c r="AR487" i="3"/>
  <c r="AR484" i="3"/>
  <c r="AR481" i="3"/>
  <c r="AR478" i="3"/>
  <c r="AR475" i="3"/>
  <c r="AR472" i="3"/>
  <c r="AS469" i="3"/>
  <c r="E467" i="3"/>
  <c r="AR464" i="3"/>
  <c r="AS461" i="3"/>
  <c r="E459" i="3"/>
  <c r="AR456" i="3"/>
  <c r="AS453" i="3"/>
  <c r="E451" i="3"/>
  <c r="AR448" i="3"/>
  <c r="AS445" i="3"/>
  <c r="E443" i="3"/>
  <c r="AR440" i="3"/>
  <c r="AS437" i="3"/>
  <c r="E435" i="3"/>
  <c r="AR432" i="3"/>
  <c r="AS429" i="3"/>
  <c r="E427" i="3"/>
  <c r="AR424" i="3"/>
  <c r="AS421" i="3"/>
  <c r="E419" i="3"/>
  <c r="AR416" i="3"/>
  <c r="AS413" i="3"/>
  <c r="E411" i="3"/>
  <c r="AR408" i="3"/>
  <c r="AS405" i="3"/>
  <c r="E403" i="3"/>
  <c r="AR400" i="3"/>
  <c r="AS397" i="3"/>
  <c r="E395" i="3"/>
  <c r="AR392" i="3"/>
  <c r="AS389" i="3"/>
  <c r="E387" i="3"/>
  <c r="AR384" i="3"/>
  <c r="AS381" i="3"/>
  <c r="E379" i="3"/>
  <c r="AR376" i="3"/>
  <c r="AS373" i="3"/>
  <c r="E371" i="3"/>
  <c r="AR368" i="3"/>
  <c r="AS365" i="3"/>
  <c r="E363" i="3"/>
  <c r="AR360" i="3"/>
  <c r="AS357" i="3"/>
  <c r="E355" i="3"/>
  <c r="AR352" i="3"/>
  <c r="AS349" i="3"/>
  <c r="E347" i="3"/>
  <c r="AR344" i="3"/>
  <c r="AS341" i="3"/>
  <c r="E339" i="3"/>
  <c r="AR544" i="3"/>
  <c r="AS291" i="3"/>
  <c r="E241" i="3"/>
  <c r="E779" i="3"/>
  <c r="AS693" i="3"/>
  <c r="E619" i="3"/>
  <c r="E566" i="3"/>
  <c r="AS541" i="3"/>
  <c r="AR520" i="3"/>
  <c r="AR504" i="3"/>
  <c r="AS491" i="3"/>
  <c r="AR479" i="3"/>
  <c r="E468" i="3"/>
  <c r="AR457" i="3"/>
  <c r="AS446" i="3"/>
  <c r="E436" i="3"/>
  <c r="AR425" i="3"/>
  <c r="AS414" i="3"/>
  <c r="E404" i="3"/>
  <c r="AR393" i="3"/>
  <c r="AS382" i="3"/>
  <c r="E372" i="3"/>
  <c r="AR361" i="3"/>
  <c r="AS350" i="3"/>
  <c r="E340" i="3"/>
  <c r="AR335" i="3"/>
  <c r="E332" i="3"/>
  <c r="AR328" i="3"/>
  <c r="AS324" i="3"/>
  <c r="AR321" i="3"/>
  <c r="AS317" i="3"/>
  <c r="E314" i="3"/>
  <c r="AS310" i="3"/>
  <c r="AR307" i="3"/>
  <c r="AS304" i="3"/>
  <c r="E302" i="3"/>
  <c r="AR299" i="3"/>
  <c r="AS296" i="3"/>
  <c r="E294" i="3"/>
  <c r="AR291" i="3"/>
  <c r="AS288" i="3"/>
  <c r="E286" i="3"/>
  <c r="AR283" i="3"/>
  <c r="AS280" i="3"/>
  <c r="E278" i="3"/>
  <c r="AR275" i="3"/>
  <c r="AS272" i="3"/>
  <c r="E270" i="3"/>
  <c r="AR267" i="3"/>
  <c r="AS264" i="3"/>
  <c r="E262" i="3"/>
  <c r="AR259" i="3"/>
  <c r="AS256" i="3"/>
  <c r="E254" i="3"/>
  <c r="AR251" i="3"/>
  <c r="AS248" i="3"/>
  <c r="E246" i="3"/>
  <c r="AR243" i="3"/>
  <c r="AS240" i="3"/>
  <c r="E238" i="3"/>
  <c r="AR235" i="3"/>
  <c r="AS232" i="3"/>
  <c r="E230" i="3"/>
  <c r="AR227" i="3"/>
  <c r="AS224" i="3"/>
  <c r="E222" i="3"/>
  <c r="AS221" i="3"/>
  <c r="E747" i="3"/>
  <c r="E555" i="3"/>
  <c r="E513" i="3"/>
  <c r="E487" i="3"/>
  <c r="AR453" i="3"/>
  <c r="E432" i="3"/>
  <c r="E400" i="3"/>
  <c r="AS378" i="3"/>
  <c r="AS346" i="3"/>
  <c r="E334" i="3"/>
  <c r="E327" i="3"/>
  <c r="E320" i="3"/>
  <c r="AS312" i="3"/>
  <c r="AS303" i="3"/>
  <c r="AR298" i="3"/>
  <c r="AR290" i="3"/>
  <c r="AR282" i="3"/>
  <c r="AR274" i="3"/>
  <c r="AS263" i="3"/>
  <c r="AS255" i="3"/>
  <c r="AS247" i="3"/>
  <c r="AS239" i="3"/>
  <c r="AS231" i="3"/>
  <c r="AS223" i="3"/>
  <c r="AS227" i="3"/>
  <c r="AR768" i="3"/>
  <c r="E683" i="3"/>
  <c r="AS611" i="3"/>
  <c r="AR560" i="3"/>
  <c r="E539" i="3"/>
  <c r="AS517" i="3"/>
  <c r="AR502" i="3"/>
  <c r="E490" i="3"/>
  <c r="E478" i="3"/>
  <c r="AS466" i="3"/>
  <c r="E456" i="3"/>
  <c r="AR445" i="3"/>
  <c r="AS434" i="3"/>
  <c r="E424" i="3"/>
  <c r="AR413" i="3"/>
  <c r="AS402" i="3"/>
  <c r="E392" i="3"/>
  <c r="AR381" i="3"/>
  <c r="AS370" i="3"/>
  <c r="E360" i="3"/>
  <c r="AR349" i="3"/>
  <c r="AS338" i="3"/>
  <c r="E335" i="3"/>
  <c r="AR331" i="3"/>
  <c r="E328" i="3"/>
  <c r="AR324" i="3"/>
  <c r="AS320" i="3"/>
  <c r="AR317" i="3"/>
  <c r="AS313" i="3"/>
  <c r="E310" i="3"/>
  <c r="E307" i="3"/>
  <c r="AR304" i="3"/>
  <c r="AS301" i="3"/>
  <c r="E299" i="3"/>
  <c r="AR296" i="3"/>
  <c r="AS293" i="3"/>
  <c r="E291" i="3"/>
  <c r="AR288" i="3"/>
  <c r="AS285" i="3"/>
  <c r="E283" i="3"/>
  <c r="AR280" i="3"/>
  <c r="AS277" i="3"/>
  <c r="E275" i="3"/>
  <c r="AR272" i="3"/>
  <c r="AS269" i="3"/>
  <c r="E267" i="3"/>
  <c r="AR264" i="3"/>
  <c r="AS261" i="3"/>
  <c r="E259" i="3"/>
  <c r="AR256" i="3"/>
  <c r="AS253" i="3"/>
  <c r="E251" i="3"/>
  <c r="AR248" i="3"/>
  <c r="AS245" i="3"/>
  <c r="E243" i="3"/>
  <c r="AR240" i="3"/>
  <c r="AS237" i="3"/>
  <c r="E235" i="3"/>
  <c r="AR232" i="3"/>
  <c r="AS229" i="3"/>
  <c r="E227" i="3"/>
  <c r="AR224" i="3"/>
  <c r="AR357" i="3"/>
  <c r="AR309" i="3"/>
  <c r="AS295" i="3"/>
  <c r="E285" i="3"/>
  <c r="E277" i="3"/>
  <c r="AR266" i="3"/>
  <c r="AR258" i="3"/>
  <c r="AR250" i="3"/>
  <c r="AR242" i="3"/>
  <c r="AR234" i="3"/>
  <c r="AR226" i="3"/>
  <c r="E221" i="3"/>
  <c r="AS757" i="3"/>
  <c r="AR672" i="3"/>
  <c r="AS604" i="3"/>
  <c r="AS557" i="3"/>
  <c r="AR536" i="3"/>
  <c r="E515" i="3"/>
  <c r="AS500" i="3"/>
  <c r="AS488" i="3"/>
  <c r="AR476" i="3"/>
  <c r="AR465" i="3"/>
  <c r="AS454" i="3"/>
  <c r="E444" i="3"/>
  <c r="AR433" i="3"/>
  <c r="AS422" i="3"/>
  <c r="E412" i="3"/>
  <c r="AR401" i="3"/>
  <c r="AS390" i="3"/>
  <c r="E380" i="3"/>
  <c r="AR369" i="3"/>
  <c r="AS358" i="3"/>
  <c r="E348" i="3"/>
  <c r="E338" i="3"/>
  <c r="AS334" i="3"/>
  <c r="E331" i="3"/>
  <c r="AR327" i="3"/>
  <c r="E324" i="3"/>
  <c r="AR320" i="3"/>
  <c r="AS316" i="3"/>
  <c r="AR313" i="3"/>
  <c r="AS309" i="3"/>
  <c r="AS306" i="3"/>
  <c r="E304" i="3"/>
  <c r="AR301" i="3"/>
  <c r="AS298" i="3"/>
  <c r="E296" i="3"/>
  <c r="AR293" i="3"/>
  <c r="AS290" i="3"/>
  <c r="E288" i="3"/>
  <c r="AR285" i="3"/>
  <c r="AS282" i="3"/>
  <c r="E280" i="3"/>
  <c r="AR277" i="3"/>
  <c r="AS274" i="3"/>
  <c r="E272" i="3"/>
  <c r="AR269" i="3"/>
  <c r="AS266" i="3"/>
  <c r="E264" i="3"/>
  <c r="AR261" i="3"/>
  <c r="AS258" i="3"/>
  <c r="E256" i="3"/>
  <c r="AR253" i="3"/>
  <c r="AS250" i="3"/>
  <c r="E248" i="3"/>
  <c r="AR245" i="3"/>
  <c r="AS242" i="3"/>
  <c r="E240" i="3"/>
  <c r="AR237" i="3"/>
  <c r="AS234" i="3"/>
  <c r="E232" i="3"/>
  <c r="AR229" i="3"/>
  <c r="AS226" i="3"/>
  <c r="E224" i="3"/>
  <c r="AR221" i="3"/>
  <c r="AS661" i="3"/>
  <c r="AS597" i="3"/>
  <c r="AS533" i="3"/>
  <c r="AR499" i="3"/>
  <c r="E475" i="3"/>
  <c r="E464" i="3"/>
  <c r="AS442" i="3"/>
  <c r="AR421" i="3"/>
  <c r="AR389" i="3"/>
  <c r="E368" i="3"/>
  <c r="AS337" i="3"/>
  <c r="AS330" i="3"/>
  <c r="AR323" i="3"/>
  <c r="AR316" i="3"/>
  <c r="AR306" i="3"/>
  <c r="E301" i="3"/>
  <c r="E293" i="3"/>
  <c r="AS287" i="3"/>
  <c r="AS279" i="3"/>
  <c r="E269" i="3"/>
  <c r="E261" i="3"/>
  <c r="E253" i="3"/>
  <c r="E245" i="3"/>
  <c r="E237" i="3"/>
  <c r="E229" i="3"/>
  <c r="AS410" i="3"/>
  <c r="AS271" i="3"/>
  <c r="AR736" i="3"/>
  <c r="E651" i="3"/>
  <c r="AR590" i="3"/>
  <c r="AR552" i="3"/>
  <c r="E531" i="3"/>
  <c r="AR511" i="3"/>
  <c r="AS497" i="3"/>
  <c r="AS485" i="3"/>
  <c r="AR473" i="3"/>
  <c r="AS462" i="3"/>
  <c r="E452" i="3"/>
  <c r="AR441" i="3"/>
  <c r="AS430" i="3"/>
  <c r="E420" i="3"/>
  <c r="AR409" i="3"/>
  <c r="AS398" i="3"/>
  <c r="E388" i="3"/>
  <c r="AR377" i="3"/>
  <c r="AS366" i="3"/>
  <c r="E356" i="3"/>
  <c r="AR345" i="3"/>
  <c r="AR337" i="3"/>
  <c r="AS333" i="3"/>
  <c r="E330" i="3"/>
  <c r="AS326" i="3"/>
  <c r="E323" i="3"/>
  <c r="AR319" i="3"/>
  <c r="E316" i="3"/>
  <c r="AR312" i="3"/>
  <c r="AS308" i="3"/>
  <c r="E306" i="3"/>
  <c r="AR303" i="3"/>
  <c r="AS300" i="3"/>
  <c r="E298" i="3"/>
  <c r="AR295" i="3"/>
  <c r="AS292" i="3"/>
  <c r="E290" i="3"/>
  <c r="AR287" i="3"/>
  <c r="AS284" i="3"/>
  <c r="E282" i="3"/>
  <c r="AR279" i="3"/>
  <c r="AS276" i="3"/>
  <c r="E274" i="3"/>
  <c r="AR271" i="3"/>
  <c r="AS268" i="3"/>
  <c r="E266" i="3"/>
  <c r="AR263" i="3"/>
  <c r="AS260" i="3"/>
  <c r="E258" i="3"/>
  <c r="AR255" i="3"/>
  <c r="AS252" i="3"/>
  <c r="E250" i="3"/>
  <c r="AR247" i="3"/>
  <c r="AS244" i="3"/>
  <c r="E242" i="3"/>
  <c r="AR239" i="3"/>
  <c r="AS236" i="3"/>
  <c r="E234" i="3"/>
  <c r="AR231" i="3"/>
  <c r="AS228" i="3"/>
  <c r="E226" i="3"/>
  <c r="AR223" i="3"/>
  <c r="AS220" i="3"/>
  <c r="E263" i="3"/>
  <c r="E247" i="3"/>
  <c r="AS241" i="3"/>
  <c r="AR236" i="3"/>
  <c r="E231" i="3"/>
  <c r="AS225" i="3"/>
  <c r="E220" i="3"/>
  <c r="E228" i="3"/>
  <c r="E790" i="3"/>
  <c r="E572" i="3"/>
  <c r="E523" i="3"/>
  <c r="E481" i="3"/>
  <c r="E448" i="3"/>
  <c r="AS426" i="3"/>
  <c r="AS394" i="3"/>
  <c r="AS362" i="3"/>
  <c r="E336" i="3"/>
  <c r="AS321" i="3"/>
  <c r="AS307" i="3"/>
  <c r="AS299" i="3"/>
  <c r="E289" i="3"/>
  <c r="E281" i="3"/>
  <c r="E273" i="3"/>
  <c r="E265" i="3"/>
  <c r="E257" i="3"/>
  <c r="E249" i="3"/>
  <c r="AR238" i="3"/>
  <c r="AR230" i="3"/>
  <c r="AS725" i="3"/>
  <c r="AR640" i="3"/>
  <c r="AR584" i="3"/>
  <c r="AS549" i="3"/>
  <c r="AR528" i="3"/>
  <c r="AS509" i="3"/>
  <c r="AR496" i="3"/>
  <c r="E484" i="3"/>
  <c r="E472" i="3"/>
  <c r="AR461" i="3"/>
  <c r="AS450" i="3"/>
  <c r="E440" i="3"/>
  <c r="AR429" i="3"/>
  <c r="AS418" i="3"/>
  <c r="E408" i="3"/>
  <c r="AR397" i="3"/>
  <c r="AS386" i="3"/>
  <c r="E376" i="3"/>
  <c r="AR365" i="3"/>
  <c r="AS354" i="3"/>
  <c r="E344" i="3"/>
  <c r="AS336" i="3"/>
  <c r="AR333" i="3"/>
  <c r="AS329" i="3"/>
  <c r="E326" i="3"/>
  <c r="AS322" i="3"/>
  <c r="E319" i="3"/>
  <c r="AR315" i="3"/>
  <c r="E312" i="3"/>
  <c r="AR308" i="3"/>
  <c r="AS305" i="3"/>
  <c r="E303" i="3"/>
  <c r="AR300" i="3"/>
  <c r="AS297" i="3"/>
  <c r="E295" i="3"/>
  <c r="AR292" i="3"/>
  <c r="AS289" i="3"/>
  <c r="E287" i="3"/>
  <c r="AR284" i="3"/>
  <c r="AS281" i="3"/>
  <c r="E279" i="3"/>
  <c r="AR276" i="3"/>
  <c r="AS273" i="3"/>
  <c r="E271" i="3"/>
  <c r="AR268" i="3"/>
  <c r="AS265" i="3"/>
  <c r="AR260" i="3"/>
  <c r="AS257" i="3"/>
  <c r="E255" i="3"/>
  <c r="AR252" i="3"/>
  <c r="AS249" i="3"/>
  <c r="AR244" i="3"/>
  <c r="E239" i="3"/>
  <c r="AS233" i="3"/>
  <c r="AR228" i="3"/>
  <c r="E223" i="3"/>
  <c r="AR225" i="3"/>
  <c r="AR704" i="3"/>
  <c r="E493" i="3"/>
  <c r="AS458" i="3"/>
  <c r="AR437" i="3"/>
  <c r="E416" i="3"/>
  <c r="E384" i="3"/>
  <c r="E352" i="3"/>
  <c r="AR332" i="3"/>
  <c r="AR325" i="3"/>
  <c r="AS314" i="3"/>
  <c r="E305" i="3"/>
  <c r="E297" i="3"/>
  <c r="AR286" i="3"/>
  <c r="AS275" i="3"/>
  <c r="AS267" i="3"/>
  <c r="AS259" i="3"/>
  <c r="AR254" i="3"/>
  <c r="AR246" i="3"/>
  <c r="AS235" i="3"/>
  <c r="E225" i="3"/>
  <c r="E715" i="3"/>
  <c r="E633" i="3"/>
  <c r="E578" i="3"/>
  <c r="E547" i="3"/>
  <c r="AS525" i="3"/>
  <c r="AS507" i="3"/>
  <c r="AS494" i="3"/>
  <c r="AR482" i="3"/>
  <c r="AS470" i="3"/>
  <c r="E460" i="3"/>
  <c r="AR449" i="3"/>
  <c r="AS438" i="3"/>
  <c r="E428" i="3"/>
  <c r="AR417" i="3"/>
  <c r="AS406" i="3"/>
  <c r="E396" i="3"/>
  <c r="AR385" i="3"/>
  <c r="AS374" i="3"/>
  <c r="E364" i="3"/>
  <c r="AR353" i="3"/>
  <c r="AS342" i="3"/>
  <c r="AR336" i="3"/>
  <c r="AS332" i="3"/>
  <c r="AR329" i="3"/>
  <c r="AS325" i="3"/>
  <c r="E322" i="3"/>
  <c r="AS318" i="3"/>
  <c r="E315" i="3"/>
  <c r="AR311" i="3"/>
  <c r="E308" i="3"/>
  <c r="AR305" i="3"/>
  <c r="AS302" i="3"/>
  <c r="E300" i="3"/>
  <c r="AR297" i="3"/>
  <c r="AS294" i="3"/>
  <c r="E292" i="3"/>
  <c r="AR289" i="3"/>
  <c r="AS286" i="3"/>
  <c r="E284" i="3"/>
  <c r="AR281" i="3"/>
  <c r="AS278" i="3"/>
  <c r="E276" i="3"/>
  <c r="AR273" i="3"/>
  <c r="AS270" i="3"/>
  <c r="E268" i="3"/>
  <c r="AR265" i="3"/>
  <c r="AS262" i="3"/>
  <c r="E260" i="3"/>
  <c r="AR257" i="3"/>
  <c r="AS254" i="3"/>
  <c r="E252" i="3"/>
  <c r="AR249" i="3"/>
  <c r="AS246" i="3"/>
  <c r="E244" i="3"/>
  <c r="AR241" i="3"/>
  <c r="AS238" i="3"/>
  <c r="E236" i="3"/>
  <c r="AR233" i="3"/>
  <c r="AS230" i="3"/>
  <c r="AS222" i="3"/>
  <c r="E626" i="3"/>
  <c r="E506" i="3"/>
  <c r="AR469" i="3"/>
  <c r="AR405" i="3"/>
  <c r="AR373" i="3"/>
  <c r="AR341" i="3"/>
  <c r="AS328" i="3"/>
  <c r="E318" i="3"/>
  <c r="E311" i="3"/>
  <c r="AR302" i="3"/>
  <c r="AR294" i="3"/>
  <c r="AS283" i="3"/>
  <c r="AR278" i="3"/>
  <c r="AR270" i="3"/>
  <c r="AR262" i="3"/>
  <c r="AS251" i="3"/>
  <c r="AS243" i="3"/>
  <c r="E233" i="3"/>
  <c r="AR222" i="3"/>
  <c r="E219" i="3"/>
  <c r="E203" i="3"/>
  <c r="E187" i="3"/>
  <c r="E171" i="3"/>
  <c r="E155" i="3"/>
  <c r="AR220" i="3"/>
  <c r="AR204" i="3"/>
  <c r="AR188" i="3"/>
  <c r="AR172" i="3"/>
  <c r="AR156" i="3"/>
  <c r="E208" i="3"/>
  <c r="E192" i="3"/>
  <c r="AS217" i="3"/>
  <c r="AS201" i="3"/>
  <c r="AS185" i="3"/>
  <c r="AS169" i="3"/>
  <c r="AS153" i="3"/>
  <c r="AS178" i="3"/>
  <c r="AS147" i="3"/>
  <c r="AS124" i="3"/>
  <c r="E104" i="3"/>
  <c r="E84" i="3"/>
  <c r="E68" i="3"/>
  <c r="E52" i="3"/>
  <c r="E36" i="3"/>
  <c r="E20" i="3"/>
  <c r="AR191" i="3"/>
  <c r="E154" i="3"/>
  <c r="E131" i="3"/>
  <c r="AR108" i="3"/>
  <c r="O12" i="3"/>
  <c r="AS71" i="3"/>
  <c r="AS39" i="3"/>
  <c r="AS206" i="3"/>
  <c r="AR161" i="3"/>
  <c r="AR135" i="3"/>
  <c r="AR110" i="3"/>
  <c r="AS87" i="3"/>
  <c r="AS53" i="3"/>
  <c r="AS21" i="3"/>
  <c r="AR189" i="3"/>
  <c r="E135" i="3"/>
  <c r="AR112" i="3"/>
  <c r="AS91" i="3"/>
  <c r="AR75" i="3"/>
  <c r="AR59" i="3"/>
  <c r="AR43" i="3"/>
  <c r="AR27" i="3"/>
  <c r="E12" i="3"/>
  <c r="AS168" i="3"/>
  <c r="AR139" i="3"/>
  <c r="AS116" i="3"/>
  <c r="E96" i="3"/>
  <c r="E79" i="3"/>
  <c r="E63" i="3"/>
  <c r="E47" i="3"/>
  <c r="E31" i="3"/>
  <c r="E15" i="3"/>
  <c r="AR211" i="3"/>
  <c r="E164" i="3"/>
  <c r="E139" i="3"/>
  <c r="AR116" i="3"/>
  <c r="AS95" i="3"/>
  <c r="AR143" i="3"/>
  <c r="AS64" i="3"/>
  <c r="E143" i="3"/>
  <c r="AR64" i="3"/>
  <c r="E132" i="3"/>
  <c r="AS54" i="3"/>
  <c r="AR78" i="3"/>
  <c r="AS44" i="3"/>
  <c r="AR104" i="3"/>
  <c r="AS120" i="3"/>
  <c r="AS52" i="3"/>
  <c r="AR127" i="3"/>
  <c r="AS34" i="3"/>
  <c r="AR129" i="3"/>
  <c r="AR52" i="3"/>
  <c r="AR11" i="3"/>
  <c r="AR74" i="3"/>
  <c r="E169" i="3"/>
  <c r="AS167" i="3"/>
  <c r="AS174" i="3"/>
  <c r="AR122" i="3"/>
  <c r="E82" i="3"/>
  <c r="E217" i="3"/>
  <c r="E201" i="3"/>
  <c r="E185" i="3"/>
  <c r="E153" i="3"/>
  <c r="AR218" i="3"/>
  <c r="AR202" i="3"/>
  <c r="AR186" i="3"/>
  <c r="AR170" i="3"/>
  <c r="AR154" i="3"/>
  <c r="E206" i="3"/>
  <c r="E190" i="3"/>
  <c r="AS215" i="3"/>
  <c r="AS199" i="3"/>
  <c r="AS183" i="3"/>
  <c r="AS151" i="3"/>
  <c r="E145" i="3"/>
  <c r="AS101" i="3"/>
  <c r="E50" i="3"/>
  <c r="E215" i="3"/>
  <c r="E199" i="3"/>
  <c r="E183" i="3"/>
  <c r="E167" i="3"/>
  <c r="E151" i="3"/>
  <c r="AR216" i="3"/>
  <c r="AR200" i="3"/>
  <c r="AR184" i="3"/>
  <c r="AR168" i="3"/>
  <c r="AR152" i="3"/>
  <c r="E204" i="3"/>
  <c r="E188" i="3"/>
  <c r="AS213" i="3"/>
  <c r="AS197" i="3"/>
  <c r="AS181" i="3"/>
  <c r="AS165" i="3"/>
  <c r="AS149" i="3"/>
  <c r="AS170" i="3"/>
  <c r="AS140" i="3"/>
  <c r="E120" i="3"/>
  <c r="AR99" i="3"/>
  <c r="E80" i="3"/>
  <c r="E64" i="3"/>
  <c r="E48" i="3"/>
  <c r="E32" i="3"/>
  <c r="E16" i="3"/>
  <c r="E178" i="3"/>
  <c r="AR147" i="3"/>
  <c r="AR124" i="3"/>
  <c r="AS103" i="3"/>
  <c r="E117" i="3"/>
  <c r="AS63" i="3"/>
  <c r="AS31" i="3"/>
  <c r="AS190" i="3"/>
  <c r="AR153" i="3"/>
  <c r="AS128" i="3"/>
  <c r="AS105" i="3"/>
  <c r="AS79" i="3"/>
  <c r="AS45" i="3"/>
  <c r="AS13" i="3"/>
  <c r="AR149" i="3"/>
  <c r="AR128" i="3"/>
  <c r="AS107" i="3"/>
  <c r="AR87" i="3"/>
  <c r="AR71" i="3"/>
  <c r="AR55" i="3"/>
  <c r="AR39" i="3"/>
  <c r="AR23" i="3"/>
  <c r="AS212" i="3"/>
  <c r="AS160" i="3"/>
  <c r="AS132" i="3"/>
  <c r="E112" i="3"/>
  <c r="AR91" i="3"/>
  <c r="E75" i="3"/>
  <c r="E59" i="3"/>
  <c r="E43" i="3"/>
  <c r="E27" i="3"/>
  <c r="AS10" i="3"/>
  <c r="AR195" i="3"/>
  <c r="E156" i="3"/>
  <c r="AR132" i="3"/>
  <c r="AS111" i="3"/>
  <c r="E91" i="3"/>
  <c r="E125" i="3"/>
  <c r="AS48" i="3"/>
  <c r="AS115" i="3"/>
  <c r="AR40" i="3"/>
  <c r="AS104" i="3"/>
  <c r="AS38" i="3"/>
  <c r="AR62" i="3"/>
  <c r="AS12" i="3"/>
  <c r="AR46" i="3"/>
  <c r="AR102" i="3"/>
  <c r="AS20" i="3"/>
  <c r="AS82" i="3"/>
  <c r="AS18" i="3"/>
  <c r="E111" i="3"/>
  <c r="AR36" i="3"/>
  <c r="AR136" i="3"/>
  <c r="AR58" i="3"/>
  <c r="E170" i="3"/>
  <c r="E213" i="3"/>
  <c r="E197" i="3"/>
  <c r="E181" i="3"/>
  <c r="E165" i="3"/>
  <c r="E149" i="3"/>
  <c r="AR214" i="3"/>
  <c r="AR198" i="3"/>
  <c r="AR182" i="3"/>
  <c r="AR166" i="3"/>
  <c r="E218" i="3"/>
  <c r="E202" i="3"/>
  <c r="E186" i="3"/>
  <c r="AS211" i="3"/>
  <c r="AS195" i="3"/>
  <c r="AS179" i="3"/>
  <c r="AS163" i="3"/>
  <c r="AR219" i="3"/>
  <c r="AS166" i="3"/>
  <c r="AR138" i="3"/>
  <c r="AS117" i="3"/>
  <c r="E97" i="3"/>
  <c r="E78" i="3"/>
  <c r="E62" i="3"/>
  <c r="E46" i="3"/>
  <c r="E30" i="3"/>
  <c r="E14" i="3"/>
  <c r="E174" i="3"/>
  <c r="AS142" i="3"/>
  <c r="E122" i="3"/>
  <c r="AR101" i="3"/>
  <c r="E92" i="3"/>
  <c r="AS59" i="3"/>
  <c r="AS27" i="3"/>
  <c r="AS182" i="3"/>
  <c r="E150" i="3"/>
  <c r="AR126" i="3"/>
  <c r="AR103" i="3"/>
  <c r="AS75" i="3"/>
  <c r="AS41" i="3"/>
  <c r="E11" i="3"/>
  <c r="AS146" i="3"/>
  <c r="E126" i="3"/>
  <c r="AR105" i="3"/>
  <c r="AR85" i="3"/>
  <c r="AR69" i="3"/>
  <c r="AR53" i="3"/>
  <c r="AR37" i="3"/>
  <c r="AR21" i="3"/>
  <c r="AS204" i="3"/>
  <c r="AS156" i="3"/>
  <c r="AR130" i="3"/>
  <c r="AS109" i="3"/>
  <c r="E89" i="3"/>
  <c r="E73" i="3"/>
  <c r="E57" i="3"/>
  <c r="E41" i="3"/>
  <c r="E25" i="3"/>
  <c r="AR9" i="3"/>
  <c r="AR187" i="3"/>
  <c r="E152" i="3"/>
  <c r="E130" i="3"/>
  <c r="AR109" i="3"/>
  <c r="AS11" i="3"/>
  <c r="E116" i="3"/>
  <c r="AS40" i="3"/>
  <c r="AS106" i="3"/>
  <c r="AR16" i="3"/>
  <c r="AR95" i="3"/>
  <c r="AS30" i="3"/>
  <c r="AR54" i="3"/>
  <c r="AR32" i="3"/>
  <c r="AR118" i="3"/>
  <c r="E93" i="3"/>
  <c r="Q9" i="3"/>
  <c r="AS74" i="3"/>
  <c r="E9" i="3"/>
  <c r="E102" i="3"/>
  <c r="AR28" i="3"/>
  <c r="E127" i="3"/>
  <c r="AR50" i="3"/>
  <c r="AR140" i="3"/>
  <c r="AS119" i="3"/>
  <c r="E99" i="3"/>
  <c r="E211" i="3"/>
  <c r="E195" i="3"/>
  <c r="E179" i="3"/>
  <c r="E163" i="3"/>
  <c r="E147" i="3"/>
  <c r="AR212" i="3"/>
  <c r="AR196" i="3"/>
  <c r="AR180" i="3"/>
  <c r="AR164" i="3"/>
  <c r="E216" i="3"/>
  <c r="E200" i="3"/>
  <c r="E184" i="3"/>
  <c r="AS209" i="3"/>
  <c r="AS193" i="3"/>
  <c r="AS177" i="3"/>
  <c r="AS161" i="3"/>
  <c r="AS208" i="3"/>
  <c r="AS162" i="3"/>
  <c r="E136" i="3"/>
  <c r="AR115" i="3"/>
  <c r="AS92" i="3"/>
  <c r="E76" i="3"/>
  <c r="E60" i="3"/>
  <c r="E44" i="3"/>
  <c r="E28" i="3"/>
  <c r="O10" i="3"/>
  <c r="E209" i="3"/>
  <c r="E193" i="3"/>
  <c r="E177" i="3"/>
  <c r="E161" i="3"/>
  <c r="AS218" i="3"/>
  <c r="AR210" i="3"/>
  <c r="AR194" i="3"/>
  <c r="AR178" i="3"/>
  <c r="AR162" i="3"/>
  <c r="E214" i="3"/>
  <c r="E198" i="3"/>
  <c r="E182" i="3"/>
  <c r="AS207" i="3"/>
  <c r="AS191" i="3"/>
  <c r="AS175" i="3"/>
  <c r="AS159" i="3"/>
  <c r="AS200" i="3"/>
  <c r="AS158" i="3"/>
  <c r="AS133" i="3"/>
  <c r="E113" i="3"/>
  <c r="E207" i="3"/>
  <c r="E191" i="3"/>
  <c r="E175" i="3"/>
  <c r="E159" i="3"/>
  <c r="AS216" i="3"/>
  <c r="AR208" i="3"/>
  <c r="AR192" i="3"/>
  <c r="AR176" i="3"/>
  <c r="AR160" i="3"/>
  <c r="E212" i="3"/>
  <c r="E196" i="3"/>
  <c r="E180" i="3"/>
  <c r="AS205" i="3"/>
  <c r="AS189" i="3"/>
  <c r="AS173" i="3"/>
  <c r="AS157" i="3"/>
  <c r="AS192" i="3"/>
  <c r="AS154" i="3"/>
  <c r="AR131" i="3"/>
  <c r="AS108" i="3"/>
  <c r="E88" i="3"/>
  <c r="E72" i="3"/>
  <c r="E56" i="3"/>
  <c r="E40" i="3"/>
  <c r="E24" i="3"/>
  <c r="AR207" i="3"/>
  <c r="E162" i="3"/>
  <c r="AS135" i="3"/>
  <c r="E115" i="3"/>
  <c r="AR92" i="3"/>
  <c r="AS77" i="3"/>
  <c r="AS47" i="3"/>
  <c r="AS15" i="3"/>
  <c r="AR169" i="3"/>
  <c r="E140" i="3"/>
  <c r="AR119" i="3"/>
  <c r="AR94" i="3"/>
  <c r="AS61" i="3"/>
  <c r="AS29" i="3"/>
  <c r="AR205" i="3"/>
  <c r="AS139" i="3"/>
  <c r="E119" i="3"/>
  <c r="AR96" i="3"/>
  <c r="AR79" i="3"/>
  <c r="AR63" i="3"/>
  <c r="AR47" i="3"/>
  <c r="AR31" i="3"/>
  <c r="AR15" i="3"/>
  <c r="AS176" i="3"/>
  <c r="E144" i="3"/>
  <c r="AR123" i="3"/>
  <c r="AS100" i="3"/>
  <c r="E83" i="3"/>
  <c r="E67" i="3"/>
  <c r="E51" i="3"/>
  <c r="E35" i="3"/>
  <c r="E19" i="3"/>
  <c r="AS194" i="3"/>
  <c r="E172" i="3"/>
  <c r="AS143" i="3"/>
  <c r="E123" i="3"/>
  <c r="AR100" i="3"/>
  <c r="AR171" i="3"/>
  <c r="AS80" i="3"/>
  <c r="AS16" i="3"/>
  <c r="AR80" i="3"/>
  <c r="AR151" i="3"/>
  <c r="AS70" i="3"/>
  <c r="Q10" i="3"/>
  <c r="AR22" i="3"/>
  <c r="AS122" i="3"/>
  <c r="AR148" i="3"/>
  <c r="AS68" i="3"/>
  <c r="AS145" i="3"/>
  <c r="AS50" i="3"/>
  <c r="E148" i="3"/>
  <c r="AR68" i="3"/>
  <c r="O9" i="3"/>
  <c r="E205" i="3"/>
  <c r="AR158" i="3"/>
  <c r="AS184" i="3"/>
  <c r="E66" i="3"/>
  <c r="E18" i="3"/>
  <c r="AR133" i="3"/>
  <c r="AS85" i="3"/>
  <c r="AS23" i="3"/>
  <c r="AS144" i="3"/>
  <c r="E101" i="3"/>
  <c r="AS37" i="3"/>
  <c r="AR144" i="3"/>
  <c r="E103" i="3"/>
  <c r="AR67" i="3"/>
  <c r="AR35" i="3"/>
  <c r="AS196" i="3"/>
  <c r="E128" i="3"/>
  <c r="E87" i="3"/>
  <c r="E55" i="3"/>
  <c r="E23" i="3"/>
  <c r="AS180" i="3"/>
  <c r="AS127" i="3"/>
  <c r="AR10" i="3"/>
  <c r="AS32" i="3"/>
  <c r="AR193" i="3"/>
  <c r="AS22" i="3"/>
  <c r="AR185" i="3"/>
  <c r="AS84" i="3"/>
  <c r="AS66" i="3"/>
  <c r="AR84" i="3"/>
  <c r="E118" i="3"/>
  <c r="AR18" i="3"/>
  <c r="E189" i="3"/>
  <c r="E210" i="3"/>
  <c r="AS150" i="3"/>
  <c r="E58" i="3"/>
  <c r="AR217" i="3"/>
  <c r="AS126" i="3"/>
  <c r="AS81" i="3"/>
  <c r="AS19" i="3"/>
  <c r="AR142" i="3"/>
  <c r="AS96" i="3"/>
  <c r="AS33" i="3"/>
  <c r="E142" i="3"/>
  <c r="AS98" i="3"/>
  <c r="AR65" i="3"/>
  <c r="AR33" i="3"/>
  <c r="AS188" i="3"/>
  <c r="AS125" i="3"/>
  <c r="E85" i="3"/>
  <c r="E53" i="3"/>
  <c r="E21" i="3"/>
  <c r="E176" i="3"/>
  <c r="AR125" i="3"/>
  <c r="AR209" i="3"/>
  <c r="AS24" i="3"/>
  <c r="AR167" i="3"/>
  <c r="AS14" i="3"/>
  <c r="AS131" i="3"/>
  <c r="E173" i="3"/>
  <c r="E194" i="3"/>
  <c r="E129" i="3"/>
  <c r="E54" i="3"/>
  <c r="AR199" i="3"/>
  <c r="AR117" i="3"/>
  <c r="AS73" i="3"/>
  <c r="AR215" i="3"/>
  <c r="AS137" i="3"/>
  <c r="AS89" i="3"/>
  <c r="AS25" i="3"/>
  <c r="AR137" i="3"/>
  <c r="E94" i="3"/>
  <c r="AR61" i="3"/>
  <c r="AR29" i="3"/>
  <c r="AS172" i="3"/>
  <c r="E121" i="3"/>
  <c r="E81" i="3"/>
  <c r="E49" i="3"/>
  <c r="E17" i="3"/>
  <c r="E168" i="3"/>
  <c r="AS118" i="3"/>
  <c r="AR155" i="3"/>
  <c r="AR201" i="3"/>
  <c r="E141" i="3"/>
  <c r="E95" i="3"/>
  <c r="AR113" i="3"/>
  <c r="AS60" i="3"/>
  <c r="AS42" i="3"/>
  <c r="AR60" i="3"/>
  <c r="AS90" i="3"/>
  <c r="AR82" i="3"/>
  <c r="AS187" i="3"/>
  <c r="AS94" i="3"/>
  <c r="AS121" i="3"/>
  <c r="AR121" i="3"/>
  <c r="AR17" i="3"/>
  <c r="E69" i="3"/>
  <c r="E146" i="3"/>
  <c r="AR88" i="3"/>
  <c r="AR159" i="3"/>
  <c r="AR42" i="3"/>
  <c r="AR174" i="3"/>
  <c r="AS155" i="3"/>
  <c r="E70" i="3"/>
  <c r="E22" i="3"/>
  <c r="E138" i="3"/>
  <c r="E10" i="3"/>
  <c r="AS35" i="3"/>
  <c r="AR157" i="3"/>
  <c r="AS49" i="3"/>
  <c r="AR181" i="3"/>
  <c r="AR41" i="3"/>
  <c r="E137" i="3"/>
  <c r="E61" i="3"/>
  <c r="AS134" i="3"/>
  <c r="AR56" i="3"/>
  <c r="AS28" i="3"/>
  <c r="AR120" i="3"/>
  <c r="AS76" i="3"/>
  <c r="AS99" i="3"/>
  <c r="E157" i="3"/>
  <c r="AS219" i="3"/>
  <c r="AR106" i="3"/>
  <c r="E42" i="3"/>
  <c r="AR183" i="3"/>
  <c r="AS110" i="3"/>
  <c r="AS67" i="3"/>
  <c r="AS198" i="3"/>
  <c r="E133" i="3"/>
  <c r="AS83" i="3"/>
  <c r="AS17" i="3"/>
  <c r="AS130" i="3"/>
  <c r="AR89" i="3"/>
  <c r="AR57" i="3"/>
  <c r="AR25" i="3"/>
  <c r="AS164" i="3"/>
  <c r="AR114" i="3"/>
  <c r="E77" i="3"/>
  <c r="E45" i="3"/>
  <c r="E13" i="3"/>
  <c r="E160" i="3"/>
  <c r="E114" i="3"/>
  <c r="AR134" i="3"/>
  <c r="E134" i="3"/>
  <c r="AS113" i="3"/>
  <c r="AR70" i="3"/>
  <c r="AR86" i="3"/>
  <c r="AS36" i="3"/>
  <c r="AS26" i="3"/>
  <c r="AR44" i="3"/>
  <c r="E86" i="3"/>
  <c r="E158" i="3"/>
  <c r="AR173" i="3"/>
  <c r="AR213" i="3"/>
  <c r="AR49" i="3"/>
  <c r="AR146" i="3"/>
  <c r="E37" i="3"/>
  <c r="AS102" i="3"/>
  <c r="AS78" i="3"/>
  <c r="AR163" i="3"/>
  <c r="AR24" i="3"/>
  <c r="E110" i="3"/>
  <c r="AR93" i="3"/>
  <c r="AR111" i="3"/>
  <c r="AR26" i="3"/>
  <c r="AS58" i="3"/>
  <c r="AS214" i="3"/>
  <c r="AS203" i="3"/>
  <c r="AR90" i="3"/>
  <c r="E38" i="3"/>
  <c r="E166" i="3"/>
  <c r="E106" i="3"/>
  <c r="AS55" i="3"/>
  <c r="AR177" i="3"/>
  <c r="E124" i="3"/>
  <c r="AS69" i="3"/>
  <c r="AS202" i="3"/>
  <c r="AS123" i="3"/>
  <c r="AR83" i="3"/>
  <c r="AR51" i="3"/>
  <c r="AR19" i="3"/>
  <c r="AS152" i="3"/>
  <c r="AR107" i="3"/>
  <c r="E71" i="3"/>
  <c r="E39" i="3"/>
  <c r="O8" i="3" a="1"/>
  <c r="O8" i="3" s="1"/>
  <c r="AS148" i="3"/>
  <c r="E107" i="3"/>
  <c r="AS97" i="3"/>
  <c r="AR97" i="3"/>
  <c r="AS86" i="3"/>
  <c r="AR38" i="3"/>
  <c r="AR179" i="3"/>
  <c r="AR175" i="3"/>
  <c r="AR48" i="3"/>
  <c r="AR20" i="3"/>
  <c r="AR66" i="3"/>
  <c r="AR206" i="3"/>
  <c r="E34" i="3"/>
  <c r="AS51" i="3"/>
  <c r="AS65" i="3"/>
  <c r="AR81" i="3"/>
  <c r="E105" i="3"/>
  <c r="AS210" i="3"/>
  <c r="AS88" i="3"/>
  <c r="AR30" i="3"/>
  <c r="AR12" i="3"/>
  <c r="AS93" i="3"/>
  <c r="AR145" i="3"/>
  <c r="AR76" i="3"/>
  <c r="AR190" i="3"/>
  <c r="AS171" i="3"/>
  <c r="E74" i="3"/>
  <c r="E26" i="3"/>
  <c r="AR150" i="3"/>
  <c r="E90" i="3"/>
  <c r="AS43" i="3"/>
  <c r="AR165" i="3"/>
  <c r="AS112" i="3"/>
  <c r="AS57" i="3"/>
  <c r="AR197" i="3"/>
  <c r="AS114" i="3"/>
  <c r="AR77" i="3"/>
  <c r="AR45" i="3"/>
  <c r="AR13" i="3"/>
  <c r="AS141" i="3"/>
  <c r="AR98" i="3"/>
  <c r="E65" i="3"/>
  <c r="E33" i="3"/>
  <c r="AS186" i="3"/>
  <c r="AR141" i="3"/>
  <c r="E98" i="3"/>
  <c r="AS72" i="3"/>
  <c r="AR72" i="3"/>
  <c r="AS62" i="3"/>
  <c r="AR14" i="3"/>
  <c r="AS129" i="3"/>
  <c r="AS136" i="3"/>
  <c r="AS138" i="3"/>
  <c r="E100" i="3"/>
  <c r="AR34" i="3"/>
  <c r="E108" i="3"/>
  <c r="AR73" i="3"/>
  <c r="AS9" i="3"/>
  <c r="E29" i="3"/>
  <c r="AR203" i="3"/>
  <c r="AS56" i="3"/>
  <c r="AS46" i="3"/>
  <c r="E109" i="3"/>
  <c r="AT790" i="3"/>
  <c r="AT774" i="3"/>
  <c r="AT758" i="3"/>
  <c r="AT742" i="3"/>
  <c r="AT726" i="3"/>
  <c r="AT710" i="3"/>
  <c r="AT694" i="3"/>
  <c r="AT678" i="3"/>
  <c r="AT662" i="3"/>
  <c r="AT646" i="3"/>
  <c r="AT630" i="3"/>
  <c r="AT735" i="3"/>
  <c r="AT785" i="3"/>
  <c r="AT657" i="3"/>
  <c r="AT707" i="3"/>
  <c r="AT757" i="3"/>
  <c r="AT629" i="3"/>
  <c r="AT606" i="3"/>
  <c r="AT590" i="3"/>
  <c r="AT574" i="3"/>
  <c r="AT558" i="3"/>
  <c r="AT542" i="3"/>
  <c r="AT526" i="3"/>
  <c r="AT510" i="3"/>
  <c r="AT494" i="3"/>
  <c r="AT478" i="3"/>
  <c r="AT697" i="3"/>
  <c r="AT731" i="3"/>
  <c r="AT669" i="3"/>
  <c r="AT497" i="3"/>
  <c r="AT788" i="3"/>
  <c r="AT772" i="3"/>
  <c r="AT756" i="3"/>
  <c r="AT740" i="3"/>
  <c r="AT724" i="3"/>
  <c r="AT708" i="3"/>
  <c r="AT692" i="3"/>
  <c r="AT676" i="3"/>
  <c r="AT660" i="3"/>
  <c r="AT644" i="3"/>
  <c r="AT628" i="3"/>
  <c r="AT719" i="3"/>
  <c r="AT769" i="3"/>
  <c r="AT641" i="3"/>
  <c r="AT691" i="3"/>
  <c r="AT741" i="3"/>
  <c r="AT620" i="3"/>
  <c r="AT604" i="3"/>
  <c r="AT588" i="3"/>
  <c r="AT572" i="3"/>
  <c r="AT556" i="3"/>
  <c r="AT540" i="3"/>
  <c r="AT524" i="3"/>
  <c r="AT508" i="3"/>
  <c r="AT492" i="3"/>
  <c r="AT476" i="3"/>
  <c r="AT681" i="3"/>
  <c r="AT715" i="3"/>
  <c r="AT609" i="3"/>
  <c r="AT481" i="3"/>
  <c r="AT458" i="3"/>
  <c r="AT442" i="3"/>
  <c r="AT426" i="3"/>
  <c r="AT410" i="3"/>
  <c r="AT394" i="3"/>
  <c r="AT378" i="3"/>
  <c r="AT362" i="3"/>
  <c r="AT346" i="3"/>
  <c r="AT330" i="3"/>
  <c r="AT547" i="3"/>
  <c r="AT613" i="3"/>
  <c r="AT485" i="3"/>
  <c r="AT553" i="3"/>
  <c r="AT467" i="3"/>
  <c r="AT451" i="3"/>
  <c r="AT435" i="3"/>
  <c r="AT419" i="3"/>
  <c r="AT403" i="3"/>
  <c r="AT387" i="3"/>
  <c r="AT371" i="3"/>
  <c r="AT355" i="3"/>
  <c r="AT339" i="3"/>
  <c r="AT571" i="3"/>
  <c r="AT583" i="3"/>
  <c r="AT326" i="3"/>
  <c r="AT310" i="3"/>
  <c r="AT294" i="3"/>
  <c r="AT278" i="3"/>
  <c r="AT262" i="3"/>
  <c r="AT246" i="3"/>
  <c r="AT230" i="3"/>
  <c r="AT214" i="3"/>
  <c r="AT198" i="3"/>
  <c r="AT182" i="3"/>
  <c r="AT619" i="3"/>
  <c r="AT621" i="3"/>
  <c r="AT493" i="3"/>
  <c r="AT313" i="3"/>
  <c r="AT297" i="3"/>
  <c r="AT281" i="3"/>
  <c r="AT265" i="3"/>
  <c r="AT249" i="3"/>
  <c r="AT233" i="3"/>
  <c r="AT217" i="3"/>
  <c r="AT201" i="3"/>
  <c r="AT185" i="3"/>
  <c r="AT169" i="3"/>
  <c r="AT153" i="3"/>
  <c r="AT137" i="3"/>
  <c r="AT121" i="3"/>
  <c r="AT105" i="3"/>
  <c r="AT89" i="3"/>
  <c r="AT126" i="3"/>
  <c r="AT85" i="3"/>
  <c r="AT69" i="3"/>
  <c r="AT786" i="3"/>
  <c r="AT770" i="3"/>
  <c r="AT754" i="3"/>
  <c r="AT738" i="3"/>
  <c r="AT722" i="3"/>
  <c r="AT706" i="3"/>
  <c r="AT690" i="3"/>
  <c r="AT674" i="3"/>
  <c r="AT658" i="3"/>
  <c r="AT642" i="3"/>
  <c r="AT626" i="3"/>
  <c r="AT703" i="3"/>
  <c r="AT753" i="3"/>
  <c r="AT625" i="3"/>
  <c r="AT675" i="3"/>
  <c r="AT725" i="3"/>
  <c r="AT618" i="3"/>
  <c r="AT602" i="3"/>
  <c r="AT586" i="3"/>
  <c r="AT570" i="3"/>
  <c r="AT554" i="3"/>
  <c r="AT538" i="3"/>
  <c r="AT522" i="3"/>
  <c r="AT506" i="3"/>
  <c r="AT490" i="3"/>
  <c r="AT474" i="3"/>
  <c r="AT665" i="3"/>
  <c r="AT699" i="3"/>
  <c r="AT593" i="3"/>
  <c r="AT472" i="3"/>
  <c r="AT456" i="3"/>
  <c r="AT440" i="3"/>
  <c r="AT424" i="3"/>
  <c r="AT408" i="3"/>
  <c r="AT392" i="3"/>
  <c r="AT376" i="3"/>
  <c r="AT360" i="3"/>
  <c r="AT344" i="3"/>
  <c r="AT328" i="3"/>
  <c r="AT531" i="3"/>
  <c r="AT597" i="3"/>
  <c r="AT765" i="3"/>
  <c r="AT537" i="3"/>
  <c r="AT465" i="3"/>
  <c r="AT449" i="3"/>
  <c r="AT433" i="3"/>
  <c r="AT417" i="3"/>
  <c r="AT401" i="3"/>
  <c r="AT385" i="3"/>
  <c r="AT369" i="3"/>
  <c r="AT353" i="3"/>
  <c r="AT337" i="3"/>
  <c r="AT539" i="3"/>
  <c r="AT573" i="3"/>
  <c r="AT324" i="3"/>
  <c r="AT308" i="3"/>
  <c r="AT292" i="3"/>
  <c r="AT276" i="3"/>
  <c r="AT260" i="3"/>
  <c r="AT244" i="3"/>
  <c r="AT228" i="3"/>
  <c r="AT212" i="3"/>
  <c r="AT196" i="3"/>
  <c r="AT695" i="3"/>
  <c r="AT587" i="3"/>
  <c r="AT599" i="3"/>
  <c r="AT327" i="3"/>
  <c r="AT311" i="3"/>
  <c r="AT295" i="3"/>
  <c r="AT279" i="3"/>
  <c r="AT263" i="3"/>
  <c r="AT247" i="3"/>
  <c r="AT231" i="3"/>
  <c r="AT215" i="3"/>
  <c r="AT199" i="3"/>
  <c r="AT183" i="3"/>
  <c r="AT167" i="3"/>
  <c r="AT151" i="3"/>
  <c r="AT135" i="3"/>
  <c r="AT119" i="3"/>
  <c r="AT103" i="3"/>
  <c r="AT759" i="3"/>
  <c r="AT110" i="3"/>
  <c r="AT83" i="3"/>
  <c r="AT67" i="3"/>
  <c r="AT780" i="3"/>
  <c r="AT764" i="3"/>
  <c r="AT748" i="3"/>
  <c r="AT732" i="3"/>
  <c r="AT716" i="3"/>
  <c r="AT700" i="3"/>
  <c r="AT684" i="3"/>
  <c r="AT668" i="3"/>
  <c r="AT652" i="3"/>
  <c r="AT636" i="3"/>
  <c r="AT783" i="3"/>
  <c r="AT655" i="3"/>
  <c r="AT705" i="3"/>
  <c r="AT755" i="3"/>
  <c r="AT627" i="3"/>
  <c r="AT677" i="3"/>
  <c r="AT612" i="3"/>
  <c r="AT596" i="3"/>
  <c r="AT580" i="3"/>
  <c r="AT564" i="3"/>
  <c r="AT548" i="3"/>
  <c r="AT532" i="3"/>
  <c r="AT516" i="3"/>
  <c r="AT500" i="3"/>
  <c r="AT484" i="3"/>
  <c r="AT745" i="3"/>
  <c r="AT779" i="3"/>
  <c r="AT651" i="3"/>
  <c r="AT545" i="3"/>
  <c r="AT466" i="3"/>
  <c r="AT450" i="3"/>
  <c r="AT434" i="3"/>
  <c r="AT418" i="3"/>
  <c r="AT402" i="3"/>
  <c r="AT386" i="3"/>
  <c r="AT370" i="3"/>
  <c r="AT354" i="3"/>
  <c r="AT338" i="3"/>
  <c r="AT611" i="3"/>
  <c r="AT483" i="3"/>
  <c r="AT549" i="3"/>
  <c r="AT617" i="3"/>
  <c r="AT489" i="3"/>
  <c r="AT459" i="3"/>
  <c r="AT443" i="3"/>
  <c r="AT427" i="3"/>
  <c r="AT411" i="3"/>
  <c r="AT395" i="3"/>
  <c r="AT379" i="3"/>
  <c r="AT363" i="3"/>
  <c r="AT347" i="3"/>
  <c r="AT331" i="3"/>
  <c r="AT711" i="3"/>
  <c r="AT519" i="3"/>
  <c r="AT318" i="3"/>
  <c r="AT302" i="3"/>
  <c r="AT286" i="3"/>
  <c r="AT270" i="3"/>
  <c r="AT254" i="3"/>
  <c r="AT238" i="3"/>
  <c r="AT222" i="3"/>
  <c r="AT206" i="3"/>
  <c r="AT190" i="3"/>
  <c r="AT543" i="3"/>
  <c r="AT491" i="3"/>
  <c r="AT557" i="3"/>
  <c r="AT321" i="3"/>
  <c r="AT305" i="3"/>
  <c r="AT289" i="3"/>
  <c r="AT273" i="3"/>
  <c r="AT257" i="3"/>
  <c r="AT241" i="3"/>
  <c r="AT225" i="3"/>
  <c r="AT209" i="3"/>
  <c r="AT193" i="3"/>
  <c r="AT177" i="3"/>
  <c r="AT161" i="3"/>
  <c r="AT145" i="3"/>
  <c r="AT129" i="3"/>
  <c r="AT113" i="3"/>
  <c r="AT97" i="3"/>
  <c r="AT559" i="3"/>
  <c r="AT128" i="3"/>
  <c r="AT77" i="3"/>
  <c r="AT61" i="3"/>
  <c r="AT778" i="3"/>
  <c r="AT762" i="3"/>
  <c r="AT746" i="3"/>
  <c r="AT730" i="3"/>
  <c r="AT714" i="3"/>
  <c r="AT698" i="3"/>
  <c r="AT682" i="3"/>
  <c r="AT666" i="3"/>
  <c r="AT650" i="3"/>
  <c r="AT634" i="3"/>
  <c r="AT767" i="3"/>
  <c r="AT639" i="3"/>
  <c r="AT689" i="3"/>
  <c r="AT739" i="3"/>
  <c r="AT789" i="3"/>
  <c r="AT661" i="3"/>
  <c r="AT610" i="3"/>
  <c r="AT594" i="3"/>
  <c r="AT578" i="3"/>
  <c r="AT562" i="3"/>
  <c r="AT546" i="3"/>
  <c r="AT530" i="3"/>
  <c r="AT514" i="3"/>
  <c r="AT498" i="3"/>
  <c r="AT482" i="3"/>
  <c r="AT729" i="3"/>
  <c r="AT763" i="3"/>
  <c r="AT635" i="3"/>
  <c r="AT529" i="3"/>
  <c r="AT464" i="3"/>
  <c r="AT448" i="3"/>
  <c r="AT432" i="3"/>
  <c r="AT416" i="3"/>
  <c r="AT400" i="3"/>
  <c r="AT384" i="3"/>
  <c r="AT368" i="3"/>
  <c r="AT352" i="3"/>
  <c r="AT336" i="3"/>
  <c r="AT595" i="3"/>
  <c r="AT781" i="3"/>
  <c r="AT533" i="3"/>
  <c r="AT601" i="3"/>
  <c r="AT473" i="3"/>
  <c r="AT457" i="3"/>
  <c r="AT441" i="3"/>
  <c r="AT425" i="3"/>
  <c r="AT409" i="3"/>
  <c r="AT393" i="3"/>
  <c r="AT377" i="3"/>
  <c r="AT361" i="3"/>
  <c r="AT345" i="3"/>
  <c r="AT329" i="3"/>
  <c r="AT685" i="3"/>
  <c r="AT509" i="3"/>
  <c r="AT316" i="3"/>
  <c r="AT300" i="3"/>
  <c r="AT284" i="3"/>
  <c r="AT268" i="3"/>
  <c r="AT252" i="3"/>
  <c r="AT236" i="3"/>
  <c r="AT220" i="3"/>
  <c r="AT204" i="3"/>
  <c r="AT188" i="3"/>
  <c r="AT511" i="3"/>
  <c r="AT775" i="3"/>
  <c r="AT535" i="3"/>
  <c r="AT319" i="3"/>
  <c r="AT303" i="3"/>
  <c r="AT287" i="3"/>
  <c r="AT271" i="3"/>
  <c r="AT255" i="3"/>
  <c r="AT239" i="3"/>
  <c r="AT223" i="3"/>
  <c r="AT207" i="3"/>
  <c r="AT191" i="3"/>
  <c r="AT175" i="3"/>
  <c r="AT159" i="3"/>
  <c r="AT143" i="3"/>
  <c r="AT127" i="3"/>
  <c r="AT111" i="3"/>
  <c r="AT95" i="3"/>
  <c r="AT527" i="3"/>
  <c r="AT112" i="3"/>
  <c r="AT75" i="3"/>
  <c r="AT59" i="3"/>
  <c r="AT784" i="3"/>
  <c r="AT744" i="3"/>
  <c r="AT702" i="3"/>
  <c r="AT656" i="3"/>
  <c r="AT751" i="3"/>
  <c r="AT771" i="3"/>
  <c r="AT616" i="3"/>
  <c r="AT576" i="3"/>
  <c r="AT534" i="3"/>
  <c r="AT488" i="3"/>
  <c r="AT747" i="3"/>
  <c r="AT468" i="3"/>
  <c r="AT436" i="3"/>
  <c r="AT404" i="3"/>
  <c r="AT372" i="3"/>
  <c r="AT340" i="3"/>
  <c r="AT499" i="3"/>
  <c r="AT637" i="3"/>
  <c r="AT461" i="3"/>
  <c r="AT429" i="3"/>
  <c r="AT397" i="3"/>
  <c r="AT365" i="3"/>
  <c r="AT333" i="3"/>
  <c r="AT541" i="3"/>
  <c r="AT304" i="3"/>
  <c r="AT272" i="3"/>
  <c r="AT240" i="3"/>
  <c r="AT208" i="3"/>
  <c r="AT575" i="3"/>
  <c r="AT567" i="3"/>
  <c r="AT307" i="3"/>
  <c r="AT275" i="3"/>
  <c r="AT243" i="3"/>
  <c r="AT211" i="3"/>
  <c r="AT179" i="3"/>
  <c r="AT147" i="3"/>
  <c r="AT115" i="3"/>
  <c r="AT591" i="3"/>
  <c r="AT79" i="3"/>
  <c r="AT51" i="3"/>
  <c r="AT35" i="3"/>
  <c r="AT19" i="3"/>
  <c r="AT176" i="3"/>
  <c r="AT116" i="3"/>
  <c r="AT102" i="3"/>
  <c r="AT82" i="3"/>
  <c r="AT66" i="3"/>
  <c r="AT50" i="3"/>
  <c r="AT34" i="3"/>
  <c r="AT18" i="3"/>
  <c r="AT122" i="3"/>
  <c r="AT92" i="3"/>
  <c r="AT782" i="3"/>
  <c r="AT736" i="3"/>
  <c r="AT696" i="3"/>
  <c r="AT654" i="3"/>
  <c r="AT687" i="3"/>
  <c r="AT723" i="3"/>
  <c r="AT614" i="3"/>
  <c r="AT568" i="3"/>
  <c r="AT528" i="3"/>
  <c r="AT486" i="3"/>
  <c r="AT683" i="3"/>
  <c r="AT462" i="3"/>
  <c r="AT430" i="3"/>
  <c r="AT398" i="3"/>
  <c r="AT366" i="3"/>
  <c r="AT334" i="3"/>
  <c r="AT717" i="3"/>
  <c r="AT585" i="3"/>
  <c r="AT455" i="3"/>
  <c r="AT423" i="3"/>
  <c r="AT391" i="3"/>
  <c r="AT359" i="3"/>
  <c r="AT727" i="3"/>
  <c r="AT487" i="3"/>
  <c r="AT298" i="3"/>
  <c r="AT266" i="3"/>
  <c r="AT234" i="3"/>
  <c r="AT202" i="3"/>
  <c r="AT479" i="3"/>
  <c r="AT525" i="3"/>
  <c r="AT301" i="3"/>
  <c r="AT269" i="3"/>
  <c r="AT237" i="3"/>
  <c r="AT205" i="3"/>
  <c r="AT173" i="3"/>
  <c r="AT141" i="3"/>
  <c r="AT109" i="3"/>
  <c r="AT495" i="3"/>
  <c r="AT73" i="3"/>
  <c r="AT49" i="3"/>
  <c r="AT33" i="3"/>
  <c r="AT17" i="3"/>
  <c r="AT172" i="3"/>
  <c r="AT100" i="3"/>
  <c r="AT11" i="3"/>
  <c r="AT80" i="3"/>
  <c r="AT64" i="3"/>
  <c r="AT48" i="3"/>
  <c r="AT32" i="3"/>
  <c r="AT16" i="3"/>
  <c r="AT90" i="3"/>
  <c r="AT174" i="3"/>
  <c r="AT117" i="3"/>
  <c r="AT776" i="3"/>
  <c r="AT734" i="3"/>
  <c r="AT688" i="3"/>
  <c r="AT648" i="3"/>
  <c r="AT671" i="3"/>
  <c r="AT659" i="3"/>
  <c r="AT608" i="3"/>
  <c r="AT566" i="3"/>
  <c r="AT520" i="3"/>
  <c r="AT480" i="3"/>
  <c r="AT667" i="3"/>
  <c r="AT460" i="3"/>
  <c r="AT428" i="3"/>
  <c r="AT396" i="3"/>
  <c r="AT364" i="3"/>
  <c r="AT332" i="3"/>
  <c r="AT653" i="3"/>
  <c r="AT569" i="3"/>
  <c r="AT453" i="3"/>
  <c r="AT421" i="3"/>
  <c r="AT389" i="3"/>
  <c r="AT357" i="3"/>
  <c r="AT603" i="3"/>
  <c r="AT477" i="3"/>
  <c r="AT296" i="3"/>
  <c r="AT264" i="3"/>
  <c r="AT232" i="3"/>
  <c r="AT200" i="3"/>
  <c r="AT663" i="3"/>
  <c r="AT503" i="3"/>
  <c r="AT299" i="3"/>
  <c r="AT267" i="3"/>
  <c r="AT235" i="3"/>
  <c r="AT203" i="3"/>
  <c r="AT171" i="3"/>
  <c r="AT139" i="3"/>
  <c r="AT107" i="3"/>
  <c r="AT142" i="3"/>
  <c r="AT71" i="3"/>
  <c r="AT47" i="3"/>
  <c r="AT31" i="3"/>
  <c r="AT15" i="3"/>
  <c r="AT168" i="3"/>
  <c r="AT10" i="3"/>
  <c r="AT136" i="3"/>
  <c r="AT78" i="3"/>
  <c r="AT62" i="3"/>
  <c r="AT46" i="3"/>
  <c r="AT30" i="3"/>
  <c r="AT14" i="3"/>
  <c r="AT166" i="3"/>
  <c r="AT158" i="3"/>
  <c r="AT60" i="3"/>
  <c r="AT622" i="3"/>
  <c r="AT21" i="3"/>
  <c r="AT162" i="3"/>
  <c r="AT768" i="3"/>
  <c r="AT728" i="3"/>
  <c r="AT686" i="3"/>
  <c r="AT640" i="3"/>
  <c r="AT623" i="3"/>
  <c r="AT643" i="3"/>
  <c r="AT600" i="3"/>
  <c r="AT560" i="3"/>
  <c r="AT518" i="3"/>
  <c r="AT777" i="3"/>
  <c r="AT733" i="3"/>
  <c r="AT454" i="3"/>
  <c r="AT422" i="3"/>
  <c r="AT390" i="3"/>
  <c r="AT358" i="3"/>
  <c r="AT743" i="3"/>
  <c r="AT581" i="3"/>
  <c r="AT521" i="3"/>
  <c r="AT447" i="3"/>
  <c r="AT415" i="3"/>
  <c r="AT383" i="3"/>
  <c r="AT351" i="3"/>
  <c r="AT507" i="3"/>
  <c r="AT322" i="3"/>
  <c r="AT290" i="3"/>
  <c r="AT258" i="3"/>
  <c r="AT226" i="3"/>
  <c r="AT194" i="3"/>
  <c r="AT555" i="3"/>
  <c r="AT325" i="3"/>
  <c r="AT293" i="3"/>
  <c r="AT261" i="3"/>
  <c r="AT229" i="3"/>
  <c r="AT197" i="3"/>
  <c r="AT165" i="3"/>
  <c r="AT133" i="3"/>
  <c r="AT101" i="3"/>
  <c r="AT94" i="3"/>
  <c r="AT65" i="3"/>
  <c r="AT45" i="3"/>
  <c r="AT29" i="3"/>
  <c r="AT13" i="3"/>
  <c r="AT164" i="3"/>
  <c r="AT120" i="3"/>
  <c r="AT76" i="3"/>
  <c r="AT44" i="3"/>
  <c r="AT28" i="3"/>
  <c r="AT12" i="3"/>
  <c r="AT150" i="3"/>
  <c r="AT108" i="3"/>
  <c r="AT645" i="3"/>
  <c r="AT84" i="3"/>
  <c r="AT766" i="3"/>
  <c r="AT720" i="3"/>
  <c r="AT680" i="3"/>
  <c r="AT638" i="3"/>
  <c r="AT737" i="3"/>
  <c r="AT773" i="3"/>
  <c r="AT598" i="3"/>
  <c r="AT552" i="3"/>
  <c r="AT512" i="3"/>
  <c r="AT761" i="3"/>
  <c r="AT577" i="3"/>
  <c r="AT452" i="3"/>
  <c r="AT420" i="3"/>
  <c r="AT388" i="3"/>
  <c r="AT356" i="3"/>
  <c r="AT679" i="3"/>
  <c r="AT565" i="3"/>
  <c r="AT505" i="3"/>
  <c r="AT445" i="3"/>
  <c r="AT413" i="3"/>
  <c r="AT381" i="3"/>
  <c r="AT349" i="3"/>
  <c r="AT475" i="3"/>
  <c r="AT320" i="3"/>
  <c r="AT288" i="3"/>
  <c r="AT256" i="3"/>
  <c r="AT224" i="3"/>
  <c r="AT192" i="3"/>
  <c r="AT523" i="3"/>
  <c r="AT323" i="3"/>
  <c r="AT291" i="3"/>
  <c r="AT259" i="3"/>
  <c r="AT227" i="3"/>
  <c r="AT195" i="3"/>
  <c r="AT163" i="3"/>
  <c r="AT131" i="3"/>
  <c r="AT99" i="3"/>
  <c r="AT144" i="3"/>
  <c r="AT63" i="3"/>
  <c r="AT43" i="3"/>
  <c r="AT27" i="3"/>
  <c r="AT146" i="3"/>
  <c r="AT160" i="3"/>
  <c r="AT180" i="3"/>
  <c r="AT104" i="3"/>
  <c r="AT74" i="3"/>
  <c r="AT58" i="3"/>
  <c r="AT42" i="3"/>
  <c r="AT26" i="3"/>
  <c r="AT106" i="3"/>
  <c r="AT140" i="3"/>
  <c r="AT704" i="3"/>
  <c r="AT277" i="3"/>
  <c r="AT98" i="3"/>
  <c r="AT36" i="3"/>
  <c r="AT760" i="3"/>
  <c r="AT718" i="3"/>
  <c r="AT672" i="3"/>
  <c r="AT632" i="3"/>
  <c r="AT721" i="3"/>
  <c r="AT709" i="3"/>
  <c r="AT592" i="3"/>
  <c r="AT550" i="3"/>
  <c r="AT504" i="3"/>
  <c r="AT713" i="3"/>
  <c r="AT561" i="3"/>
  <c r="AT446" i="3"/>
  <c r="AT414" i="3"/>
  <c r="AT382" i="3"/>
  <c r="AT350" i="3"/>
  <c r="AT579" i="3"/>
  <c r="AT517" i="3"/>
  <c r="AT471" i="3"/>
  <c r="AT439" i="3"/>
  <c r="AT407" i="3"/>
  <c r="AT375" i="3"/>
  <c r="AT343" i="3"/>
  <c r="AT615" i="3"/>
  <c r="AT314" i="3"/>
  <c r="AT282" i="3"/>
  <c r="AT250" i="3"/>
  <c r="AT218" i="3"/>
  <c r="AT186" i="3"/>
  <c r="AT749" i="3"/>
  <c r="AT317" i="3"/>
  <c r="AT285" i="3"/>
  <c r="AT253" i="3"/>
  <c r="AT221" i="3"/>
  <c r="AT189" i="3"/>
  <c r="AT157" i="3"/>
  <c r="AT125" i="3"/>
  <c r="AT93" i="3"/>
  <c r="AT96" i="3"/>
  <c r="AT57" i="3"/>
  <c r="AT41" i="3"/>
  <c r="AT25" i="3"/>
  <c r="AT130" i="3"/>
  <c r="AT156" i="3"/>
  <c r="AT148" i="3"/>
  <c r="AT88" i="3"/>
  <c r="AT72" i="3"/>
  <c r="AT56" i="3"/>
  <c r="AT40" i="3"/>
  <c r="AT24" i="3"/>
  <c r="AT170" i="3"/>
  <c r="AT138" i="3"/>
  <c r="AT750" i="3"/>
  <c r="AT664" i="3"/>
  <c r="AT787" i="3"/>
  <c r="AT582" i="3"/>
  <c r="AT496" i="3"/>
  <c r="AT633" i="3"/>
  <c r="AT438" i="3"/>
  <c r="AT374" i="3"/>
  <c r="AT515" i="3"/>
  <c r="AT463" i="3"/>
  <c r="AT399" i="3"/>
  <c r="AT335" i="3"/>
  <c r="AT306" i="3"/>
  <c r="AT242" i="3"/>
  <c r="AT607" i="3"/>
  <c r="AT309" i="3"/>
  <c r="AT213" i="3"/>
  <c r="AT149" i="3"/>
  <c r="AT81" i="3"/>
  <c r="AT37" i="3"/>
  <c r="AT118" i="3"/>
  <c r="AT52" i="3"/>
  <c r="AT20" i="3"/>
  <c r="AT752" i="3"/>
  <c r="AT712" i="3"/>
  <c r="AT670" i="3"/>
  <c r="AT624" i="3"/>
  <c r="AT673" i="3"/>
  <c r="AT693" i="3"/>
  <c r="AT584" i="3"/>
  <c r="AT544" i="3"/>
  <c r="AT502" i="3"/>
  <c r="AT649" i="3"/>
  <c r="AT513" i="3"/>
  <c r="AT444" i="3"/>
  <c r="AT412" i="3"/>
  <c r="AT380" i="3"/>
  <c r="AT348" i="3"/>
  <c r="AT563" i="3"/>
  <c r="AT501" i="3"/>
  <c r="AT469" i="3"/>
  <c r="AT437" i="3"/>
  <c r="AT405" i="3"/>
  <c r="AT373" i="3"/>
  <c r="AT341" i="3"/>
  <c r="AT605" i="3"/>
  <c r="AT312" i="3"/>
  <c r="AT280" i="3"/>
  <c r="AT248" i="3"/>
  <c r="AT216" i="3"/>
  <c r="AT184" i="3"/>
  <c r="AT647" i="3"/>
  <c r="AT315" i="3"/>
  <c r="AT283" i="3"/>
  <c r="AT251" i="3"/>
  <c r="AT219" i="3"/>
  <c r="AT187" i="3"/>
  <c r="AT155" i="3"/>
  <c r="AT123" i="3"/>
  <c r="AT91" i="3"/>
  <c r="AT87" i="3"/>
  <c r="AT55" i="3"/>
  <c r="AT39" i="3"/>
  <c r="AT23" i="3"/>
  <c r="AT114" i="3"/>
  <c r="AT152" i="3"/>
  <c r="AT134" i="3"/>
  <c r="AT86" i="3"/>
  <c r="AT70" i="3"/>
  <c r="AT54" i="3"/>
  <c r="AT38" i="3"/>
  <c r="AT22" i="3"/>
  <c r="AT154" i="3"/>
  <c r="AT178" i="3"/>
  <c r="AT536" i="3"/>
  <c r="AT470" i="3"/>
  <c r="AT406" i="3"/>
  <c r="AT342" i="3"/>
  <c r="AT701" i="3"/>
  <c r="AT431" i="3"/>
  <c r="AT367" i="3"/>
  <c r="AT551" i="3"/>
  <c r="AT274" i="3"/>
  <c r="AT210" i="3"/>
  <c r="AT589" i="3"/>
  <c r="AT245" i="3"/>
  <c r="AT181" i="3"/>
  <c r="AT631" i="3"/>
  <c r="AT53" i="3"/>
  <c r="AT132" i="3"/>
  <c r="AT68" i="3"/>
  <c r="AT124" i="3"/>
  <c r="O11" i="3" l="1"/>
  <c r="O15" i="3"/>
  <c r="O14" i="3"/>
  <c r="O1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ACE05-EB96-4B7F-9222-1DC4363D31C9}" keepAlive="1" name="Query - Table 1" description="Connection to the 'Table 1' query in the workbook." type="5" refreshedVersion="0" background="1">
    <dbPr connection="Provider=Microsoft.Mashup.OleDb.1;Data Source=$Workbook$;Location=&quot;Table 1&quot;;Extended Properties=&quot;&quot;" command="SELECT * FROM [Table 1]"/>
  </connection>
  <connection id="2" xr16:uid="{3074C5F3-F228-4BC4-92B5-50B33074ED98}" keepAlive="1" name="Query - Table 1 (2)" description="Connection to the 'Table 1 (2)' query in the workbook." type="5" refreshedVersion="0" background="1">
    <dbPr connection="Provider=Microsoft.Mashup.OleDb.1;Data Source=$Workbook$;Location=&quot;Table 1 (2)&quot;;Extended Properties=&quot;&quot;" command="SELECT * FROM [Table 1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6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</futureMetadata>
  <cellMetadata count="1">
    <bk>
      <rc t="1" v="0"/>
    </bk>
  </cellMetadata>
  <valueMetadata count="565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</valueMetadata>
</metadata>
</file>

<file path=xl/sharedStrings.xml><?xml version="1.0" encoding="utf-8"?>
<sst xmlns="http://schemas.openxmlformats.org/spreadsheetml/2006/main" count="1297" uniqueCount="1293">
  <si>
    <t>SPY</t>
  </si>
  <si>
    <t>VOO</t>
  </si>
  <si>
    <t>IVV</t>
  </si>
  <si>
    <t>VTI</t>
  </si>
  <si>
    <t>QQQ</t>
  </si>
  <si>
    <t>VUG</t>
  </si>
  <si>
    <t>SPDR S&amp;P 500 ETF Trust</t>
  </si>
  <si>
    <t>Vanguard S&amp;P 500 ETF</t>
  </si>
  <si>
    <t>iShares Core S&amp;P 500 ETF</t>
  </si>
  <si>
    <t>Vanguard Total Stock Market ETF</t>
  </si>
  <si>
    <t>Invesco QQQ Trust Series I</t>
  </si>
  <si>
    <t>Vanguard Growth ETF</t>
  </si>
  <si>
    <t>VEA</t>
  </si>
  <si>
    <t>Vanguard FTSE Developed Markets ETF</t>
  </si>
  <si>
    <t>VTV</t>
  </si>
  <si>
    <t>Vanguard Value ETF</t>
  </si>
  <si>
    <t>BND</t>
  </si>
  <si>
    <t>Vanguard Total Bond Market ETF</t>
  </si>
  <si>
    <t>IEFA</t>
  </si>
  <si>
    <t>iShares Core MSCI EAFE ETF</t>
  </si>
  <si>
    <t>AGG</t>
  </si>
  <si>
    <t>iShares Core U.S. Aggregate Bond ETF</t>
  </si>
  <si>
    <t>IWF</t>
  </si>
  <si>
    <t>iShares Russell 1000 Growth ETF</t>
  </si>
  <si>
    <t>IJH</t>
  </si>
  <si>
    <t>iShares Core S&amp;P Mid-Cap ETF</t>
  </si>
  <si>
    <t>IJR</t>
  </si>
  <si>
    <t>iShares Core S&amp;P Small-Cap ETF</t>
  </si>
  <si>
    <t>VIG</t>
  </si>
  <si>
    <t>Vanguard Dividend Appreciation ETF</t>
  </si>
  <si>
    <t>VGT</t>
  </si>
  <si>
    <t>Vanguard Information Technology ETF</t>
  </si>
  <si>
    <t>VWO</t>
  </si>
  <si>
    <t>Vanguard FTSE Emerging Markets ETF</t>
  </si>
  <si>
    <t>IWM</t>
  </si>
  <si>
    <t>iShares Russell 2000 ETF</t>
  </si>
  <si>
    <t>IEMG</t>
  </si>
  <si>
    <t>iShares Core MSCI Emerging Markets ETF</t>
  </si>
  <si>
    <t>VXUS</t>
  </si>
  <si>
    <t>Vanguard Total International Stock ETF</t>
  </si>
  <si>
    <t>VO</t>
  </si>
  <si>
    <t>Vanguard Mid-Cap ETF</t>
  </si>
  <si>
    <t>GLD</t>
  </si>
  <si>
    <t>SPDR Gold Shares</t>
  </si>
  <si>
    <t>RSP</t>
  </si>
  <si>
    <t>Invesco S&amp;P 500® Equal Weight ETF</t>
  </si>
  <si>
    <t>XLK</t>
  </si>
  <si>
    <t>Technology Select Sector SPDR Fund</t>
  </si>
  <si>
    <t>SCHD</t>
  </si>
  <si>
    <t>Schwab US Dividend Equity ETF</t>
  </si>
  <si>
    <t>VB</t>
  </si>
  <si>
    <t>Vanguard Small Cap ETF</t>
  </si>
  <si>
    <t>ITOT</t>
  </si>
  <si>
    <t>iShares Core S&amp;P Total U.S. Stock Market ETF</t>
  </si>
  <si>
    <t>BNDX</t>
  </si>
  <si>
    <t>Vanguard Total International Bond ETF</t>
  </si>
  <si>
    <t>IWD</t>
  </si>
  <si>
    <t>iShares Russell 1000 Value ETF</t>
  </si>
  <si>
    <t>VYM</t>
  </si>
  <si>
    <t>Vanguard High Dividend Yield Index ETF</t>
  </si>
  <si>
    <t>IVW</t>
  </si>
  <si>
    <t>iShares S&amp;P 500 Growth ETF</t>
  </si>
  <si>
    <t>TLT</t>
  </si>
  <si>
    <t>iShares 20+ Year Treasury Bond ETF</t>
  </si>
  <si>
    <t>EFA</t>
  </si>
  <si>
    <t>iShares MSCI EAFE ETF</t>
  </si>
  <si>
    <t>SPLG</t>
  </si>
  <si>
    <t>SPDR Portfolio S&amp;P 500 ETF</t>
  </si>
  <si>
    <t>SCHX</t>
  </si>
  <si>
    <t>Schwab U.S. Large-Cap ETF</t>
  </si>
  <si>
    <t>QUAL</t>
  </si>
  <si>
    <t>iShares MSCI USA Quality Factor ETF</t>
  </si>
  <si>
    <t>IBIT</t>
  </si>
  <si>
    <t>iShares Bitcoin Trust ETF</t>
  </si>
  <si>
    <t>XLF</t>
  </si>
  <si>
    <t>Financial Select Sector SPDR Fund</t>
  </si>
  <si>
    <t>VCIT</t>
  </si>
  <si>
    <t>Vanguard Intermediate-Term Corporate Bond ETF</t>
  </si>
  <si>
    <t>VT</t>
  </si>
  <si>
    <t>Vanguard Total World Stock ETF</t>
  </si>
  <si>
    <t>MUB</t>
  </si>
  <si>
    <t>iShares National Muni Bond ETF</t>
  </si>
  <si>
    <t>SCHF</t>
  </si>
  <si>
    <t>Schwab International Equity ETF</t>
  </si>
  <si>
    <t>IWR</t>
  </si>
  <si>
    <t>iShares Russell Midcap ETF</t>
  </si>
  <si>
    <t>VV</t>
  </si>
  <si>
    <t>Vanguard Large Cap ETF</t>
  </si>
  <si>
    <t>IWB</t>
  </si>
  <si>
    <t>iShares Russell 1000 ETF</t>
  </si>
  <si>
    <t>VEU</t>
  </si>
  <si>
    <t>Vanguard FTSE All-World ex-US Index Fund</t>
  </si>
  <si>
    <t>DIA</t>
  </si>
  <si>
    <t>SPDR Dow Jones Industrial Average ETF Trust</t>
  </si>
  <si>
    <t>IXUS</t>
  </si>
  <si>
    <t>iShares Core MSCI Total International Stock ETF</t>
  </si>
  <si>
    <t>QQQM</t>
  </si>
  <si>
    <t>Invesco NASDAQ 100 ETF</t>
  </si>
  <si>
    <t>XLV</t>
  </si>
  <si>
    <t>Health Care Select Sector SPDR Fund</t>
  </si>
  <si>
    <t>JEPI</t>
  </si>
  <si>
    <t>JPMorgan Equity Premium Income Fund</t>
  </si>
  <si>
    <t>SCHG</t>
  </si>
  <si>
    <t>Schwab U.S. Large-Cap Growth ETF</t>
  </si>
  <si>
    <t>VTEB</t>
  </si>
  <si>
    <t>Vanguard Tax-Exempt Bond ETF</t>
  </si>
  <si>
    <t>IVE</t>
  </si>
  <si>
    <t>iShares S&amp;P 500 Value ETF</t>
  </si>
  <si>
    <t>MBB</t>
  </si>
  <si>
    <t>iShares MBS ETF</t>
  </si>
  <si>
    <t>VNQ</t>
  </si>
  <si>
    <t>Vanguard Real Estate ETF</t>
  </si>
  <si>
    <t>XLE</t>
  </si>
  <si>
    <t>Energy Select Sector SPDR Fund</t>
  </si>
  <si>
    <t>VCSH</t>
  </si>
  <si>
    <t>Vanguard Short-Term Corporate Bond ETF</t>
  </si>
  <si>
    <t>BIL</t>
  </si>
  <si>
    <t>SPDR Bloomberg 1-3 Month T-Bill ETF</t>
  </si>
  <si>
    <t>SPYG</t>
  </si>
  <si>
    <t>SPDR Portfolio S&amp;P 500 Growth ETF</t>
  </si>
  <si>
    <t>IAU</t>
  </si>
  <si>
    <t>iShares Gold Trust</t>
  </si>
  <si>
    <t>DFAC</t>
  </si>
  <si>
    <t>Dimensional U.S. Core Equity 2 ETF</t>
  </si>
  <si>
    <t>SCHB</t>
  </si>
  <si>
    <t>Schwab U.S. Broad Market ETF</t>
  </si>
  <si>
    <t>BSV</t>
  </si>
  <si>
    <t>Vanguard Short-Term Bond ETF</t>
  </si>
  <si>
    <t>VBR</t>
  </si>
  <si>
    <t>Vanguard Small Cap Value ETF</t>
  </si>
  <si>
    <t>IEF</t>
  </si>
  <si>
    <t>iShares 7-10 Year Treasury Bond ETF</t>
  </si>
  <si>
    <t>LQD</t>
  </si>
  <si>
    <t>iShares iBoxx $ Investment Grade Corporate Bond ETF</t>
  </si>
  <si>
    <t>IUSB</t>
  </si>
  <si>
    <t>iShares Core Total USD Bond Market ETF</t>
  </si>
  <si>
    <t>VGIT</t>
  </si>
  <si>
    <t>Vanguard Intermediate-Term Treasury ETF</t>
  </si>
  <si>
    <t>DGRO</t>
  </si>
  <si>
    <t>iShares Core Dividend Growth ETF</t>
  </si>
  <si>
    <t>GOVT</t>
  </si>
  <si>
    <t>iShares U.S. Treasury Bond ETF</t>
  </si>
  <si>
    <t>SGOV</t>
  </si>
  <si>
    <t>iShares 0-3 Month Treasury Bond ETF</t>
  </si>
  <si>
    <t>JPST</t>
  </si>
  <si>
    <t>JPMorgan Ultra-Short Income ETF</t>
  </si>
  <si>
    <t>COWZ</t>
  </si>
  <si>
    <t>Pacer US Cash Cows 100 ETF</t>
  </si>
  <si>
    <t>TQQQ</t>
  </si>
  <si>
    <t>ProShares UltraPro QQQ</t>
  </si>
  <si>
    <t>MDY</t>
  </si>
  <si>
    <t>SPDR S&amp;P Midcap 400 ETF Trust</t>
  </si>
  <si>
    <t>SPYV</t>
  </si>
  <si>
    <t>SPDR Portfolio S&amp;P 500 Value ETF</t>
  </si>
  <si>
    <t>MGK</t>
  </si>
  <si>
    <t>Vanguard Mega Cap Growth ETF</t>
  </si>
  <si>
    <t>VONG</t>
  </si>
  <si>
    <t>Vanguard Russell 1000 Growth ETF</t>
  </si>
  <si>
    <t>XLY</t>
  </si>
  <si>
    <t>Consumer Discretionary Select Sector SPDR Fund</t>
  </si>
  <si>
    <t>USMV</t>
  </si>
  <si>
    <t>iShares MSCI USA Min Vol Factor ETF</t>
  </si>
  <si>
    <t>SMH</t>
  </si>
  <si>
    <t>VanEck Semiconductor ETF</t>
  </si>
  <si>
    <t>SHY</t>
  </si>
  <si>
    <t>iShares 1-3 Year Treasury Bond ETF</t>
  </si>
  <si>
    <t>VXF</t>
  </si>
  <si>
    <t>Vanguard Extended Market ETF</t>
  </si>
  <si>
    <t>XLI</t>
  </si>
  <si>
    <t>Industrial Select Sector SPDR Fund</t>
  </si>
  <si>
    <t>IUSG</t>
  </si>
  <si>
    <t>iShares Core S&amp;P U.S. Growth ETF</t>
  </si>
  <si>
    <t>SDY</t>
  </si>
  <si>
    <t>SPDR S&amp;P Dividend ETF</t>
  </si>
  <si>
    <t>XLC</t>
  </si>
  <si>
    <t>Communication Services Select Sector SPDR Fund</t>
  </si>
  <si>
    <t>SPDW</t>
  </si>
  <si>
    <t>SPDR Portfolio Developed World ex-US ETF</t>
  </si>
  <si>
    <t>BIV</t>
  </si>
  <si>
    <t>Vanguard Intermediate-Term Bond ETF</t>
  </si>
  <si>
    <t>IGSB</t>
  </si>
  <si>
    <t>iShares 1-5 Year Investment Grade Corporate Bond ETF</t>
  </si>
  <si>
    <t>DVY</t>
  </si>
  <si>
    <t>iShares Select Dividend ETF</t>
  </si>
  <si>
    <t>VBK</t>
  </si>
  <si>
    <t>Vanguard Small Cap Growth ETF</t>
  </si>
  <si>
    <t>GBTC</t>
  </si>
  <si>
    <t>Grayscale Bitcoin Trust ETF</t>
  </si>
  <si>
    <t>USHY</t>
  </si>
  <si>
    <t>iShares Broad USD High Yield Corporate Bond ETF</t>
  </si>
  <si>
    <t>JEPQ</t>
  </si>
  <si>
    <t>JPMorgan NASDAQ Equity Premium Income ETF</t>
  </si>
  <si>
    <t>IUSV</t>
  </si>
  <si>
    <t>iShares Core S&amp;P U.S. Value ETF</t>
  </si>
  <si>
    <t>IYW</t>
  </si>
  <si>
    <t>iShares U.S. Technology ETF</t>
  </si>
  <si>
    <t>FBTC</t>
  </si>
  <si>
    <t>Fidelity Wise Origin Bitcoin Fund</t>
  </si>
  <si>
    <t>VGSH</t>
  </si>
  <si>
    <t>Vanguard Short-Term Treasury ETF</t>
  </si>
  <si>
    <t>Today's Date</t>
  </si>
  <si>
    <t>Time Offerings</t>
  </si>
  <si>
    <t>1 Week</t>
  </si>
  <si>
    <t>1 Month</t>
  </si>
  <si>
    <t>6 Months</t>
  </si>
  <si>
    <t>1 Year</t>
  </si>
  <si>
    <t>18 Months</t>
  </si>
  <si>
    <t>2 Years</t>
  </si>
  <si>
    <t>2.5 Years</t>
  </si>
  <si>
    <t>3 Years</t>
  </si>
  <si>
    <t>5 Years</t>
  </si>
  <si>
    <t>10 Years</t>
  </si>
  <si>
    <t>12.5 Years</t>
  </si>
  <si>
    <t>15 Years</t>
  </si>
  <si>
    <t>ETF</t>
  </si>
  <si>
    <t>Dow Jones</t>
  </si>
  <si>
    <t>Date</t>
  </si>
  <si>
    <t>Descriptive Statistics</t>
  </si>
  <si>
    <t>Asset Type</t>
  </si>
  <si>
    <t>Stock</t>
  </si>
  <si>
    <t>ETFs:</t>
  </si>
  <si>
    <t>Stocks:</t>
  </si>
  <si>
    <t>Apple Inc.</t>
  </si>
  <si>
    <t>AAPL</t>
  </si>
  <si>
    <t>Nvidia Corp</t>
  </si>
  <si>
    <t>NVDA</t>
  </si>
  <si>
    <t>Microsoft Corp</t>
  </si>
  <si>
    <t>MSFT</t>
  </si>
  <si>
    <t>Amazon.com Inc</t>
  </si>
  <si>
    <t>AMZN</t>
  </si>
  <si>
    <t>Meta Platforms, Inc. Class A</t>
  </si>
  <si>
    <t>META</t>
  </si>
  <si>
    <t>Tesla, Inc.</t>
  </si>
  <si>
    <t>TSLA</t>
  </si>
  <si>
    <t>Alphabet Inc. Class A</t>
  </si>
  <si>
    <t>GOOGL</t>
  </si>
  <si>
    <t>Alphabet Inc. Class C</t>
  </si>
  <si>
    <t>GOOG</t>
  </si>
  <si>
    <t>Broadcom Inc.</t>
  </si>
  <si>
    <t>AVGO</t>
  </si>
  <si>
    <t>Berkshire Hathaway Class B</t>
  </si>
  <si>
    <t>BRK.B</t>
  </si>
  <si>
    <t>Jpmorgan Chase &amp; Co.</t>
  </si>
  <si>
    <t>JPM</t>
  </si>
  <si>
    <t>Eli Lilly &amp; Co.</t>
  </si>
  <si>
    <t>LLY</t>
  </si>
  <si>
    <t>Visa Inc.</t>
  </si>
  <si>
    <t>V</t>
  </si>
  <si>
    <t>Exxon Mobil Corporation</t>
  </si>
  <si>
    <t>XOM</t>
  </si>
  <si>
    <t>Unitedhealth Group Incorporated</t>
  </si>
  <si>
    <t>UNH</t>
  </si>
  <si>
    <t>Costco Wholesale Corp</t>
  </si>
  <si>
    <t>COST</t>
  </si>
  <si>
    <t>Mastercard Incorporated</t>
  </si>
  <si>
    <t>MA</t>
  </si>
  <si>
    <t>Home Depot, Inc.</t>
  </si>
  <si>
    <t>HD</t>
  </si>
  <si>
    <t>Walmart Inc.</t>
  </si>
  <si>
    <t>WMT</t>
  </si>
  <si>
    <t>Netflix Inc</t>
  </si>
  <si>
    <t>NFLX</t>
  </si>
  <si>
    <t>Procter &amp; Gamble Company</t>
  </si>
  <si>
    <t>PG</t>
  </si>
  <si>
    <t>Johnson &amp; Johnson</t>
  </si>
  <si>
    <t>JNJ</t>
  </si>
  <si>
    <t>Salesforce, Inc.</t>
  </si>
  <si>
    <t>CRM</t>
  </si>
  <si>
    <t>Bank of America Corporation</t>
  </si>
  <si>
    <t>BAC</t>
  </si>
  <si>
    <t>Abbvie Inc.</t>
  </si>
  <si>
    <t>ABBV</t>
  </si>
  <si>
    <t>Oracle Corp</t>
  </si>
  <si>
    <t>ORCL</t>
  </si>
  <si>
    <t>Chevron Corporation</t>
  </si>
  <si>
    <t>CVX</t>
  </si>
  <si>
    <t>Merck &amp; Co., Inc.</t>
  </si>
  <si>
    <t>MRK</t>
  </si>
  <si>
    <t>Adobe Inc.</t>
  </si>
  <si>
    <t>ADBE</t>
  </si>
  <si>
    <t>Wells Fargo &amp; Co.</t>
  </si>
  <si>
    <t>WFC</t>
  </si>
  <si>
    <t>Coca-Cola Company</t>
  </si>
  <si>
    <t>KO</t>
  </si>
  <si>
    <t>Servicenow, Inc.</t>
  </si>
  <si>
    <t>NOW</t>
  </si>
  <si>
    <t>Cisco Systems, Inc.</t>
  </si>
  <si>
    <t>CSCO</t>
  </si>
  <si>
    <t>Accenture Plc</t>
  </si>
  <si>
    <t>ACN</t>
  </si>
  <si>
    <t>Pepsico, Inc.</t>
  </si>
  <si>
    <t>PEP</t>
  </si>
  <si>
    <t>Mcdonald's Corporation</t>
  </si>
  <si>
    <t>MCD</t>
  </si>
  <si>
    <t>International Business Machines Corporation</t>
  </si>
  <si>
    <t>IBM</t>
  </si>
  <si>
    <t>Linde Plc</t>
  </si>
  <si>
    <t>LIN</t>
  </si>
  <si>
    <t>Advanced Micro Devices</t>
  </si>
  <si>
    <t>AMD</t>
  </si>
  <si>
    <t>The Walt Disney Company</t>
  </si>
  <si>
    <t>DIS</t>
  </si>
  <si>
    <t>Thermo Fisher Scientific, Inc.</t>
  </si>
  <si>
    <t>TMO</t>
  </si>
  <si>
    <t>Abbott Laboratories</t>
  </si>
  <si>
    <t>ABT</t>
  </si>
  <si>
    <t>Philip Morris International Inc.</t>
  </si>
  <si>
    <t>PM</t>
  </si>
  <si>
    <t>Intuitive Surgical Inc.</t>
  </si>
  <si>
    <t>ISRG</t>
  </si>
  <si>
    <t>Caterpillar Inc.</t>
  </si>
  <si>
    <t>CAT</t>
  </si>
  <si>
    <t>Intuit Inc</t>
  </si>
  <si>
    <t>INTU</t>
  </si>
  <si>
    <t>Goldman Sachs Group Inc.</t>
  </si>
  <si>
    <t>GS</t>
  </si>
  <si>
    <t>Ge Aerospace</t>
  </si>
  <si>
    <t>GE</t>
  </si>
  <si>
    <t>Qualcomm Inc</t>
  </si>
  <si>
    <t>QCOM</t>
  </si>
  <si>
    <t>Booking Holdings Inc.</t>
  </si>
  <si>
    <t>BKNG</t>
  </si>
  <si>
    <t>Verizon Communications</t>
  </si>
  <si>
    <t>VZ</t>
  </si>
  <si>
    <t>Texas Instruments Incorporated</t>
  </si>
  <si>
    <t>TXN</t>
  </si>
  <si>
    <t>American Express Company</t>
  </si>
  <si>
    <t>AXP</t>
  </si>
  <si>
    <t>At&amp;t Inc.</t>
  </si>
  <si>
    <t>T</t>
  </si>
  <si>
    <t>S&amp;p Global Inc.</t>
  </si>
  <si>
    <t>SPGI</t>
  </si>
  <si>
    <t>Morgan Stanley</t>
  </si>
  <si>
    <t>MS</t>
  </si>
  <si>
    <t>Rtx Corporation</t>
  </si>
  <si>
    <t>RTX</t>
  </si>
  <si>
    <t>Comcast Corp</t>
  </si>
  <si>
    <t>CMCSA</t>
  </si>
  <si>
    <t>Lowe's Companies Inc.</t>
  </si>
  <si>
    <t>LOW</t>
  </si>
  <si>
    <t>Nextra Energy, Inc.</t>
  </si>
  <si>
    <t>NEE</t>
  </si>
  <si>
    <t>Danaher Corporation</t>
  </si>
  <si>
    <t>DHR</t>
  </si>
  <si>
    <t>Honeywell International, Inc.</t>
  </si>
  <si>
    <t>HON</t>
  </si>
  <si>
    <t>Blackrock, Inc.</t>
  </si>
  <si>
    <t>BLK</t>
  </si>
  <si>
    <t>Amgen Inc</t>
  </si>
  <si>
    <t>AMGN</t>
  </si>
  <si>
    <t>Palantir Technologies Inc. Class A</t>
  </si>
  <si>
    <t>PLTR</t>
  </si>
  <si>
    <t>Eaton Corporation, Plcs</t>
  </si>
  <si>
    <t>ETN</t>
  </si>
  <si>
    <t>Tjx Companies, Inc.</t>
  </si>
  <si>
    <t>TJX</t>
  </si>
  <si>
    <t>Pfizer Inc.</t>
  </si>
  <si>
    <t>PFE</t>
  </si>
  <si>
    <t>Progressive Corporation</t>
  </si>
  <si>
    <t>PGR</t>
  </si>
  <si>
    <t>Union Pacific Corp.</t>
  </si>
  <si>
    <t>UNP</t>
  </si>
  <si>
    <t>Applied Materials Inc</t>
  </si>
  <si>
    <t>AMAT</t>
  </si>
  <si>
    <t>Blackstone Inc.</t>
  </si>
  <si>
    <t>BX</t>
  </si>
  <si>
    <t>Citigroup Inc.</t>
  </si>
  <si>
    <t>C</t>
  </si>
  <si>
    <t>Boston Scientific Corp.</t>
  </si>
  <si>
    <t>BSX</t>
  </si>
  <si>
    <t>Conocophillips</t>
  </si>
  <si>
    <t>COP</t>
  </si>
  <si>
    <t>Palo Alto Networks, Inc.</t>
  </si>
  <si>
    <t>PANW</t>
  </si>
  <si>
    <t>Stryker Corporation</t>
  </si>
  <si>
    <t>SYK</t>
  </si>
  <si>
    <t>Uber Technologies, Inc.</t>
  </si>
  <si>
    <t>UBER</t>
  </si>
  <si>
    <t>The Charles Schwab Corporation</t>
  </si>
  <si>
    <t>SCHW</t>
  </si>
  <si>
    <t>Automatic Data Processing</t>
  </si>
  <si>
    <t>ADP</t>
  </si>
  <si>
    <t>Boeing Company</t>
  </si>
  <si>
    <t>BA</t>
  </si>
  <si>
    <t>Vertex Pharmaceuticals Inc</t>
  </si>
  <si>
    <t>VRTX</t>
  </si>
  <si>
    <t>Fiserv, Inc.</t>
  </si>
  <si>
    <t>FI</t>
  </si>
  <si>
    <t>Gilead Sciences Inc</t>
  </si>
  <si>
    <t>GILD</t>
  </si>
  <si>
    <t>Bristol-Myers Squibb Co.</t>
  </si>
  <si>
    <t>BMY</t>
  </si>
  <si>
    <t>T-Mobile Us, Inc.</t>
  </si>
  <si>
    <t>TMUS</t>
  </si>
  <si>
    <t>Deere &amp; Company</t>
  </si>
  <si>
    <t>DE</t>
  </si>
  <si>
    <t>Micron Technology, Inc.</t>
  </si>
  <si>
    <t>MU</t>
  </si>
  <si>
    <t>Starbucks Corp</t>
  </si>
  <si>
    <t>SBUX</t>
  </si>
  <si>
    <t>Arista Networks</t>
  </si>
  <si>
    <t>ANET</t>
  </si>
  <si>
    <t>Analog Devices, Inc.</t>
  </si>
  <si>
    <t>ADI</t>
  </si>
  <si>
    <t>Lockheed Martin Corp.</t>
  </si>
  <si>
    <t>LMT</t>
  </si>
  <si>
    <t>Medtronic Plc</t>
  </si>
  <si>
    <t>MDT</t>
  </si>
  <si>
    <t>Kkr &amp; Co. Inc.</t>
  </si>
  <si>
    <t>KKR</t>
  </si>
  <si>
    <t>Marsh &amp; Mclennan Companies, Inc.</t>
  </si>
  <si>
    <t>MMC</t>
  </si>
  <si>
    <t>Chubb Limited</t>
  </si>
  <si>
    <t>CB</t>
  </si>
  <si>
    <t>Prologis, Inc.</t>
  </si>
  <si>
    <t>PLD</t>
  </si>
  <si>
    <t>Lam Research Corp</t>
  </si>
  <si>
    <t>LRCX</t>
  </si>
  <si>
    <t>Nike, Inc.</t>
  </si>
  <si>
    <t>NKE</t>
  </si>
  <si>
    <t>United Parcel Service, Inc. Class B</t>
  </si>
  <si>
    <t>UPS</t>
  </si>
  <si>
    <t>Ge Vernova Inc.</t>
  </si>
  <si>
    <t>GEV</t>
  </si>
  <si>
    <t>Altria Group, Inc.</t>
  </si>
  <si>
    <t>MO</t>
  </si>
  <si>
    <t>American Tower Corporation</t>
  </si>
  <si>
    <t>AMT</t>
  </si>
  <si>
    <t>Paypal Holdings, Inc.</t>
  </si>
  <si>
    <t>PYPL</t>
  </si>
  <si>
    <t>Equinix, Inc. Reit</t>
  </si>
  <si>
    <t>EQIX</t>
  </si>
  <si>
    <t>The Southern Company</t>
  </si>
  <si>
    <t>SO</t>
  </si>
  <si>
    <t>Intercontinental Exchange  Inc.</t>
  </si>
  <si>
    <t>ICE</t>
  </si>
  <si>
    <t>Trane Technologies Plc</t>
  </si>
  <si>
    <t>TT</t>
  </si>
  <si>
    <t>Chipotle Mexican Grill, Inc.</t>
  </si>
  <si>
    <t>CMG</t>
  </si>
  <si>
    <t>Elevance Health, Inc.</t>
  </si>
  <si>
    <t>ELV</t>
  </si>
  <si>
    <t>Amphenol Corporation</t>
  </si>
  <si>
    <t>APH</t>
  </si>
  <si>
    <t>Parker-Hannifin Corporation</t>
  </si>
  <si>
    <t>PH</t>
  </si>
  <si>
    <t>Kla Corporation</t>
  </si>
  <si>
    <t>KLAC</t>
  </si>
  <si>
    <t>The Sherwin-Williams Company</t>
  </si>
  <si>
    <t>SHW</t>
  </si>
  <si>
    <t>Intel Corp</t>
  </si>
  <si>
    <t>INTC</t>
  </si>
  <si>
    <t>Duke Energy Corporation</t>
  </si>
  <si>
    <t>DUK</t>
  </si>
  <si>
    <t>Cadence Design Systems</t>
  </si>
  <si>
    <t>CDNS</t>
  </si>
  <si>
    <t>Cme Group Inc.</t>
  </si>
  <si>
    <t>CME</t>
  </si>
  <si>
    <t>Mondelez International, Inc. Class A</t>
  </si>
  <si>
    <t>MDLZ</t>
  </si>
  <si>
    <t>Crowdstrike Holdings, Inc. Class A</t>
  </si>
  <si>
    <t>CRWD</t>
  </si>
  <si>
    <t>The Cigna Group</t>
  </si>
  <si>
    <t>CI</t>
  </si>
  <si>
    <t>Regeneron Pharmaceuticals Inc</t>
  </si>
  <si>
    <t>REGN</t>
  </si>
  <si>
    <t>Pnc Financial Services Group</t>
  </si>
  <si>
    <t>PNC</t>
  </si>
  <si>
    <t>Zoetis Inc.</t>
  </si>
  <si>
    <t>ZTS</t>
  </si>
  <si>
    <t>U.S. Bancorp</t>
  </si>
  <si>
    <t>USB</t>
  </si>
  <si>
    <t>Motorola Solutions, Inc.</t>
  </si>
  <si>
    <t>MSI</t>
  </si>
  <si>
    <t>Aon Plc Class A</t>
  </si>
  <si>
    <t>AON</t>
  </si>
  <si>
    <t>Synopsys Inc</t>
  </si>
  <si>
    <t>SNPS</t>
  </si>
  <si>
    <t>Waste Management, Inc.</t>
  </si>
  <si>
    <t>WM</t>
  </si>
  <si>
    <t>Moody's Corporation</t>
  </si>
  <si>
    <t>MCO</t>
  </si>
  <si>
    <t>Colgate-Palmolive Company</t>
  </si>
  <si>
    <t>CL</t>
  </si>
  <si>
    <t>Emerson Electric Co.</t>
  </si>
  <si>
    <t>EMR</t>
  </si>
  <si>
    <t>Mckesson Corporation</t>
  </si>
  <si>
    <t>MCK</t>
  </si>
  <si>
    <t>Welltower Inc.</t>
  </si>
  <si>
    <t>WELL</t>
  </si>
  <si>
    <t>Constellation Energy Corporation</t>
  </si>
  <si>
    <t>CEG</t>
  </si>
  <si>
    <t>Illinois Tool Works Inc.</t>
  </si>
  <si>
    <t>ITW</t>
  </si>
  <si>
    <t>O'reilly Automotive, Inc.</t>
  </si>
  <si>
    <t>ORLY</t>
  </si>
  <si>
    <t>Eog Resources, Inc.</t>
  </si>
  <si>
    <t>EOG</t>
  </si>
  <si>
    <t>Cintas Corp</t>
  </si>
  <si>
    <t>CTAS</t>
  </si>
  <si>
    <t>3m Company</t>
  </si>
  <si>
    <t>MMM</t>
  </si>
  <si>
    <t>Capital One Financial</t>
  </si>
  <si>
    <t>COF</t>
  </si>
  <si>
    <t>Transdigm Group Incorporated</t>
  </si>
  <si>
    <t>TDG</t>
  </si>
  <si>
    <t>Air Products &amp; Chemicals, Inc.</t>
  </si>
  <si>
    <t>APD</t>
  </si>
  <si>
    <t>General Dynamics Corporation</t>
  </si>
  <si>
    <t>GD</t>
  </si>
  <si>
    <t>Marriot International Class A</t>
  </si>
  <si>
    <t>MAR</t>
  </si>
  <si>
    <t>Williams Companies Inc.</t>
  </si>
  <si>
    <t>WMB</t>
  </si>
  <si>
    <t>Autodesk Inc</t>
  </si>
  <si>
    <t>ADSK</t>
  </si>
  <si>
    <t>Northrop Grumman Corp.</t>
  </si>
  <si>
    <t>NOC</t>
  </si>
  <si>
    <t>Csx Corporation</t>
  </si>
  <si>
    <t>CSX</t>
  </si>
  <si>
    <t>Cvs Health Corporation</t>
  </si>
  <si>
    <t>CVS</t>
  </si>
  <si>
    <t>Becton, Dickinson and Co.</t>
  </si>
  <si>
    <t>BDX</t>
  </si>
  <si>
    <t>Fedex Corporation</t>
  </si>
  <si>
    <t>FDX</t>
  </si>
  <si>
    <t>Hilton Worldwide Holdings Inc.</t>
  </si>
  <si>
    <t>HLT</t>
  </si>
  <si>
    <t>Target Corporation</t>
  </si>
  <si>
    <t>TGT</t>
  </si>
  <si>
    <t>Fortinet, Inc.</t>
  </si>
  <si>
    <t>FTNT</t>
  </si>
  <si>
    <t>Ecolab, Inc.</t>
  </si>
  <si>
    <t>ECL</t>
  </si>
  <si>
    <t>Arthur J. Gallagher &amp; Co.</t>
  </si>
  <si>
    <t>AJG</t>
  </si>
  <si>
    <t>Carrier Global Corporation</t>
  </si>
  <si>
    <t>CARR</t>
  </si>
  <si>
    <t>Freeport-Mcmoran Inc.</t>
  </si>
  <si>
    <t>FCX</t>
  </si>
  <si>
    <t>Truist Financial Corporation</t>
  </si>
  <si>
    <t>TFC</t>
  </si>
  <si>
    <t>Airbnb, Inc. Class A</t>
  </si>
  <si>
    <t>ABNB</t>
  </si>
  <si>
    <t>Oneok, Inc.</t>
  </si>
  <si>
    <t>OKE</t>
  </si>
  <si>
    <t>Paccar Inc</t>
  </si>
  <si>
    <t>PCAR</t>
  </si>
  <si>
    <t>Roper Technologies, Inc.</t>
  </si>
  <si>
    <t>ROP</t>
  </si>
  <si>
    <t>Schlumberger Limited</t>
  </si>
  <si>
    <t>SLB</t>
  </si>
  <si>
    <t>Bank of New York Mellon Corporation</t>
  </si>
  <si>
    <t>BK</t>
  </si>
  <si>
    <t>Hca Healthcare, Inc.</t>
  </si>
  <si>
    <t>HCA</t>
  </si>
  <si>
    <t>General Motors Company</t>
  </si>
  <si>
    <t>GM</t>
  </si>
  <si>
    <t>Royal Caribbean Group</t>
  </si>
  <si>
    <t>RCL</t>
  </si>
  <si>
    <t>Digital Realty Trust, Inc.</t>
  </si>
  <si>
    <t>DLR</t>
  </si>
  <si>
    <t>Autozone, Inc.</t>
  </si>
  <si>
    <t>AZO</t>
  </si>
  <si>
    <t>Johnson Controls International Plc</t>
  </si>
  <si>
    <t>JCI</t>
  </si>
  <si>
    <t>Nxp Semiconductors N.v.</t>
  </si>
  <si>
    <t>NXPI</t>
  </si>
  <si>
    <t>Norfolk Southern Corp.</t>
  </si>
  <si>
    <t>NSC</t>
  </si>
  <si>
    <t>The Travelers Companies, Inc.</t>
  </si>
  <si>
    <t>TRV</t>
  </si>
  <si>
    <t>Sempra</t>
  </si>
  <si>
    <t>SRE</t>
  </si>
  <si>
    <t>Copart Inc</t>
  </si>
  <si>
    <t>CPRT</t>
  </si>
  <si>
    <t>Simon Property Group, Inc.</t>
  </si>
  <si>
    <t>SPG</t>
  </si>
  <si>
    <t>Ameriprise Financial, Inc.</t>
  </si>
  <si>
    <t>AMP</t>
  </si>
  <si>
    <t>Fair Isaac Corporation</t>
  </si>
  <si>
    <t>FICO</t>
  </si>
  <si>
    <t>United Rentals, Inc.</t>
  </si>
  <si>
    <t>URI</t>
  </si>
  <si>
    <t>Aflac Inc.</t>
  </si>
  <si>
    <t>AFL</t>
  </si>
  <si>
    <t>Phillips 66</t>
  </si>
  <si>
    <t>PSX</t>
  </si>
  <si>
    <t>Kinder Morgan, Inc.</t>
  </si>
  <si>
    <t>KMI</t>
  </si>
  <si>
    <t>Ross Stores Inc</t>
  </si>
  <si>
    <t>ROST</t>
  </si>
  <si>
    <t>W.W. Grainger, Inc.</t>
  </si>
  <si>
    <t>GWW</t>
  </si>
  <si>
    <t>Public Storage</t>
  </si>
  <si>
    <t>PSA</t>
  </si>
  <si>
    <t>The Allstate Corporation</t>
  </si>
  <si>
    <t>ALL</t>
  </si>
  <si>
    <t>Marathon Petroleum Corporation</t>
  </si>
  <si>
    <t>MPC</t>
  </si>
  <si>
    <t>Cummins Inc.</t>
  </si>
  <si>
    <t>CMI</t>
  </si>
  <si>
    <t>Vistra Corp.</t>
  </si>
  <si>
    <t>VST</t>
  </si>
  <si>
    <t>American Electric Power Company, Inc.</t>
  </si>
  <si>
    <t>AEP</t>
  </si>
  <si>
    <t>Msci, Inc.</t>
  </si>
  <si>
    <t>MSCI</t>
  </si>
  <si>
    <t>Quanta Services, Inc.</t>
  </si>
  <si>
    <t>PWR</t>
  </si>
  <si>
    <t>Newmont Corporation</t>
  </si>
  <si>
    <t>NEM</t>
  </si>
  <si>
    <t>Realty Income Corporation</t>
  </si>
  <si>
    <t>O</t>
  </si>
  <si>
    <t>American International Group, Inc.</t>
  </si>
  <si>
    <t>AIG</t>
  </si>
  <si>
    <t>Howmet Aerospace Inc.</t>
  </si>
  <si>
    <t>HWM</t>
  </si>
  <si>
    <t>Metlife, Inc.</t>
  </si>
  <si>
    <t>MET</t>
  </si>
  <si>
    <t>Fidelity National Information Services, Inc.</t>
  </si>
  <si>
    <t>FIS</t>
  </si>
  <si>
    <t>Axon Enterprise, Inc.</t>
  </si>
  <si>
    <t>AXON</t>
  </si>
  <si>
    <t>Lululemon Athletica Inc.</t>
  </si>
  <si>
    <t>LULU</t>
  </si>
  <si>
    <t>Te Connectivity Plc</t>
  </si>
  <si>
    <t>TEL</t>
  </si>
  <si>
    <t>Dominion Energy, Inc.</t>
  </si>
  <si>
    <t>D</t>
  </si>
  <si>
    <t>Fastenal Co</t>
  </si>
  <si>
    <t>FAST</t>
  </si>
  <si>
    <t>Paychex Inc</t>
  </si>
  <si>
    <t>PAYX</t>
  </si>
  <si>
    <t>D.R. Horton Inc.</t>
  </si>
  <si>
    <t>DHI</t>
  </si>
  <si>
    <t>Discover Financial Services</t>
  </si>
  <si>
    <t>DFS</t>
  </si>
  <si>
    <t>Edwards Lifesciences Corp</t>
  </si>
  <si>
    <t>EW</t>
  </si>
  <si>
    <t>Kimberly-Clark Corp.</t>
  </si>
  <si>
    <t>KMB</t>
  </si>
  <si>
    <t>Ametek, Inc.</t>
  </si>
  <si>
    <t>AME</t>
  </si>
  <si>
    <t>L3harris Technologies, Inc.</t>
  </si>
  <si>
    <t>LHX</t>
  </si>
  <si>
    <t>Pg&amp;e Corporation</t>
  </si>
  <si>
    <t>PCG</t>
  </si>
  <si>
    <t>Crown Castle Inc.</t>
  </si>
  <si>
    <t>CCI</t>
  </si>
  <si>
    <t>Republic Services Inc.</t>
  </si>
  <si>
    <t>RSG</t>
  </si>
  <si>
    <t>Prudential Financial, Inc.</t>
  </si>
  <si>
    <t>PRU</t>
  </si>
  <si>
    <t>Valero Energy Corporation</t>
  </si>
  <si>
    <t>VLO</t>
  </si>
  <si>
    <t>Public Service Enterprise Group Incorporated</t>
  </si>
  <si>
    <t>PEG</t>
  </si>
  <si>
    <t>Kenvue Inc.</t>
  </si>
  <si>
    <t>KVUE</t>
  </si>
  <si>
    <t>Baker Hughes Company</t>
  </si>
  <si>
    <t>BKR</t>
  </si>
  <si>
    <t>Cbre Group, Inc.</t>
  </si>
  <si>
    <t>CBRE</t>
  </si>
  <si>
    <t>Corteva, Inc.</t>
  </si>
  <si>
    <t>CTVA</t>
  </si>
  <si>
    <t>Agilent Technologies Inc.</t>
  </si>
  <si>
    <t>A</t>
  </si>
  <si>
    <t>Ingersoll Rand Inc.</t>
  </si>
  <si>
    <t>IR</t>
  </si>
  <si>
    <t>Targa Resources Corp.</t>
  </si>
  <si>
    <t>TRGP</t>
  </si>
  <si>
    <t>The Kroger Co.</t>
  </si>
  <si>
    <t>KR</t>
  </si>
  <si>
    <t>Delta Air Lines, Inc.</t>
  </si>
  <si>
    <t>DAL</t>
  </si>
  <si>
    <t>Ford Motor Company</t>
  </si>
  <si>
    <t>F</t>
  </si>
  <si>
    <t>Verisk Analytics, Inc.</t>
  </si>
  <si>
    <t>VRSK</t>
  </si>
  <si>
    <t>Cencora, Inc.</t>
  </si>
  <si>
    <t>COR</t>
  </si>
  <si>
    <t>Cognizant Technology Solutions</t>
  </si>
  <si>
    <t>CTSH</t>
  </si>
  <si>
    <t>Gartner, Inc.</t>
  </si>
  <si>
    <t>IT</t>
  </si>
  <si>
    <t>Otis Worldwide Corporation</t>
  </si>
  <si>
    <t>OTIS</t>
  </si>
  <si>
    <t>Sysco Corporation</t>
  </si>
  <si>
    <t>SYY</t>
  </si>
  <si>
    <t>Electronic Arts Inc</t>
  </si>
  <si>
    <t>EA</t>
  </si>
  <si>
    <t>Hess Corporation</t>
  </si>
  <si>
    <t>HES</t>
  </si>
  <si>
    <t>Yum! Brands, Inc.</t>
  </si>
  <si>
    <t>YUM</t>
  </si>
  <si>
    <t>Old Dominion Freight Line</t>
  </si>
  <si>
    <t>ODFL</t>
  </si>
  <si>
    <t>Lennar Corporation Class A</t>
  </si>
  <si>
    <t>LEN</t>
  </si>
  <si>
    <t>Xcel Energy, Inc.</t>
  </si>
  <si>
    <t>XEL</t>
  </si>
  <si>
    <t>Ge Healthcare Technologies Inc.</t>
  </si>
  <si>
    <t>GEHC</t>
  </si>
  <si>
    <t>Constellation Brands, Inc.</t>
  </si>
  <si>
    <t>STZ</t>
  </si>
  <si>
    <t>Keurig Dr Pepper Inc.</t>
  </si>
  <si>
    <t>KDP</t>
  </si>
  <si>
    <t>Vulcan Materials Company</t>
  </si>
  <si>
    <t>VMC</t>
  </si>
  <si>
    <t>Exelon Corporation</t>
  </si>
  <si>
    <t>EXC</t>
  </si>
  <si>
    <t>Monster Beverage Corporation</t>
  </si>
  <si>
    <t>MNST</t>
  </si>
  <si>
    <t>Charter Comm Inc Del Cl a</t>
  </si>
  <si>
    <t>CHTR</t>
  </si>
  <si>
    <t>Corning Incorporated</t>
  </si>
  <si>
    <t>GLW</t>
  </si>
  <si>
    <t>General Mills, Inc.</t>
  </si>
  <si>
    <t>GIS</t>
  </si>
  <si>
    <t>Resmed Inc.</t>
  </si>
  <si>
    <t>RMD</t>
  </si>
  <si>
    <t>Idexx Laboratories Inc</t>
  </si>
  <si>
    <t>IDXX</t>
  </si>
  <si>
    <t>Wabtec Inc.</t>
  </si>
  <si>
    <t>WAB</t>
  </si>
  <si>
    <t>Arch Capital Group Ltd</t>
  </si>
  <si>
    <t>ACGL</t>
  </si>
  <si>
    <t>Iqvia Holdings Inc.</t>
  </si>
  <si>
    <t>IQV</t>
  </si>
  <si>
    <t>Martin Marietta Materials</t>
  </si>
  <si>
    <t>MLM</t>
  </si>
  <si>
    <t>Dupont De Nemours, Inc.</t>
  </si>
  <si>
    <t>DD</t>
  </si>
  <si>
    <t>Dell Technologies Inc.</t>
  </si>
  <si>
    <t>DELL</t>
  </si>
  <si>
    <t>Garmin Ltd</t>
  </si>
  <si>
    <t>GRMN</t>
  </si>
  <si>
    <t>Extra Space Storage, Inc.</t>
  </si>
  <si>
    <t>EXR</t>
  </si>
  <si>
    <t>Hp Inc.</t>
  </si>
  <si>
    <t>HPQ</t>
  </si>
  <si>
    <t>Rockwell Automation, Inc.</t>
  </si>
  <si>
    <t>ROK</t>
  </si>
  <si>
    <t>M&amp;t Bank Corp.</t>
  </si>
  <si>
    <t>MTB</t>
  </si>
  <si>
    <t>Nasdaq, Inc.</t>
  </si>
  <si>
    <t>NDAQ</t>
  </si>
  <si>
    <t>Humana Inc.</t>
  </si>
  <si>
    <t>HUM</t>
  </si>
  <si>
    <t>Iron Mountain Inc.</t>
  </si>
  <si>
    <t>IRM</t>
  </si>
  <si>
    <t>The Hartford Financial Services Group, Inc.</t>
  </si>
  <si>
    <t>HIG</t>
  </si>
  <si>
    <t>Microchip Technology Inc</t>
  </si>
  <si>
    <t>MCHP</t>
  </si>
  <si>
    <t>Nucor Corporation</t>
  </si>
  <si>
    <t>NUE</t>
  </si>
  <si>
    <t>Vici Properties Inc.</t>
  </si>
  <si>
    <t>VICI</t>
  </si>
  <si>
    <t>Occidental Petroleum Corporation</t>
  </si>
  <si>
    <t>OXY</t>
  </si>
  <si>
    <t>United Airlines Holdings, Inc.</t>
  </si>
  <si>
    <t>UAL</t>
  </si>
  <si>
    <t>Equifax, Incorporated</t>
  </si>
  <si>
    <t>EFX</t>
  </si>
  <si>
    <t>Dexcom, Inc.</t>
  </si>
  <si>
    <t>DXCM</t>
  </si>
  <si>
    <t>Avalonbay Communities, Inc.</t>
  </si>
  <si>
    <t>AVB</t>
  </si>
  <si>
    <t>Consolidated Edison, Inc.</t>
  </si>
  <si>
    <t>ED</t>
  </si>
  <si>
    <t>Costar Group Inc</t>
  </si>
  <si>
    <t>CSGP</t>
  </si>
  <si>
    <t>Entergy Corporation</t>
  </si>
  <si>
    <t>ETR</t>
  </si>
  <si>
    <t>Edison International</t>
  </si>
  <si>
    <t>EIX</t>
  </si>
  <si>
    <t>Willis Towers Watson Public Limited Companys</t>
  </si>
  <si>
    <t>WTW</t>
  </si>
  <si>
    <t>Deckers Outdoor Corp</t>
  </si>
  <si>
    <t>DECK</t>
  </si>
  <si>
    <t>Take-Two Interactive Software Inc</t>
  </si>
  <si>
    <t>TTWO</t>
  </si>
  <si>
    <t>Fifth Third Bancorp</t>
  </si>
  <si>
    <t>FITB</t>
  </si>
  <si>
    <t>Ebay Inc</t>
  </si>
  <si>
    <t>EBAY</t>
  </si>
  <si>
    <t>Tractor Supply Co</t>
  </si>
  <si>
    <t>TSCO</t>
  </si>
  <si>
    <t>Diamondback Energy, Inc.</t>
  </si>
  <si>
    <t>FANG</t>
  </si>
  <si>
    <t>Monolithic Power Systems, Inc.</t>
  </si>
  <si>
    <t>MPWR</t>
  </si>
  <si>
    <t>Wec Energy Group, Inc.</t>
  </si>
  <si>
    <t>WEC</t>
  </si>
  <si>
    <t>Ansys Inc</t>
  </si>
  <si>
    <t>ANSS</t>
  </si>
  <si>
    <t>Xylem Inc</t>
  </si>
  <si>
    <t>XYL</t>
  </si>
  <si>
    <t>Raymond James Financial, Inc.</t>
  </si>
  <si>
    <t>RJF</t>
  </si>
  <si>
    <t>Centene Corporation</t>
  </si>
  <si>
    <t>CNC</t>
  </si>
  <si>
    <t>Global Payments, Inc.</t>
  </si>
  <si>
    <t>GPN</t>
  </si>
  <si>
    <t>State Street Corporation</t>
  </si>
  <si>
    <t>STT</t>
  </si>
  <si>
    <t>Godaddy Inc</t>
  </si>
  <si>
    <t>GDDY</t>
  </si>
  <si>
    <t>Keysight Technologies, Inc.</t>
  </si>
  <si>
    <t>KEYS</t>
  </si>
  <si>
    <t>On Semiconductor Corp</t>
  </si>
  <si>
    <t>ON</t>
  </si>
  <si>
    <t>Dow Inc.</t>
  </si>
  <si>
    <t>DOW</t>
  </si>
  <si>
    <t>Cardinal Health, Inc.</t>
  </si>
  <si>
    <t>CAH</t>
  </si>
  <si>
    <t>Ppg Industries, Inc.</t>
  </si>
  <si>
    <t>PPG</t>
  </si>
  <si>
    <t>Hewlett Packard Enterprise Company</t>
  </si>
  <si>
    <t>HPE</t>
  </si>
  <si>
    <t>Dover Corporation</t>
  </si>
  <si>
    <t>DOV</t>
  </si>
  <si>
    <t>The Kraft Heinz Company</t>
  </si>
  <si>
    <t>KHC</t>
  </si>
  <si>
    <t>Broadridge Financial Solutions Inc</t>
  </si>
  <si>
    <t>BR</t>
  </si>
  <si>
    <t>Fortive Corporation</t>
  </si>
  <si>
    <t>FTV</t>
  </si>
  <si>
    <t>Nvr, Inc.</t>
  </si>
  <si>
    <t>NVR</t>
  </si>
  <si>
    <t>T Rowe Price Group Inc</t>
  </si>
  <si>
    <t>TROW</t>
  </si>
  <si>
    <t>Synchrony Financial</t>
  </si>
  <si>
    <t>SYF</t>
  </si>
  <si>
    <t>Eqt Corp</t>
  </si>
  <si>
    <t>EQT</t>
  </si>
  <si>
    <t>Carnival Corporation</t>
  </si>
  <si>
    <t>CCL</t>
  </si>
  <si>
    <t>Mettler-Toledo International</t>
  </si>
  <si>
    <t>MTD</t>
  </si>
  <si>
    <t>Tyler Technologies, Inc.</t>
  </si>
  <si>
    <t>TYL</t>
  </si>
  <si>
    <t>Smurfit Westrock Plc</t>
  </si>
  <si>
    <t>SW</t>
  </si>
  <si>
    <t>The Hershey Company</t>
  </si>
  <si>
    <t>HSY</t>
  </si>
  <si>
    <t>Veralto Corporation</t>
  </si>
  <si>
    <t>VLTO</t>
  </si>
  <si>
    <t>Church &amp; Dwight Co., Inc.</t>
  </si>
  <si>
    <t>CHD</t>
  </si>
  <si>
    <t>Halliburton Company</t>
  </si>
  <si>
    <t>HAL</t>
  </si>
  <si>
    <t>American Water Works Company, Inc</t>
  </si>
  <si>
    <t>AWK</t>
  </si>
  <si>
    <t>Corpay, Inc.</t>
  </si>
  <si>
    <t>CPAY</t>
  </si>
  <si>
    <t>Archer Daniels Midland Company</t>
  </si>
  <si>
    <t>ADM</t>
  </si>
  <si>
    <t>Pultegroup, Inc.</t>
  </si>
  <si>
    <t>PHM</t>
  </si>
  <si>
    <t>Huntington Bancshares Inc</t>
  </si>
  <si>
    <t>HBAN</t>
  </si>
  <si>
    <t>Netapp, Inc</t>
  </si>
  <si>
    <t>NTAP</t>
  </si>
  <si>
    <t>Ventas, Inc.</t>
  </si>
  <si>
    <t>VTR</t>
  </si>
  <si>
    <t>Dte Energy Company</t>
  </si>
  <si>
    <t>DTE</t>
  </si>
  <si>
    <t>Equity Residential</t>
  </si>
  <si>
    <t>EQR</t>
  </si>
  <si>
    <t>Brown &amp; Brown, Inc.</t>
  </si>
  <si>
    <t>BRO</t>
  </si>
  <si>
    <t>Hubbell Incorporated</t>
  </si>
  <si>
    <t>HUBB</t>
  </si>
  <si>
    <t>Ptc, Inc</t>
  </si>
  <si>
    <t>PTC</t>
  </si>
  <si>
    <t>Ppl Corporation</t>
  </si>
  <si>
    <t>PPL</t>
  </si>
  <si>
    <t>Warner Bros. Discovery, Inc. Series a</t>
  </si>
  <si>
    <t>WBD</t>
  </si>
  <si>
    <t>Ameren Corporation</t>
  </si>
  <si>
    <t>AEE</t>
  </si>
  <si>
    <t>Cdw Corporation</t>
  </si>
  <si>
    <t>CDW</t>
  </si>
  <si>
    <t>Expedia Group, Inc.</t>
  </si>
  <si>
    <t>EXPE</t>
  </si>
  <si>
    <t>Cincinnati Financial Corp</t>
  </si>
  <si>
    <t>CINF</t>
  </si>
  <si>
    <t>Regions Financial Corp.</t>
  </si>
  <si>
    <t>RF</t>
  </si>
  <si>
    <t>Sba Communications Corp</t>
  </si>
  <si>
    <t>SBAC</t>
  </si>
  <si>
    <t>West Pharmaceutical Services, Inc.</t>
  </si>
  <si>
    <t>WST</t>
  </si>
  <si>
    <t>Biogen Inc.</t>
  </si>
  <si>
    <t>BIIB</t>
  </si>
  <si>
    <t>Waters Corp</t>
  </si>
  <si>
    <t>WAT</t>
  </si>
  <si>
    <t>Western Digital Corp.</t>
  </si>
  <si>
    <t>WDC</t>
  </si>
  <si>
    <t>Texas Pacific Land Corporation</t>
  </si>
  <si>
    <t>TPL</t>
  </si>
  <si>
    <t>Weyerhaeuser Company</t>
  </si>
  <si>
    <t>WY</t>
  </si>
  <si>
    <t>International Flavors &amp; Fragrances Inc.</t>
  </si>
  <si>
    <t>IFF</t>
  </si>
  <si>
    <t>Teledyne Technologies Incorporated</t>
  </si>
  <si>
    <t>TDY</t>
  </si>
  <si>
    <t>Zimmer Biomet Holdings, Inc.</t>
  </si>
  <si>
    <t>ZBH</t>
  </si>
  <si>
    <t>Devon Energy Corporation</t>
  </si>
  <si>
    <t>DVN</t>
  </si>
  <si>
    <t>Atmos Energy Corporation</t>
  </si>
  <si>
    <t>ATO</t>
  </si>
  <si>
    <t>Kellanova</t>
  </si>
  <si>
    <t>K</t>
  </si>
  <si>
    <t>First Solar, Inc.</t>
  </si>
  <si>
    <t>FSLR</t>
  </si>
  <si>
    <t>Eversource Energy</t>
  </si>
  <si>
    <t>ES</t>
  </si>
  <si>
    <t>Packaging Corp of America</t>
  </si>
  <si>
    <t>PKG</t>
  </si>
  <si>
    <t>Cboe Global Markets, Inc.</t>
  </si>
  <si>
    <t>CBOE</t>
  </si>
  <si>
    <t>Northern Trust Corp</t>
  </si>
  <si>
    <t>NTRS</t>
  </si>
  <si>
    <t>Live Nation Entertainment Inc.</t>
  </si>
  <si>
    <t>LYV</t>
  </si>
  <si>
    <t>Zebra Technologies Corporation</t>
  </si>
  <si>
    <t>ZBRA</t>
  </si>
  <si>
    <t>Citizens Financial Group, Inc.</t>
  </si>
  <si>
    <t>CFG</t>
  </si>
  <si>
    <t>Leidos Holdings, Inc.</t>
  </si>
  <si>
    <t>LDOS</t>
  </si>
  <si>
    <t>Steris Plc</t>
  </si>
  <si>
    <t>STE</t>
  </si>
  <si>
    <t>Seagate Technology Holdings Plcs</t>
  </si>
  <si>
    <t>STX</t>
  </si>
  <si>
    <t>Firstenergy Corp.</t>
  </si>
  <si>
    <t>FE</t>
  </si>
  <si>
    <t>Ulta Beauty, Inc.</t>
  </si>
  <si>
    <t>ULTA</t>
  </si>
  <si>
    <t>Mccormick &amp; Company, Incorporated Non-Vtg Cs</t>
  </si>
  <si>
    <t>MKC</t>
  </si>
  <si>
    <t>Centerpoint Energy, Inc.</t>
  </si>
  <si>
    <t>CNP</t>
  </si>
  <si>
    <t>Clorox Company</t>
  </si>
  <si>
    <t>CLX</t>
  </si>
  <si>
    <t>Southwest Airlines Co.</t>
  </si>
  <si>
    <t>LUV</t>
  </si>
  <si>
    <t>Builders Firstsource, Inc.</t>
  </si>
  <si>
    <t>BLDR</t>
  </si>
  <si>
    <t>Cms Energy Corporation</t>
  </si>
  <si>
    <t>CMS</t>
  </si>
  <si>
    <t>Darden Restaurants, Inc.</t>
  </si>
  <si>
    <t>DRI</t>
  </si>
  <si>
    <t>Lyondellbasell Industries N.v. Class A</t>
  </si>
  <si>
    <t>LYB</t>
  </si>
  <si>
    <t>The Cooper Companies, Inc.</t>
  </si>
  <si>
    <t>COO</t>
  </si>
  <si>
    <t>Nrg Energy, Inc.</t>
  </si>
  <si>
    <t>NRG</t>
  </si>
  <si>
    <t>Teradyne, Inc.</t>
  </si>
  <si>
    <t>TER</t>
  </si>
  <si>
    <t>Super Micro Computer, Inc.</t>
  </si>
  <si>
    <t>SMCI</t>
  </si>
  <si>
    <t>Labcorp Holdings Inc.</t>
  </si>
  <si>
    <t>LH</t>
  </si>
  <si>
    <t>Las Vegas Sands Corp.</t>
  </si>
  <si>
    <t>LVS</t>
  </si>
  <si>
    <t>Steel Dynamics Inc</t>
  </si>
  <si>
    <t>STLD</t>
  </si>
  <si>
    <t>Insulet Corporation</t>
  </si>
  <si>
    <t>PODD</t>
  </si>
  <si>
    <t>Essex Property Trust, Inc</t>
  </si>
  <si>
    <t>ESS</t>
  </si>
  <si>
    <t>Invitation Homes Inc.</t>
  </si>
  <si>
    <t>INVH</t>
  </si>
  <si>
    <t>International Paper Co.</t>
  </si>
  <si>
    <t>IP</t>
  </si>
  <si>
    <t>The Estee Lauder Companies Inc. Class A</t>
  </si>
  <si>
    <t>EL</t>
  </si>
  <si>
    <t>Snap-on Incorporated</t>
  </si>
  <si>
    <t>SNA</t>
  </si>
  <si>
    <t>Coterra Energy Inc.</t>
  </si>
  <si>
    <t>CTRA</t>
  </si>
  <si>
    <t>Factset Research Systems</t>
  </si>
  <si>
    <t>FDS</t>
  </si>
  <si>
    <t>Mid-America Apartment Communities, Inc.</t>
  </si>
  <si>
    <t>MAA</t>
  </si>
  <si>
    <t>W.R. Berkley Corporation</t>
  </si>
  <si>
    <t>WRB</t>
  </si>
  <si>
    <t>Pentair Plc</t>
  </si>
  <si>
    <t>PNR</t>
  </si>
  <si>
    <t>Trimble Inc.</t>
  </si>
  <si>
    <t>TRMB</t>
  </si>
  <si>
    <t>Omnicom Group Inc.</t>
  </si>
  <si>
    <t>OMC</t>
  </si>
  <si>
    <t>Tyson Foods, Inc.</t>
  </si>
  <si>
    <t>TSN</t>
  </si>
  <si>
    <t>Molina Healthcare, Inc.</t>
  </si>
  <si>
    <t>MOH</t>
  </si>
  <si>
    <t>Dollar General Corp.</t>
  </si>
  <si>
    <t>DG</t>
  </si>
  <si>
    <t>Hologic Inc</t>
  </si>
  <si>
    <t>HOLX</t>
  </si>
  <si>
    <t>Ball Corporation</t>
  </si>
  <si>
    <t>BALL</t>
  </si>
  <si>
    <t>Quest Diagnostics Inc.</t>
  </si>
  <si>
    <t>DGX</t>
  </si>
  <si>
    <t>Masco Corporation</t>
  </si>
  <si>
    <t>MAS</t>
  </si>
  <si>
    <t>Idex Corporation</t>
  </si>
  <si>
    <t>IEX</t>
  </si>
  <si>
    <t>Genuine Parts Company</t>
  </si>
  <si>
    <t>GPC</t>
  </si>
  <si>
    <t>Best Buy Company, Inc.</t>
  </si>
  <si>
    <t>BBY</t>
  </si>
  <si>
    <t>Principal Financial Group, Inc.</t>
  </si>
  <si>
    <t>PFG</t>
  </si>
  <si>
    <t>Keycorp</t>
  </si>
  <si>
    <t>KEY</t>
  </si>
  <si>
    <t>Expeditors International of Washington, Inc.</t>
  </si>
  <si>
    <t>EXPD</t>
  </si>
  <si>
    <t>Jacobs Solutions Inc.</t>
  </si>
  <si>
    <t>J</t>
  </si>
  <si>
    <t>Align Technology Inc</t>
  </si>
  <si>
    <t>ALGN</t>
  </si>
  <si>
    <t>Verisign Inc</t>
  </si>
  <si>
    <t>VRSN</t>
  </si>
  <si>
    <t>Nisource Inc.</t>
  </si>
  <si>
    <t>NI</t>
  </si>
  <si>
    <t>Kimco Realty Corp.</t>
  </si>
  <si>
    <t>KIM</t>
  </si>
  <si>
    <t>Gen Digital Inc.</t>
  </si>
  <si>
    <t>GEN</t>
  </si>
  <si>
    <t>Cf Industries Holding, Inc.</t>
  </si>
  <si>
    <t>CF</t>
  </si>
  <si>
    <t>Alexandria Real Estate Equities, Inc.</t>
  </si>
  <si>
    <t>ARE</t>
  </si>
  <si>
    <t>Domino's Pizza Inc.</t>
  </si>
  <si>
    <t>DPZ</t>
  </si>
  <si>
    <t>Avery Dennison Corp.</t>
  </si>
  <si>
    <t>AVY</t>
  </si>
  <si>
    <t>Baxter International Inc.</t>
  </si>
  <si>
    <t>BAX</t>
  </si>
  <si>
    <t>Everest Group, Ltd.</t>
  </si>
  <si>
    <t>EG</t>
  </si>
  <si>
    <t>Aptiv Plc</t>
  </si>
  <si>
    <t>APTV</t>
  </si>
  <si>
    <t>Alliant Energy Corporation</t>
  </si>
  <si>
    <t>LNT</t>
  </si>
  <si>
    <t>Loews Corporation</t>
  </si>
  <si>
    <t>L</t>
  </si>
  <si>
    <t>Textron, Inc.</t>
  </si>
  <si>
    <t>TXT</t>
  </si>
  <si>
    <t>Viatris Inc.</t>
  </si>
  <si>
    <t>VTRS</t>
  </si>
  <si>
    <t>Jabil Inc.</t>
  </si>
  <si>
    <t>JBL</t>
  </si>
  <si>
    <t>Akamai Technologies Inc</t>
  </si>
  <si>
    <t>AKAM</t>
  </si>
  <si>
    <t>F5, Inc.</t>
  </si>
  <si>
    <t>FFIV</t>
  </si>
  <si>
    <t>Healthpeak Properties, Inc.</t>
  </si>
  <si>
    <t>DOC</t>
  </si>
  <si>
    <t>Jb Hunt Transport Services Inc</t>
  </si>
  <si>
    <t>JBHT</t>
  </si>
  <si>
    <t>Moderna, Inc.</t>
  </si>
  <si>
    <t>MRNA</t>
  </si>
  <si>
    <t>Amcor Plcs</t>
  </si>
  <si>
    <t>AMCR</t>
  </si>
  <si>
    <t>Dollar Tree Inc.</t>
  </si>
  <si>
    <t>DLTR</t>
  </si>
  <si>
    <t>Epam Systems, Inc.</t>
  </si>
  <si>
    <t>EPAM</t>
  </si>
  <si>
    <t>Pool Corporation</t>
  </si>
  <si>
    <t>POOL</t>
  </si>
  <si>
    <t>Revvity, Inc.</t>
  </si>
  <si>
    <t>RVTY</t>
  </si>
  <si>
    <t>Tapestry, Inc.</t>
  </si>
  <si>
    <t>TPR</t>
  </si>
  <si>
    <t>Evergy, Inc.</t>
  </si>
  <si>
    <t>EVRG</t>
  </si>
  <si>
    <t>Skyworks Solutions Inc</t>
  </si>
  <si>
    <t>SWKS</t>
  </si>
  <si>
    <t>Rollins, Inc.</t>
  </si>
  <si>
    <t>ROL</t>
  </si>
  <si>
    <t>Carmax Inc.</t>
  </si>
  <si>
    <t>KMX</t>
  </si>
  <si>
    <t>Nordson Corp</t>
  </si>
  <si>
    <t>NDSN</t>
  </si>
  <si>
    <t>Udr, Inc.</t>
  </si>
  <si>
    <t>UDR</t>
  </si>
  <si>
    <t>Host Hotels &amp; Resorts, Inc.</t>
  </si>
  <si>
    <t>HST</t>
  </si>
  <si>
    <t>Conagra Brands, Inc.</t>
  </si>
  <si>
    <t>CAG</t>
  </si>
  <si>
    <t>Henry (Jack) &amp; Associates</t>
  </si>
  <si>
    <t>JKHY</t>
  </si>
  <si>
    <t>Stanley Black &amp; Decker, Inc.</t>
  </si>
  <si>
    <t>SWK</t>
  </si>
  <si>
    <t>Camden Property Trust</t>
  </si>
  <si>
    <t>CPT</t>
  </si>
  <si>
    <t>C.H. Robinson Worldwide, Inc.</t>
  </si>
  <si>
    <t>CHRW</t>
  </si>
  <si>
    <t>Dayforce, Inc.</t>
  </si>
  <si>
    <t>DAY</t>
  </si>
  <si>
    <t>Juniper Networks Inc</t>
  </si>
  <si>
    <t>JNPR</t>
  </si>
  <si>
    <t>Allegion Public Limited Company</t>
  </si>
  <si>
    <t>ALLE</t>
  </si>
  <si>
    <t>Albemarle Corporation</t>
  </si>
  <si>
    <t>ALB</t>
  </si>
  <si>
    <t>Regency Centers Corporation</t>
  </si>
  <si>
    <t>REG</t>
  </si>
  <si>
    <t>Bio-Techne Corp.</t>
  </si>
  <si>
    <t>TECH</t>
  </si>
  <si>
    <t>Norwegian Cruise Line Holdings Ltd.s</t>
  </si>
  <si>
    <t>NCLH</t>
  </si>
  <si>
    <t>The J.M. Smucker Company</t>
  </si>
  <si>
    <t>SJM</t>
  </si>
  <si>
    <t>Bunge Global Sa</t>
  </si>
  <si>
    <t>BG</t>
  </si>
  <si>
    <t>Paycom Software, Inc.</t>
  </si>
  <si>
    <t>PAYC</t>
  </si>
  <si>
    <t>Bxp, Inc.</t>
  </si>
  <si>
    <t>BXP</t>
  </si>
  <si>
    <t>Eastman Chemical Company</t>
  </si>
  <si>
    <t>EMN</t>
  </si>
  <si>
    <t>Incyte Genomics Inc</t>
  </si>
  <si>
    <t>INCY</t>
  </si>
  <si>
    <t>Catalent, Inc.</t>
  </si>
  <si>
    <t>CTLT</t>
  </si>
  <si>
    <t>Universal Health Services, Inc. Class B</t>
  </si>
  <si>
    <t>UHS</t>
  </si>
  <si>
    <t>The Interpublic Group of Companies, Inc.</t>
  </si>
  <si>
    <t>IPG</t>
  </si>
  <si>
    <t>Assurant, Inc.</t>
  </si>
  <si>
    <t>AIZ</t>
  </si>
  <si>
    <t>News Corporation Class A</t>
  </si>
  <si>
    <t>NWSA</t>
  </si>
  <si>
    <t>Molson Coors Beverage Company Class B</t>
  </si>
  <si>
    <t>TAP</t>
  </si>
  <si>
    <t>Lamb Weston Holdings, Inc.</t>
  </si>
  <si>
    <t>LW</t>
  </si>
  <si>
    <t>Fox Corporation Class A</t>
  </si>
  <si>
    <t>FOXA</t>
  </si>
  <si>
    <t>Generac Holdings Inc</t>
  </si>
  <si>
    <t>GNRC</t>
  </si>
  <si>
    <t>Erie Indemnity Co</t>
  </si>
  <si>
    <t>ERIE</t>
  </si>
  <si>
    <t>Lkq Corporation</t>
  </si>
  <si>
    <t>LKQ</t>
  </si>
  <si>
    <t>Pinnacle West Capital Corporation</t>
  </si>
  <si>
    <t>PNW</t>
  </si>
  <si>
    <t>Enphase Energy, Inc.</t>
  </si>
  <si>
    <t>ENPH</t>
  </si>
  <si>
    <t>Charles River Laboratories International, Inc.</t>
  </si>
  <si>
    <t>CRL</t>
  </si>
  <si>
    <t>Henry Schein Inc</t>
  </si>
  <si>
    <t>HSIC</t>
  </si>
  <si>
    <t>Solventum Corporation</t>
  </si>
  <si>
    <t>SOLV</t>
  </si>
  <si>
    <t>Aes Corporation</t>
  </si>
  <si>
    <t>AES</t>
  </si>
  <si>
    <t>Hormel Foods Corporation</t>
  </si>
  <si>
    <t>HRL</t>
  </si>
  <si>
    <t>Globe Life Inc.</t>
  </si>
  <si>
    <t>GL</t>
  </si>
  <si>
    <t>Ralph Lauren Corporation</t>
  </si>
  <si>
    <t>RL</t>
  </si>
  <si>
    <t>Wynn Resorts Ltd</t>
  </si>
  <si>
    <t>WYNN</t>
  </si>
  <si>
    <t>Marketaxess Holdings Inc.</t>
  </si>
  <si>
    <t>MKTX</t>
  </si>
  <si>
    <t>A.O. Smith Corporation</t>
  </si>
  <si>
    <t>AOS</t>
  </si>
  <si>
    <t>Teleflex Incorporated</t>
  </si>
  <si>
    <t>TFX</t>
  </si>
  <si>
    <t>The Mosaic Company</t>
  </si>
  <si>
    <t>MOS</t>
  </si>
  <si>
    <t>Mgm Resorts International</t>
  </si>
  <si>
    <t>MGM</t>
  </si>
  <si>
    <t>The Campbell's Company</t>
  </si>
  <si>
    <t>CPB</t>
  </si>
  <si>
    <t>Federal Realty Investment Trust</t>
  </si>
  <si>
    <t>FRT</t>
  </si>
  <si>
    <t>Hasbro, Inc.</t>
  </si>
  <si>
    <t>HAS</t>
  </si>
  <si>
    <t>Invesco Ltd</t>
  </si>
  <si>
    <t>IVZ</t>
  </si>
  <si>
    <t>Apa Corporation</t>
  </si>
  <si>
    <t>APA</t>
  </si>
  <si>
    <t>Brown-Forman Corporation Class B</t>
  </si>
  <si>
    <t>BF.B</t>
  </si>
  <si>
    <t>Match Group, Inc</t>
  </si>
  <si>
    <t>MTCH</t>
  </si>
  <si>
    <t>Caesars Entertainment, Inc.</t>
  </si>
  <si>
    <t>CZR</t>
  </si>
  <si>
    <t>Borgwarner Inc.</t>
  </si>
  <si>
    <t>BWA</t>
  </si>
  <si>
    <t>Huntington Ingalls Industries, Inc.</t>
  </si>
  <si>
    <t>HII</t>
  </si>
  <si>
    <t>Celanese Corporation</t>
  </si>
  <si>
    <t>CE</t>
  </si>
  <si>
    <t>Davita Inc.</t>
  </si>
  <si>
    <t>DVA</t>
  </si>
  <si>
    <t>Walgreens Boots Alliance, Inc</t>
  </si>
  <si>
    <t>WBA</t>
  </si>
  <si>
    <t>Fmc Corporation</t>
  </si>
  <si>
    <t>FMC</t>
  </si>
  <si>
    <t>Franklin Resources, Inc.</t>
  </si>
  <si>
    <t>BEN</t>
  </si>
  <si>
    <t>Mohawk Industries, Inc.</t>
  </si>
  <si>
    <t>MHK</t>
  </si>
  <si>
    <t>Paramount Global Class B</t>
  </si>
  <si>
    <t>PARA</t>
  </si>
  <si>
    <t>Qorvo, Inc.</t>
  </si>
  <si>
    <t>QRVO</t>
  </si>
  <si>
    <t>Fox Corporation Class B</t>
  </si>
  <si>
    <t>FOX</t>
  </si>
  <si>
    <t>News Corporation Class B</t>
  </si>
  <si>
    <t>NWS</t>
  </si>
  <si>
    <t>Amentum Holdings, Inc.</t>
  </si>
  <si>
    <t>AMTM</t>
  </si>
  <si>
    <t>Total Return</t>
  </si>
  <si>
    <t>on</t>
  </si>
  <si>
    <t>Period High</t>
  </si>
  <si>
    <t>Period Low</t>
  </si>
  <si>
    <t>Asset Ticker</t>
  </si>
  <si>
    <t>DJI</t>
  </si>
  <si>
    <t>Return</t>
  </si>
  <si>
    <t>Correlation w/ DJI</t>
  </si>
  <si>
    <t xml:space="preserve">Mutual Funds: </t>
  </si>
  <si>
    <t>Vanguard Total Stock Market Index Fund; Institutional Plus</t>
  </si>
  <si>
    <t>Fidelity 500 Index Fund</t>
  </si>
  <si>
    <t>Vanguard 500 Index Fund;Admiral</t>
  </si>
  <si>
    <t>Vanguard Total Stock Market Index Fund;Admiral</t>
  </si>
  <si>
    <t>Fidelity Government Money Market Fund</t>
  </si>
  <si>
    <t>Vanguard Federal Money Market Fund;Investor</t>
  </si>
  <si>
    <t>Fidelity Government Cash Reserves</t>
  </si>
  <si>
    <t>Goldman Sachs FS Government Fund;Institutional</t>
  </si>
  <si>
    <t>Schwab Value Advantage Money Fund;Investor</t>
  </si>
  <si>
    <t>Vanguard Total International Stock Index Fund;Investor</t>
  </si>
  <si>
    <t>Vanguard 500 Index Fund;Institutional Select</t>
  </si>
  <si>
    <t>Vanguard Institutional Index Fund;Inst Plus</t>
  </si>
  <si>
    <t>JPMorgan US Government Money Market Fund;Capital</t>
  </si>
  <si>
    <t>Morgan Stanley Inst Liq Government Port;Institutional</t>
  </si>
  <si>
    <t>Vanguard Total Bond Market II Index Fund;Institutional</t>
  </si>
  <si>
    <t>BlackRock Liquidity FedFund;Institutional</t>
  </si>
  <si>
    <t>Fidelity Instl Government Portfolio;Institutional</t>
  </si>
  <si>
    <t>BlackRock Liquidity Treasury Trust Fund;Institutional</t>
  </si>
  <si>
    <t>American Funds Growth Fund of America;A</t>
  </si>
  <si>
    <t>Vanguard Total Bond Market II Index Fund;Investor</t>
  </si>
  <si>
    <t>State Street US Government Money Market Fund;Prem</t>
  </si>
  <si>
    <t>Fidelity Strategic Advisers Fidelity US Total Stk</t>
  </si>
  <si>
    <t>Fidelity Contrafund</t>
  </si>
  <si>
    <t>Vanguard Institutional Index Fund;Institutional</t>
  </si>
  <si>
    <t>Vanguard Cash Reserves Federal Money Market Fd;Adm</t>
  </si>
  <si>
    <t>VSMPX</t>
  </si>
  <si>
    <t>FXAIX</t>
  </si>
  <si>
    <t>VFAIX</t>
  </si>
  <si>
    <t>VTSAX</t>
  </si>
  <si>
    <t>SPAXX</t>
  </si>
  <si>
    <t>VFMXX</t>
  </si>
  <si>
    <t>FDRXX</t>
  </si>
  <si>
    <t>FGTXX</t>
  </si>
  <si>
    <t>SWVXX</t>
  </si>
  <si>
    <t>VGTSX</t>
  </si>
  <si>
    <t>VFFSX</t>
  </si>
  <si>
    <t>VIIIX</t>
  </si>
  <si>
    <t>MVRXX</t>
  </si>
  <si>
    <t>OGVXX</t>
  </si>
  <si>
    <t>VTBNX</t>
  </si>
  <si>
    <t>TFDXX</t>
  </si>
  <si>
    <t>FRGXX</t>
  </si>
  <si>
    <t>TTTXX</t>
  </si>
  <si>
    <t>AGTHX</t>
  </si>
  <si>
    <t>VTBIX</t>
  </si>
  <si>
    <t>GVMXX</t>
  </si>
  <si>
    <t>FCDTX</t>
  </si>
  <si>
    <t>FCNTX</t>
  </si>
  <si>
    <t>VINIX</t>
  </si>
  <si>
    <t>VMRXX</t>
  </si>
  <si>
    <t>Mutual Fund</t>
  </si>
  <si>
    <t>Market Correlation with respect to Dow-Jones</t>
  </si>
  <si>
    <t>Average Rate of Return</t>
  </si>
  <si>
    <t>Period Delta</t>
  </si>
  <si>
    <t>from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</si>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</sst>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9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sz val="8.5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2" fillId="2" borderId="1" xfId="0" applyFont="1" applyFill="1" applyBorder="1"/>
    <xf numFmtId="14" fontId="0" fillId="2" borderId="0" xfId="0" applyNumberFormat="1" applyFill="1"/>
    <xf numFmtId="0" fontId="0" fillId="2" borderId="0" xfId="0" applyFill="1"/>
    <xf numFmtId="0" fontId="5" fillId="2" borderId="0" xfId="0" applyFont="1" applyFill="1"/>
    <xf numFmtId="10" fontId="5" fillId="2" borderId="0" xfId="1" applyNumberFormat="1" applyFont="1" applyFill="1" applyBorder="1"/>
    <xf numFmtId="44" fontId="3" fillId="2" borderId="0" xfId="2" applyFont="1" applyFill="1" applyBorder="1"/>
    <xf numFmtId="0" fontId="3" fillId="2" borderId="2" xfId="0" applyFont="1" applyFill="1" applyBorder="1"/>
    <xf numFmtId="0" fontId="5" fillId="2" borderId="2" xfId="0" applyFont="1" applyFill="1" applyBorder="1"/>
    <xf numFmtId="0" fontId="3" fillId="2" borderId="0" xfId="0" applyFont="1" applyFill="1"/>
    <xf numFmtId="2" fontId="4" fillId="2" borderId="0" xfId="0" applyNumberFormat="1" applyFont="1" applyFill="1"/>
    <xf numFmtId="0" fontId="2" fillId="2" borderId="0" xfId="0" applyFont="1" applyFill="1"/>
    <xf numFmtId="10" fontId="5" fillId="2" borderId="0" xfId="1" applyNumberFormat="1" applyFont="1" applyFill="1"/>
    <xf numFmtId="10" fontId="4" fillId="2" borderId="0" xfId="1" applyNumberFormat="1" applyFont="1" applyFill="1"/>
    <xf numFmtId="9" fontId="0" fillId="2" borderId="0" xfId="0" applyNumberFormat="1" applyFill="1"/>
    <xf numFmtId="44" fontId="3" fillId="2" borderId="0" xfId="2" applyFont="1" applyFill="1"/>
    <xf numFmtId="0" fontId="6" fillId="2" borderId="0" xfId="0" applyFont="1" applyFill="1"/>
    <xf numFmtId="2" fontId="3" fillId="2" borderId="0" xfId="0" applyNumberFormat="1" applyFont="1" applyFill="1"/>
    <xf numFmtId="164" fontId="3" fillId="2" borderId="0" xfId="0" applyNumberFormat="1" applyFont="1" applyFill="1"/>
    <xf numFmtId="0" fontId="0" fillId="2" borderId="2" xfId="0" applyFill="1" applyBorder="1"/>
    <xf numFmtId="2" fontId="0" fillId="2" borderId="0" xfId="0" applyNumberFormat="1" applyFill="1"/>
    <xf numFmtId="10" fontId="3" fillId="2" borderId="0" xfId="1" applyNumberFormat="1" applyFont="1" applyFill="1"/>
    <xf numFmtId="0" fontId="5" fillId="2" borderId="2" xfId="0" applyFont="1" applyFill="1" applyBorder="1" applyAlignment="1">
      <alignment vertical="top"/>
    </xf>
    <xf numFmtId="0" fontId="4" fillId="2" borderId="0" xfId="0" applyFont="1" applyFill="1"/>
    <xf numFmtId="0" fontId="3" fillId="2" borderId="1" xfId="0" applyFont="1" applyFill="1" applyBorder="1"/>
    <xf numFmtId="14" fontId="3" fillId="2" borderId="1" xfId="0" applyNumberFormat="1" applyFont="1" applyFill="1" applyBorder="1" applyAlignment="1">
      <alignment horizontal="left"/>
    </xf>
    <xf numFmtId="9" fontId="4" fillId="2" borderId="0" xfId="0" applyNumberFormat="1" applyFont="1" applyFill="1" applyAlignment="1">
      <alignment horizontal="right"/>
    </xf>
    <xf numFmtId="10" fontId="3" fillId="2" borderId="0" xfId="0" applyNumberFormat="1" applyFont="1" applyFill="1"/>
    <xf numFmtId="44" fontId="3" fillId="2" borderId="0" xfId="0" applyNumberFormat="1" applyFont="1" applyFill="1"/>
    <xf numFmtId="14" fontId="3" fillId="2" borderId="0" xfId="0" applyNumberFormat="1" applyFont="1" applyFill="1" applyAlignment="1">
      <alignment horizontal="left"/>
    </xf>
    <xf numFmtId="14" fontId="3" fillId="2" borderId="0" xfId="0" applyNumberFormat="1" applyFont="1" applyFill="1"/>
    <xf numFmtId="0" fontId="3" fillId="2" borderId="0" xfId="0" applyFont="1" applyFill="1" applyAlignment="1">
      <alignment horizontal="right"/>
    </xf>
  </cellXfs>
  <cellStyles count="3">
    <cellStyle name="Currency" xfId="2" builtinId="4"/>
    <cellStyle name="Normal" xfId="0" builtinId="0"/>
    <cellStyle name="Percent" xfId="1" builtinId="5"/>
  </cellStyles>
  <dxfs count="4">
    <dxf>
      <font>
        <color theme="9" tint="0.39994506668294322"/>
      </font>
    </dxf>
    <dxf>
      <font>
        <color rgb="FFFF0000"/>
      </font>
    </dxf>
    <dxf>
      <font>
        <color theme="9" tint="0.39994506668294322"/>
      </font>
      <fill>
        <patternFill patternType="none">
          <bgColor auto="1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ichStyles" Target="richData/richStyles.xml"/><Relationship Id="rId5" Type="http://schemas.openxmlformats.org/officeDocument/2006/relationships/styles" Target="style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4" Type="http://schemas.openxmlformats.org/officeDocument/2006/relationships/connections" Target="connections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Returns!$AS$8</c:f>
              <c:strCache>
                <c:ptCount val="1"/>
                <c:pt idx="0">
                  <c:v>BIL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Returns!$AR$9:$AR$790</c:f>
              <c:strCache>
                <c:ptCount val="261"/>
                <c:pt idx="0">
                  <c:v>43899</c:v>
                </c:pt>
                <c:pt idx="1">
                  <c:v>43906</c:v>
                </c:pt>
                <c:pt idx="2">
                  <c:v>43913</c:v>
                </c:pt>
                <c:pt idx="3">
                  <c:v>43920</c:v>
                </c:pt>
                <c:pt idx="4">
                  <c:v>43927</c:v>
                </c:pt>
                <c:pt idx="5">
                  <c:v>43934</c:v>
                </c:pt>
                <c:pt idx="6">
                  <c:v>43941</c:v>
                </c:pt>
                <c:pt idx="7">
                  <c:v>43948</c:v>
                </c:pt>
                <c:pt idx="8">
                  <c:v>43955</c:v>
                </c:pt>
                <c:pt idx="9">
                  <c:v>43962</c:v>
                </c:pt>
                <c:pt idx="10">
                  <c:v>43969</c:v>
                </c:pt>
                <c:pt idx="11">
                  <c:v>43977</c:v>
                </c:pt>
                <c:pt idx="12">
                  <c:v>43983</c:v>
                </c:pt>
                <c:pt idx="13">
                  <c:v>43990</c:v>
                </c:pt>
                <c:pt idx="14">
                  <c:v>43997</c:v>
                </c:pt>
                <c:pt idx="15">
                  <c:v>44004</c:v>
                </c:pt>
                <c:pt idx="16">
                  <c:v>44011</c:v>
                </c:pt>
                <c:pt idx="17">
                  <c:v>44018</c:v>
                </c:pt>
                <c:pt idx="18">
                  <c:v>44025</c:v>
                </c:pt>
                <c:pt idx="19">
                  <c:v>44032</c:v>
                </c:pt>
                <c:pt idx="20">
                  <c:v>44039</c:v>
                </c:pt>
                <c:pt idx="21">
                  <c:v>44046</c:v>
                </c:pt>
                <c:pt idx="22">
                  <c:v>44053</c:v>
                </c:pt>
                <c:pt idx="23">
                  <c:v>44060</c:v>
                </c:pt>
                <c:pt idx="24">
                  <c:v>44067</c:v>
                </c:pt>
                <c:pt idx="25">
                  <c:v>44074</c:v>
                </c:pt>
                <c:pt idx="26">
                  <c:v>44082</c:v>
                </c:pt>
                <c:pt idx="27">
                  <c:v>44088</c:v>
                </c:pt>
                <c:pt idx="28">
                  <c:v>44095</c:v>
                </c:pt>
                <c:pt idx="29">
                  <c:v>44102</c:v>
                </c:pt>
                <c:pt idx="30">
                  <c:v>44109</c:v>
                </c:pt>
                <c:pt idx="31">
                  <c:v>44116</c:v>
                </c:pt>
                <c:pt idx="32">
                  <c:v>44123</c:v>
                </c:pt>
                <c:pt idx="33">
                  <c:v>44130</c:v>
                </c:pt>
                <c:pt idx="34">
                  <c:v>44137</c:v>
                </c:pt>
                <c:pt idx="35">
                  <c:v>44144</c:v>
                </c:pt>
                <c:pt idx="36">
                  <c:v>44151</c:v>
                </c:pt>
                <c:pt idx="37">
                  <c:v>44158</c:v>
                </c:pt>
                <c:pt idx="38">
                  <c:v>44165</c:v>
                </c:pt>
                <c:pt idx="39">
                  <c:v>44172</c:v>
                </c:pt>
                <c:pt idx="40">
                  <c:v>44179</c:v>
                </c:pt>
                <c:pt idx="41">
                  <c:v>44186</c:v>
                </c:pt>
                <c:pt idx="42">
                  <c:v>44193</c:v>
                </c:pt>
                <c:pt idx="43">
                  <c:v>44200</c:v>
                </c:pt>
                <c:pt idx="44">
                  <c:v>44207</c:v>
                </c:pt>
                <c:pt idx="45">
                  <c:v>44215</c:v>
                </c:pt>
                <c:pt idx="46">
                  <c:v>44221</c:v>
                </c:pt>
                <c:pt idx="47">
                  <c:v>44228</c:v>
                </c:pt>
                <c:pt idx="48">
                  <c:v>44235</c:v>
                </c:pt>
                <c:pt idx="49">
                  <c:v>44243</c:v>
                </c:pt>
                <c:pt idx="50">
                  <c:v>44249</c:v>
                </c:pt>
                <c:pt idx="51">
                  <c:v>44256</c:v>
                </c:pt>
                <c:pt idx="52">
                  <c:v>44263</c:v>
                </c:pt>
                <c:pt idx="53">
                  <c:v>44270</c:v>
                </c:pt>
                <c:pt idx="54">
                  <c:v>44277</c:v>
                </c:pt>
                <c:pt idx="55">
                  <c:v>44284</c:v>
                </c:pt>
                <c:pt idx="56">
                  <c:v>44291</c:v>
                </c:pt>
                <c:pt idx="57">
                  <c:v>44298</c:v>
                </c:pt>
                <c:pt idx="58">
                  <c:v>44305</c:v>
                </c:pt>
                <c:pt idx="59">
                  <c:v>44312</c:v>
                </c:pt>
                <c:pt idx="60">
                  <c:v>44319</c:v>
                </c:pt>
                <c:pt idx="61">
                  <c:v>44326</c:v>
                </c:pt>
                <c:pt idx="62">
                  <c:v>44333</c:v>
                </c:pt>
                <c:pt idx="63">
                  <c:v>44340</c:v>
                </c:pt>
                <c:pt idx="64">
                  <c:v>44348</c:v>
                </c:pt>
                <c:pt idx="65">
                  <c:v>44354</c:v>
                </c:pt>
                <c:pt idx="66">
                  <c:v>44361</c:v>
                </c:pt>
                <c:pt idx="67">
                  <c:v>44368</c:v>
                </c:pt>
                <c:pt idx="68">
                  <c:v>44375</c:v>
                </c:pt>
                <c:pt idx="69">
                  <c:v>44383</c:v>
                </c:pt>
                <c:pt idx="70">
                  <c:v>44389</c:v>
                </c:pt>
                <c:pt idx="71">
                  <c:v>44396</c:v>
                </c:pt>
                <c:pt idx="72">
                  <c:v>44403</c:v>
                </c:pt>
                <c:pt idx="73">
                  <c:v>44410</c:v>
                </c:pt>
                <c:pt idx="74">
                  <c:v>44417</c:v>
                </c:pt>
                <c:pt idx="75">
                  <c:v>44424</c:v>
                </c:pt>
                <c:pt idx="76">
                  <c:v>44431</c:v>
                </c:pt>
                <c:pt idx="77">
                  <c:v>44438</c:v>
                </c:pt>
                <c:pt idx="78">
                  <c:v>44446</c:v>
                </c:pt>
                <c:pt idx="79">
                  <c:v>44452</c:v>
                </c:pt>
                <c:pt idx="80">
                  <c:v>44459</c:v>
                </c:pt>
                <c:pt idx="81">
                  <c:v>44466</c:v>
                </c:pt>
                <c:pt idx="82">
                  <c:v>44473</c:v>
                </c:pt>
                <c:pt idx="83">
                  <c:v>44480</c:v>
                </c:pt>
                <c:pt idx="84">
                  <c:v>44487</c:v>
                </c:pt>
                <c:pt idx="85">
                  <c:v>44494</c:v>
                </c:pt>
                <c:pt idx="86">
                  <c:v>44501</c:v>
                </c:pt>
                <c:pt idx="87">
                  <c:v>44508</c:v>
                </c:pt>
                <c:pt idx="88">
                  <c:v>44515</c:v>
                </c:pt>
                <c:pt idx="89">
                  <c:v>44522</c:v>
                </c:pt>
                <c:pt idx="90">
                  <c:v>44529</c:v>
                </c:pt>
                <c:pt idx="91">
                  <c:v>44536</c:v>
                </c:pt>
                <c:pt idx="92">
                  <c:v>44543</c:v>
                </c:pt>
                <c:pt idx="93">
                  <c:v>44550</c:v>
                </c:pt>
                <c:pt idx="94">
                  <c:v>44557</c:v>
                </c:pt>
                <c:pt idx="95">
                  <c:v>44564</c:v>
                </c:pt>
                <c:pt idx="96">
                  <c:v>44571</c:v>
                </c:pt>
                <c:pt idx="97">
                  <c:v>44579</c:v>
                </c:pt>
                <c:pt idx="98">
                  <c:v>44585</c:v>
                </c:pt>
                <c:pt idx="99">
                  <c:v>44592</c:v>
                </c:pt>
                <c:pt idx="100">
                  <c:v>44599</c:v>
                </c:pt>
                <c:pt idx="101">
                  <c:v>44606</c:v>
                </c:pt>
                <c:pt idx="102">
                  <c:v>44614</c:v>
                </c:pt>
                <c:pt idx="103">
                  <c:v>44620</c:v>
                </c:pt>
                <c:pt idx="104">
                  <c:v>44627</c:v>
                </c:pt>
                <c:pt idx="105">
                  <c:v>44634</c:v>
                </c:pt>
                <c:pt idx="106">
                  <c:v>44641</c:v>
                </c:pt>
                <c:pt idx="107">
                  <c:v>44648</c:v>
                </c:pt>
                <c:pt idx="108">
                  <c:v>44655</c:v>
                </c:pt>
                <c:pt idx="109">
                  <c:v>44662</c:v>
                </c:pt>
                <c:pt idx="110">
                  <c:v>44669</c:v>
                </c:pt>
                <c:pt idx="111">
                  <c:v>44676</c:v>
                </c:pt>
                <c:pt idx="112">
                  <c:v>44683</c:v>
                </c:pt>
                <c:pt idx="113">
                  <c:v>44690</c:v>
                </c:pt>
                <c:pt idx="114">
                  <c:v>44697</c:v>
                </c:pt>
                <c:pt idx="115">
                  <c:v>44704</c:v>
                </c:pt>
                <c:pt idx="116">
                  <c:v>44712</c:v>
                </c:pt>
                <c:pt idx="117">
                  <c:v>44718</c:v>
                </c:pt>
                <c:pt idx="118">
                  <c:v>44725</c:v>
                </c:pt>
                <c:pt idx="119">
                  <c:v>44733</c:v>
                </c:pt>
                <c:pt idx="120">
                  <c:v>44739</c:v>
                </c:pt>
                <c:pt idx="121">
                  <c:v>44747</c:v>
                </c:pt>
                <c:pt idx="122">
                  <c:v>44753</c:v>
                </c:pt>
                <c:pt idx="123">
                  <c:v>44760</c:v>
                </c:pt>
                <c:pt idx="124">
                  <c:v>44767</c:v>
                </c:pt>
                <c:pt idx="125">
                  <c:v>44774</c:v>
                </c:pt>
                <c:pt idx="126">
                  <c:v>44781</c:v>
                </c:pt>
                <c:pt idx="127">
                  <c:v>44788</c:v>
                </c:pt>
                <c:pt idx="128">
                  <c:v>44795</c:v>
                </c:pt>
                <c:pt idx="129">
                  <c:v>44802</c:v>
                </c:pt>
                <c:pt idx="130">
                  <c:v>44810</c:v>
                </c:pt>
                <c:pt idx="131">
                  <c:v>44816</c:v>
                </c:pt>
                <c:pt idx="132">
                  <c:v>44823</c:v>
                </c:pt>
                <c:pt idx="133">
                  <c:v>44830</c:v>
                </c:pt>
                <c:pt idx="134">
                  <c:v>44837</c:v>
                </c:pt>
                <c:pt idx="135">
                  <c:v>44844</c:v>
                </c:pt>
                <c:pt idx="136">
                  <c:v>44851</c:v>
                </c:pt>
                <c:pt idx="137">
                  <c:v>44858</c:v>
                </c:pt>
                <c:pt idx="138">
                  <c:v>44865</c:v>
                </c:pt>
                <c:pt idx="139">
                  <c:v>44872</c:v>
                </c:pt>
                <c:pt idx="140">
                  <c:v>44879</c:v>
                </c:pt>
                <c:pt idx="141">
                  <c:v>44886</c:v>
                </c:pt>
                <c:pt idx="142">
                  <c:v>44893</c:v>
                </c:pt>
                <c:pt idx="143">
                  <c:v>44900</c:v>
                </c:pt>
                <c:pt idx="144">
                  <c:v>44907</c:v>
                </c:pt>
                <c:pt idx="145">
                  <c:v>44914</c:v>
                </c:pt>
                <c:pt idx="146">
                  <c:v>44922</c:v>
                </c:pt>
                <c:pt idx="147">
                  <c:v>44929</c:v>
                </c:pt>
                <c:pt idx="148">
                  <c:v>44935</c:v>
                </c:pt>
                <c:pt idx="149">
                  <c:v>44943</c:v>
                </c:pt>
                <c:pt idx="150">
                  <c:v>44949</c:v>
                </c:pt>
                <c:pt idx="151">
                  <c:v>44956</c:v>
                </c:pt>
                <c:pt idx="152">
                  <c:v>44963</c:v>
                </c:pt>
                <c:pt idx="153">
                  <c:v>44970</c:v>
                </c:pt>
                <c:pt idx="154">
                  <c:v>44978</c:v>
                </c:pt>
                <c:pt idx="155">
                  <c:v>44984</c:v>
                </c:pt>
                <c:pt idx="156">
                  <c:v>44991</c:v>
                </c:pt>
                <c:pt idx="157">
                  <c:v>44998</c:v>
                </c:pt>
                <c:pt idx="158">
                  <c:v>45005</c:v>
                </c:pt>
                <c:pt idx="159">
                  <c:v>45012</c:v>
                </c:pt>
                <c:pt idx="160">
                  <c:v>45019</c:v>
                </c:pt>
                <c:pt idx="161">
                  <c:v>45026</c:v>
                </c:pt>
                <c:pt idx="162">
                  <c:v>45033</c:v>
                </c:pt>
                <c:pt idx="163">
                  <c:v>45040</c:v>
                </c:pt>
                <c:pt idx="164">
                  <c:v>45047</c:v>
                </c:pt>
                <c:pt idx="165">
                  <c:v>45054</c:v>
                </c:pt>
                <c:pt idx="166">
                  <c:v>45061</c:v>
                </c:pt>
                <c:pt idx="167">
                  <c:v>45068</c:v>
                </c:pt>
                <c:pt idx="168">
                  <c:v>45076</c:v>
                </c:pt>
                <c:pt idx="169">
                  <c:v>45082</c:v>
                </c:pt>
                <c:pt idx="170">
                  <c:v>45089</c:v>
                </c:pt>
                <c:pt idx="171">
                  <c:v>45097</c:v>
                </c:pt>
                <c:pt idx="172">
                  <c:v>45103</c:v>
                </c:pt>
                <c:pt idx="173">
                  <c:v>45110</c:v>
                </c:pt>
                <c:pt idx="174">
                  <c:v>45117</c:v>
                </c:pt>
                <c:pt idx="175">
                  <c:v>45124</c:v>
                </c:pt>
                <c:pt idx="176">
                  <c:v>45131</c:v>
                </c:pt>
                <c:pt idx="177">
                  <c:v>45138</c:v>
                </c:pt>
                <c:pt idx="178">
                  <c:v>45145</c:v>
                </c:pt>
                <c:pt idx="179">
                  <c:v>45152</c:v>
                </c:pt>
                <c:pt idx="180">
                  <c:v>45159</c:v>
                </c:pt>
                <c:pt idx="181">
                  <c:v>45166</c:v>
                </c:pt>
                <c:pt idx="182">
                  <c:v>45174</c:v>
                </c:pt>
                <c:pt idx="183">
                  <c:v>45180</c:v>
                </c:pt>
                <c:pt idx="184">
                  <c:v>45187</c:v>
                </c:pt>
                <c:pt idx="185">
                  <c:v>45194</c:v>
                </c:pt>
                <c:pt idx="186">
                  <c:v>45201</c:v>
                </c:pt>
                <c:pt idx="187">
                  <c:v>45208</c:v>
                </c:pt>
                <c:pt idx="188">
                  <c:v>45215</c:v>
                </c:pt>
                <c:pt idx="189">
                  <c:v>45222</c:v>
                </c:pt>
                <c:pt idx="190">
                  <c:v>45229</c:v>
                </c:pt>
                <c:pt idx="191">
                  <c:v>45236</c:v>
                </c:pt>
                <c:pt idx="192">
                  <c:v>45243</c:v>
                </c:pt>
                <c:pt idx="193">
                  <c:v>45250</c:v>
                </c:pt>
                <c:pt idx="194">
                  <c:v>45257</c:v>
                </c:pt>
                <c:pt idx="195">
                  <c:v>45264</c:v>
                </c:pt>
                <c:pt idx="196">
                  <c:v>45271</c:v>
                </c:pt>
                <c:pt idx="197">
                  <c:v>45278</c:v>
                </c:pt>
                <c:pt idx="198">
                  <c:v>45286</c:v>
                </c:pt>
                <c:pt idx="199">
                  <c:v>45293</c:v>
                </c:pt>
                <c:pt idx="200">
                  <c:v>45299</c:v>
                </c:pt>
                <c:pt idx="201">
                  <c:v>45307</c:v>
                </c:pt>
                <c:pt idx="202">
                  <c:v>45313</c:v>
                </c:pt>
                <c:pt idx="203">
                  <c:v>45320</c:v>
                </c:pt>
                <c:pt idx="204">
                  <c:v>45327</c:v>
                </c:pt>
                <c:pt idx="205">
                  <c:v>45334</c:v>
                </c:pt>
                <c:pt idx="206">
                  <c:v>45342</c:v>
                </c:pt>
                <c:pt idx="207">
                  <c:v>45348</c:v>
                </c:pt>
                <c:pt idx="208">
                  <c:v>45355</c:v>
                </c:pt>
                <c:pt idx="209">
                  <c:v>45362</c:v>
                </c:pt>
                <c:pt idx="210">
                  <c:v>45369</c:v>
                </c:pt>
                <c:pt idx="211">
                  <c:v>45376</c:v>
                </c:pt>
                <c:pt idx="212">
                  <c:v>45383</c:v>
                </c:pt>
                <c:pt idx="213">
                  <c:v>45390</c:v>
                </c:pt>
                <c:pt idx="214">
                  <c:v>45397</c:v>
                </c:pt>
                <c:pt idx="215">
                  <c:v>45404</c:v>
                </c:pt>
                <c:pt idx="216">
                  <c:v>45411</c:v>
                </c:pt>
                <c:pt idx="217">
                  <c:v>45418</c:v>
                </c:pt>
                <c:pt idx="218">
                  <c:v>45425</c:v>
                </c:pt>
                <c:pt idx="219">
                  <c:v>45432</c:v>
                </c:pt>
                <c:pt idx="220">
                  <c:v>45440</c:v>
                </c:pt>
                <c:pt idx="221">
                  <c:v>45446</c:v>
                </c:pt>
                <c:pt idx="222">
                  <c:v>45453</c:v>
                </c:pt>
                <c:pt idx="223">
                  <c:v>45460</c:v>
                </c:pt>
                <c:pt idx="224">
                  <c:v>45467</c:v>
                </c:pt>
                <c:pt idx="225">
                  <c:v>45474</c:v>
                </c:pt>
                <c:pt idx="226">
                  <c:v>45481</c:v>
                </c:pt>
                <c:pt idx="227">
                  <c:v>45488</c:v>
                </c:pt>
                <c:pt idx="228">
                  <c:v>45495</c:v>
                </c:pt>
                <c:pt idx="229">
                  <c:v>45502</c:v>
                </c:pt>
                <c:pt idx="230">
                  <c:v>45509</c:v>
                </c:pt>
                <c:pt idx="231">
                  <c:v>45516</c:v>
                </c:pt>
                <c:pt idx="232">
                  <c:v>45523</c:v>
                </c:pt>
                <c:pt idx="233">
                  <c:v>45530</c:v>
                </c:pt>
                <c:pt idx="234">
                  <c:v>45538</c:v>
                </c:pt>
                <c:pt idx="235">
                  <c:v>45544</c:v>
                </c:pt>
                <c:pt idx="236">
                  <c:v>45551</c:v>
                </c:pt>
                <c:pt idx="237">
                  <c:v>45558</c:v>
                </c:pt>
                <c:pt idx="238">
                  <c:v>45565</c:v>
                </c:pt>
                <c:pt idx="239">
                  <c:v>45572</c:v>
                </c:pt>
                <c:pt idx="240">
                  <c:v>45579</c:v>
                </c:pt>
                <c:pt idx="241">
                  <c:v>45586</c:v>
                </c:pt>
                <c:pt idx="242">
                  <c:v>45593</c:v>
                </c:pt>
                <c:pt idx="243">
                  <c:v>45600</c:v>
                </c:pt>
                <c:pt idx="244">
                  <c:v>45607</c:v>
                </c:pt>
                <c:pt idx="245">
                  <c:v>45614</c:v>
                </c:pt>
                <c:pt idx="246">
                  <c:v>45621</c:v>
                </c:pt>
                <c:pt idx="247">
                  <c:v>45628</c:v>
                </c:pt>
                <c:pt idx="248">
                  <c:v>45635</c:v>
                </c:pt>
                <c:pt idx="249">
                  <c:v>45642</c:v>
                </c:pt>
                <c:pt idx="250">
                  <c:v>45649</c:v>
                </c:pt>
                <c:pt idx="251">
                  <c:v>45656</c:v>
                </c:pt>
                <c:pt idx="252">
                  <c:v>45663</c:v>
                </c:pt>
                <c:pt idx="253">
                  <c:v>45670</c:v>
                </c:pt>
                <c:pt idx="254">
                  <c:v>45678</c:v>
                </c:pt>
                <c:pt idx="255">
                  <c:v>45684</c:v>
                </c:pt>
                <c:pt idx="256">
                  <c:v>45691</c:v>
                </c:pt>
                <c:pt idx="257">
                  <c:v>45698</c:v>
                </c:pt>
                <c:pt idx="258">
                  <c:v>45706</c:v>
                </c:pt>
                <c:pt idx="259">
                  <c:v>45712</c:v>
                </c:pt>
                <c:pt idx="260">
                  <c:v>45719</c:v>
                </c:pt>
              </c:strCache>
            </c:strRef>
          </c:cat>
          <c:val>
            <c:numRef>
              <c:f>Returns!$AS$9:$AS$790</c:f>
              <c:numCache>
                <c:formatCode>0.00%</c:formatCode>
                <c:ptCount val="782"/>
                <c:pt idx="0">
                  <c:v>4.3658589827533234E-4</c:v>
                </c:pt>
                <c:pt idx="1">
                  <c:v>-4.3639537420891994E-4</c:v>
                </c:pt>
                <c:pt idx="2">
                  <c:v>-7.6402532198216466E-4</c:v>
                </c:pt>
                <c:pt idx="3">
                  <c:v>-2.1845985800106327E-4</c:v>
                </c:pt>
                <c:pt idx="4">
                  <c:v>3.2776138970835866E-4</c:v>
                </c:pt>
                <c:pt idx="5">
                  <c:v>-1.0921799912633201E-4</c:v>
                </c:pt>
                <c:pt idx="6">
                  <c:v>-2.1845985800106327E-4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-1.0925379656945289E-4</c:v>
                </c:pt>
                <c:pt idx="12">
                  <c:v>2.1853146853167971E-4</c:v>
                </c:pt>
                <c:pt idx="13">
                  <c:v>-1.092418614814239E-4</c:v>
                </c:pt>
                <c:pt idx="14">
                  <c:v>0</c:v>
                </c:pt>
                <c:pt idx="15">
                  <c:v>1.0925379656945289E-4</c:v>
                </c:pt>
                <c:pt idx="16">
                  <c:v>0</c:v>
                </c:pt>
                <c:pt idx="17">
                  <c:v>0</c:v>
                </c:pt>
                <c:pt idx="18">
                  <c:v>-1.092418614814239E-4</c:v>
                </c:pt>
                <c:pt idx="19">
                  <c:v>1.0925379656945289E-4</c:v>
                </c:pt>
                <c:pt idx="20">
                  <c:v>0</c:v>
                </c:pt>
                <c:pt idx="21">
                  <c:v>-1.092418614814239E-4</c:v>
                </c:pt>
                <c:pt idx="22">
                  <c:v>1.0925379656945289E-4</c:v>
                </c:pt>
                <c:pt idx="23">
                  <c:v>0</c:v>
                </c:pt>
                <c:pt idx="24">
                  <c:v>0</c:v>
                </c:pt>
                <c:pt idx="25">
                  <c:v>-2.1848372296273677E-4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1.0926573426583985E-4</c:v>
                </c:pt>
                <c:pt idx="31">
                  <c:v>0</c:v>
                </c:pt>
                <c:pt idx="32">
                  <c:v>0</c:v>
                </c:pt>
                <c:pt idx="33">
                  <c:v>-1.0925379656945289E-4</c:v>
                </c:pt>
                <c:pt idx="34">
                  <c:v>1.0926573426583985E-4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-1.0925379656945289E-4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-1.0926573426561781E-4</c:v>
                </c:pt>
                <c:pt idx="43">
                  <c:v>1.0927767457102888E-4</c:v>
                </c:pt>
                <c:pt idx="44">
                  <c:v>-1.0926573426561781E-4</c:v>
                </c:pt>
                <c:pt idx="45">
                  <c:v>1.0927767457102888E-4</c:v>
                </c:pt>
                <c:pt idx="46">
                  <c:v>0</c:v>
                </c:pt>
                <c:pt idx="47">
                  <c:v>-1.0926573426561781E-4</c:v>
                </c:pt>
                <c:pt idx="48">
                  <c:v>1.0927767457102888E-4</c:v>
                </c:pt>
                <c:pt idx="49">
                  <c:v>-1.0926573426561781E-4</c:v>
                </c:pt>
                <c:pt idx="50">
                  <c:v>0</c:v>
                </c:pt>
                <c:pt idx="51">
                  <c:v>-1.092776745711399E-4</c:v>
                </c:pt>
                <c:pt idx="52">
                  <c:v>0</c:v>
                </c:pt>
                <c:pt idx="53">
                  <c:v>0</c:v>
                </c:pt>
                <c:pt idx="54">
                  <c:v>1.0928961748635224E-4</c:v>
                </c:pt>
                <c:pt idx="55">
                  <c:v>-2.1855534914227981E-4</c:v>
                </c:pt>
                <c:pt idx="56">
                  <c:v>1.0930156301247607E-4</c:v>
                </c:pt>
                <c:pt idx="57">
                  <c:v>0</c:v>
                </c:pt>
                <c:pt idx="58">
                  <c:v>0</c:v>
                </c:pt>
                <c:pt idx="59">
                  <c:v>-1.0928961748635224E-4</c:v>
                </c:pt>
                <c:pt idx="60">
                  <c:v>-1.0930156301225402E-4</c:v>
                </c:pt>
                <c:pt idx="61">
                  <c:v>1.0931351114984444E-4</c:v>
                </c:pt>
                <c:pt idx="62">
                  <c:v>0</c:v>
                </c:pt>
                <c:pt idx="63">
                  <c:v>0</c:v>
                </c:pt>
                <c:pt idx="64">
                  <c:v>-1.0930156301225402E-4</c:v>
                </c:pt>
                <c:pt idx="65">
                  <c:v>0</c:v>
                </c:pt>
                <c:pt idx="66">
                  <c:v>0</c:v>
                </c:pt>
                <c:pt idx="67">
                  <c:v>-1.0931351115006649E-4</c:v>
                </c:pt>
                <c:pt idx="68">
                  <c:v>0</c:v>
                </c:pt>
                <c:pt idx="69">
                  <c:v>0</c:v>
                </c:pt>
                <c:pt idx="70">
                  <c:v>-1.0932546190012271E-4</c:v>
                </c:pt>
                <c:pt idx="71">
                  <c:v>0</c:v>
                </c:pt>
                <c:pt idx="72">
                  <c:v>1.0933741526364393E-4</c:v>
                </c:pt>
                <c:pt idx="73">
                  <c:v>0</c:v>
                </c:pt>
                <c:pt idx="74">
                  <c:v>0</c:v>
                </c:pt>
                <c:pt idx="75">
                  <c:v>-1.0932546190012271E-4</c:v>
                </c:pt>
                <c:pt idx="76">
                  <c:v>-1.0933741526342189E-4</c:v>
                </c:pt>
                <c:pt idx="77">
                  <c:v>1.0934937124096322E-4</c:v>
                </c:pt>
                <c:pt idx="78">
                  <c:v>-1.0933741526342189E-4</c:v>
                </c:pt>
                <c:pt idx="79">
                  <c:v>0</c:v>
                </c:pt>
                <c:pt idx="80">
                  <c:v>1.0934937124096322E-4</c:v>
                </c:pt>
                <c:pt idx="81">
                  <c:v>-1.0933741526342189E-4</c:v>
                </c:pt>
                <c:pt idx="82">
                  <c:v>0</c:v>
                </c:pt>
                <c:pt idx="83">
                  <c:v>-1.0934937124118527E-4</c:v>
                </c:pt>
                <c:pt idx="84">
                  <c:v>1.0936132983374591E-4</c:v>
                </c:pt>
                <c:pt idx="85">
                  <c:v>-1.0934937124118527E-4</c:v>
                </c:pt>
                <c:pt idx="86">
                  <c:v>0</c:v>
                </c:pt>
                <c:pt idx="87">
                  <c:v>0</c:v>
                </c:pt>
                <c:pt idx="88">
                  <c:v>-1.0936132983363489E-4</c:v>
                </c:pt>
                <c:pt idx="89">
                  <c:v>0</c:v>
                </c:pt>
                <c:pt idx="90">
                  <c:v>1.0937329104221405E-4</c:v>
                </c:pt>
                <c:pt idx="91">
                  <c:v>0</c:v>
                </c:pt>
                <c:pt idx="92">
                  <c:v>-2.1872265966749183E-4</c:v>
                </c:pt>
                <c:pt idx="93">
                  <c:v>1.093852548676999E-4</c:v>
                </c:pt>
                <c:pt idx="94">
                  <c:v>0</c:v>
                </c:pt>
                <c:pt idx="95">
                  <c:v>0</c:v>
                </c:pt>
                <c:pt idx="96">
                  <c:v>-1.0937329104243609E-4</c:v>
                </c:pt>
                <c:pt idx="97">
                  <c:v>-1.093852548676999E-4</c:v>
                </c:pt>
                <c:pt idx="98">
                  <c:v>0</c:v>
                </c:pt>
                <c:pt idx="99">
                  <c:v>0</c:v>
                </c:pt>
                <c:pt idx="100">
                  <c:v>1.0939722131064755E-4</c:v>
                </c:pt>
                <c:pt idx="101">
                  <c:v>-1.093852548676999E-4</c:v>
                </c:pt>
                <c:pt idx="102">
                  <c:v>1.0939722131064755E-4</c:v>
                </c:pt>
                <c:pt idx="103">
                  <c:v>-1.093852548676999E-4</c:v>
                </c:pt>
                <c:pt idx="104">
                  <c:v>0</c:v>
                </c:pt>
                <c:pt idx="105">
                  <c:v>0</c:v>
                </c:pt>
                <c:pt idx="106">
                  <c:v>2.187944426212951E-4</c:v>
                </c:pt>
                <c:pt idx="107">
                  <c:v>-2.1874658208476117E-4</c:v>
                </c:pt>
                <c:pt idx="108">
                  <c:v>0</c:v>
                </c:pt>
                <c:pt idx="109">
                  <c:v>1.0939722131064755E-4</c:v>
                </c:pt>
                <c:pt idx="110">
                  <c:v>0</c:v>
                </c:pt>
                <c:pt idx="111">
                  <c:v>2.1877050973517775E-4</c:v>
                </c:pt>
                <c:pt idx="112">
                  <c:v>1.0936132983374591E-4</c:v>
                </c:pt>
                <c:pt idx="113">
                  <c:v>1.0934937124096322E-4</c:v>
                </c:pt>
                <c:pt idx="114">
                  <c:v>0</c:v>
                </c:pt>
                <c:pt idx="115">
                  <c:v>-4.373496610539096E-4</c:v>
                </c:pt>
                <c:pt idx="116">
                  <c:v>0</c:v>
                </c:pt>
                <c:pt idx="117">
                  <c:v>2.1877050973517775E-4</c:v>
                </c:pt>
                <c:pt idx="118">
                  <c:v>1.0936132983374591E-4</c:v>
                </c:pt>
                <c:pt idx="119">
                  <c:v>-2.1869874248214849E-4</c:v>
                </c:pt>
                <c:pt idx="120">
                  <c:v>-1.0937329104243609E-4</c:v>
                </c:pt>
                <c:pt idx="121">
                  <c:v>0</c:v>
                </c:pt>
                <c:pt idx="122">
                  <c:v>4.3754101947057755E-4</c:v>
                </c:pt>
                <c:pt idx="123">
                  <c:v>1.0933741526364393E-4</c:v>
                </c:pt>
                <c:pt idx="124">
                  <c:v>-5.4662730950039151E-4</c:v>
                </c:pt>
                <c:pt idx="125">
                  <c:v>3.2815576460287765E-4</c:v>
                </c:pt>
                <c:pt idx="126">
                  <c:v>4.3739748496429698E-4</c:v>
                </c:pt>
                <c:pt idx="127">
                  <c:v>3.2790468903698411E-4</c:v>
                </c:pt>
                <c:pt idx="128">
                  <c:v>-8.7412587412583065E-4</c:v>
                </c:pt>
                <c:pt idx="129">
                  <c:v>3.2808398950123774E-4</c:v>
                </c:pt>
                <c:pt idx="130">
                  <c:v>4.373018476002688E-4</c:v>
                </c:pt>
                <c:pt idx="131">
                  <c:v>5.4638837285536646E-4</c:v>
                </c:pt>
                <c:pt idx="132">
                  <c:v>4.3687199650488395E-4</c:v>
                </c:pt>
                <c:pt idx="133">
                  <c:v>-1.4192139737990717E-3</c:v>
                </c:pt>
                <c:pt idx="134">
                  <c:v>4.373018476002688E-4</c:v>
                </c:pt>
                <c:pt idx="135">
                  <c:v>5.4638837285536646E-4</c:v>
                </c:pt>
                <c:pt idx="136">
                  <c:v>3.2765399737888501E-4</c:v>
                </c:pt>
                <c:pt idx="137">
                  <c:v>-1.3101867016049873E-3</c:v>
                </c:pt>
                <c:pt idx="138">
                  <c:v>5.4662730950028049E-4</c:v>
                </c:pt>
                <c:pt idx="139">
                  <c:v>6.5559440559437299E-4</c:v>
                </c:pt>
                <c:pt idx="140">
                  <c:v>5.4597073596851509E-4</c:v>
                </c:pt>
                <c:pt idx="141">
                  <c:v>-2.0735566954054319E-3</c:v>
                </c:pt>
                <c:pt idx="142">
                  <c:v>9.8425196850393526E-4</c:v>
                </c:pt>
                <c:pt idx="143">
                  <c:v>6.5552277941671733E-4</c:v>
                </c:pt>
                <c:pt idx="144">
                  <c:v>-1.965280052407592E-3</c:v>
                </c:pt>
                <c:pt idx="145">
                  <c:v>6.5638332786344122E-4</c:v>
                </c:pt>
                <c:pt idx="146">
                  <c:v>2.1865092380002338E-4</c:v>
                </c:pt>
                <c:pt idx="147">
                  <c:v>9.8371406711117437E-4</c:v>
                </c:pt>
                <c:pt idx="148">
                  <c:v>6.5516488316230692E-4</c:v>
                </c:pt>
                <c:pt idx="149">
                  <c:v>8.7298123090362445E-4</c:v>
                </c:pt>
                <c:pt idx="150">
                  <c:v>-2.8347143480157433E-3</c:v>
                </c:pt>
                <c:pt idx="151">
                  <c:v>6.5602449158097542E-4</c:v>
                </c:pt>
                <c:pt idx="152">
                  <c:v>1.0926573426575104E-3</c:v>
                </c:pt>
                <c:pt idx="153">
                  <c:v>7.6402532198205364E-4</c:v>
                </c:pt>
                <c:pt idx="154">
                  <c:v>-1.9631366561237984E-3</c:v>
                </c:pt>
                <c:pt idx="155">
                  <c:v>7.6494372199742422E-4</c:v>
                </c:pt>
                <c:pt idx="156">
                  <c:v>1.5287180607119755E-3</c:v>
                </c:pt>
                <c:pt idx="157">
                  <c:v>9.8124727431314618E-4</c:v>
                </c:pt>
                <c:pt idx="158">
                  <c:v>1.0892059688472067E-4</c:v>
                </c:pt>
                <c:pt idx="159">
                  <c:v>-3.0494445654539737E-3</c:v>
                </c:pt>
                <c:pt idx="160">
                  <c:v>9.8317675333170484E-4</c:v>
                </c:pt>
                <c:pt idx="161">
                  <c:v>1.0913456291608004E-3</c:v>
                </c:pt>
                <c:pt idx="162">
                  <c:v>5.4507794614622185E-4</c:v>
                </c:pt>
                <c:pt idx="163">
                  <c:v>-3.3776421878405349E-3</c:v>
                </c:pt>
                <c:pt idx="164">
                  <c:v>1.2025800809007947E-3</c:v>
                </c:pt>
                <c:pt idx="165">
                  <c:v>7.6435903035609876E-4</c:v>
                </c:pt>
                <c:pt idx="166">
                  <c:v>9.8199672667753646E-4</c:v>
                </c:pt>
                <c:pt idx="167">
                  <c:v>-3.0521037715282029E-3</c:v>
                </c:pt>
                <c:pt idx="168">
                  <c:v>9.8403673737146313E-4</c:v>
                </c:pt>
                <c:pt idx="169">
                  <c:v>1.0922992900055384E-3</c:v>
                </c:pt>
                <c:pt idx="170">
                  <c:v>7.6377523186033081E-4</c:v>
                </c:pt>
                <c:pt idx="171">
                  <c:v>1.0902747492367304E-3</c:v>
                </c:pt>
                <c:pt idx="172">
                  <c:v>-3.2672620344150749E-3</c:v>
                </c:pt>
                <c:pt idx="173">
                  <c:v>1.0926573426575104E-3</c:v>
                </c:pt>
                <c:pt idx="174">
                  <c:v>8.7317179655088673E-4</c:v>
                </c:pt>
                <c:pt idx="175">
                  <c:v>9.8146128680487443E-4</c:v>
                </c:pt>
                <c:pt idx="176">
                  <c:v>-3.159385553981986E-3</c:v>
                </c:pt>
                <c:pt idx="177">
                  <c:v>9.8360655737717018E-4</c:v>
                </c:pt>
                <c:pt idx="178">
                  <c:v>9.8264002620385149E-4</c:v>
                </c:pt>
                <c:pt idx="179">
                  <c:v>9.8167539267013382E-4</c:v>
                </c:pt>
                <c:pt idx="180">
                  <c:v>-3.2690421706439432E-3</c:v>
                </c:pt>
                <c:pt idx="181">
                  <c:v>8.746036952005376E-4</c:v>
                </c:pt>
                <c:pt idx="182">
                  <c:v>9.8306936100489573E-4</c:v>
                </c:pt>
                <c:pt idx="183">
                  <c:v>9.8210388476660526E-4</c:v>
                </c:pt>
                <c:pt idx="184">
                  <c:v>9.8114030306328814E-4</c:v>
                </c:pt>
                <c:pt idx="185">
                  <c:v>-3.1583532999345243E-3</c:v>
                </c:pt>
                <c:pt idx="186">
                  <c:v>9.8328416912485395E-4</c:v>
                </c:pt>
                <c:pt idx="187">
                  <c:v>9.8231827111971981E-4</c:v>
                </c:pt>
                <c:pt idx="188">
                  <c:v>1.090393632101172E-3</c:v>
                </c:pt>
                <c:pt idx="189">
                  <c:v>-3.594379697200667E-3</c:v>
                </c:pt>
                <c:pt idx="190">
                  <c:v>1.0931351114997767E-3</c:v>
                </c:pt>
                <c:pt idx="191">
                  <c:v>1.0919414719372522E-3</c:v>
                </c:pt>
                <c:pt idx="192">
                  <c:v>8.7260034904002026E-4</c:v>
                </c:pt>
                <c:pt idx="193">
                  <c:v>-3.4873583260680574E-3</c:v>
                </c:pt>
                <c:pt idx="194">
                  <c:v>9.8425196850393526E-4</c:v>
                </c:pt>
                <c:pt idx="195">
                  <c:v>1.0925379656943068E-3</c:v>
                </c:pt>
                <c:pt idx="196">
                  <c:v>-3.4923060133142947E-3</c:v>
                </c:pt>
                <c:pt idx="197">
                  <c:v>8.7613623918514349E-4</c:v>
                </c:pt>
                <c:pt idx="198">
                  <c:v>8.7536929642184624E-4</c:v>
                </c:pt>
                <c:pt idx="199">
                  <c:v>1.2025800809007947E-3</c:v>
                </c:pt>
                <c:pt idx="200">
                  <c:v>8.7355317754966855E-4</c:v>
                </c:pt>
                <c:pt idx="201">
                  <c:v>9.8188959197043069E-4</c:v>
                </c:pt>
                <c:pt idx="202">
                  <c:v>-3.3787465940054995E-3</c:v>
                </c:pt>
                <c:pt idx="203">
                  <c:v>8.7489063867018935E-4</c:v>
                </c:pt>
                <c:pt idx="204">
                  <c:v>1.2019230769231282E-3</c:v>
                </c:pt>
                <c:pt idx="205">
                  <c:v>8.7307650332868469E-4</c:v>
                </c:pt>
                <c:pt idx="206">
                  <c:v>-2.8350234434629806E-3</c:v>
                </c:pt>
                <c:pt idx="207">
                  <c:v>8.74794969928816E-4</c:v>
                </c:pt>
                <c:pt idx="208">
                  <c:v>1.0925379656943068E-3</c:v>
                </c:pt>
                <c:pt idx="209">
                  <c:v>8.7307650332868469E-4</c:v>
                </c:pt>
                <c:pt idx="210">
                  <c:v>9.8135426889101041E-4</c:v>
                </c:pt>
                <c:pt idx="211">
                  <c:v>-3.2679738562091387E-3</c:v>
                </c:pt>
                <c:pt idx="212">
                  <c:v>8.7431693989059589E-4</c:v>
                </c:pt>
                <c:pt idx="213">
                  <c:v>1.0919414719372522E-3</c:v>
                </c:pt>
                <c:pt idx="214">
                  <c:v>8.7260034904002026E-4</c:v>
                </c:pt>
                <c:pt idx="215">
                  <c:v>-3.0514385353095363E-3</c:v>
                </c:pt>
                <c:pt idx="216">
                  <c:v>8.7450808919986578E-4</c:v>
                </c:pt>
                <c:pt idx="217">
                  <c:v>9.8296199213643298E-4</c:v>
                </c:pt>
                <c:pt idx="218">
                  <c:v>1.3093289689032339E-3</c:v>
                </c:pt>
                <c:pt idx="219">
                  <c:v>5.4484036177404604E-4</c:v>
                </c:pt>
                <c:pt idx="220">
                  <c:v>-3.3761707688955145E-3</c:v>
                </c:pt>
                <c:pt idx="221">
                  <c:v>1.2020544202819838E-3</c:v>
                </c:pt>
                <c:pt idx="222">
                  <c:v>8.7317179655088673E-4</c:v>
                </c:pt>
                <c:pt idx="223">
                  <c:v>8.7241003271532058E-4</c:v>
                </c:pt>
                <c:pt idx="224">
                  <c:v>-3.1597297886249986E-3</c:v>
                </c:pt>
                <c:pt idx="225">
                  <c:v>9.8371406711117437E-4</c:v>
                </c:pt>
                <c:pt idx="226">
                  <c:v>9.8274732474346038E-4</c:v>
                </c:pt>
                <c:pt idx="227">
                  <c:v>1.0908694229299076E-3</c:v>
                </c:pt>
                <c:pt idx="228">
                  <c:v>-3.2690421706439432E-3</c:v>
                </c:pt>
                <c:pt idx="229">
                  <c:v>7.6527823330052591E-4</c:v>
                </c:pt>
                <c:pt idx="230">
                  <c:v>1.2016604762945526E-3</c:v>
                </c:pt>
                <c:pt idx="231">
                  <c:v>8.7288597926904465E-4</c:v>
                </c:pt>
                <c:pt idx="232">
                  <c:v>9.8114030306328814E-4</c:v>
                </c:pt>
                <c:pt idx="233">
                  <c:v>-3.1583532999345243E-3</c:v>
                </c:pt>
                <c:pt idx="234">
                  <c:v>9.8328416912485395E-4</c:v>
                </c:pt>
                <c:pt idx="235">
                  <c:v>1.200611220257608E-3</c:v>
                </c:pt>
                <c:pt idx="236">
                  <c:v>7.63109124604755E-4</c:v>
                </c:pt>
                <c:pt idx="237">
                  <c:v>-3.1590413943354267E-3</c:v>
                </c:pt>
                <c:pt idx="238">
                  <c:v>9.8349907113970403E-4</c:v>
                </c:pt>
                <c:pt idx="239">
                  <c:v>7.6419213973810685E-4</c:v>
                </c:pt>
                <c:pt idx="240">
                  <c:v>8.7269553834401492E-4</c:v>
                </c:pt>
                <c:pt idx="241">
                  <c:v>-2.9427792915530659E-3</c:v>
                </c:pt>
                <c:pt idx="242">
                  <c:v>1.0931351114997767E-3</c:v>
                </c:pt>
                <c:pt idx="243">
                  <c:v>5.4597073596851509E-4</c:v>
                </c:pt>
                <c:pt idx="244">
                  <c:v>9.8221106624474253E-4</c:v>
                </c:pt>
                <c:pt idx="245">
                  <c:v>6.5416484954217147E-4</c:v>
                </c:pt>
                <c:pt idx="246">
                  <c:v>-2.5059925909785008E-3</c:v>
                </c:pt>
                <c:pt idx="247">
                  <c:v>9.8306936100489573E-4</c:v>
                </c:pt>
                <c:pt idx="248">
                  <c:v>-3.3828022697511839E-3</c:v>
                </c:pt>
                <c:pt idx="249">
                  <c:v>8.7594437753191201E-4</c:v>
                </c:pt>
                <c:pt idx="250">
                  <c:v>5.4698610655279367E-4</c:v>
                </c:pt>
                <c:pt idx="251">
                  <c:v>8.7469932210826329E-4</c:v>
                </c:pt>
                <c:pt idx="252">
                  <c:v>9.8317675333170484E-4</c:v>
                </c:pt>
                <c:pt idx="253">
                  <c:v>6.5480737749656903E-4</c:v>
                </c:pt>
                <c:pt idx="254">
                  <c:v>6.5437888537456246E-4</c:v>
                </c:pt>
                <c:pt idx="255">
                  <c:v>-2.7247956403270157E-3</c:v>
                </c:pt>
                <c:pt idx="256">
                  <c:v>8.7431693989059589E-4</c:v>
                </c:pt>
                <c:pt idx="257">
                  <c:v>8.7355317754966855E-4</c:v>
                </c:pt>
                <c:pt idx="258">
                  <c:v>6.5459306131354644E-4</c:v>
                </c:pt>
                <c:pt idx="259">
                  <c:v>-2.2895769733972671E-3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46-4C4D-8021-17855C7E5D66}"/>
            </c:ext>
          </c:extLst>
        </c:ser>
        <c:ser>
          <c:idx val="1"/>
          <c:order val="1"/>
          <c:tx>
            <c:strRef>
              <c:f>Returns!$AT$8</c:f>
              <c:strCache>
                <c:ptCount val="1"/>
                <c:pt idx="0">
                  <c:v>Dow Jones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Returns!$AR$9:$AR$790</c:f>
              <c:strCache>
                <c:ptCount val="261"/>
                <c:pt idx="0">
                  <c:v>43899</c:v>
                </c:pt>
                <c:pt idx="1">
                  <c:v>43906</c:v>
                </c:pt>
                <c:pt idx="2">
                  <c:v>43913</c:v>
                </c:pt>
                <c:pt idx="3">
                  <c:v>43920</c:v>
                </c:pt>
                <c:pt idx="4">
                  <c:v>43927</c:v>
                </c:pt>
                <c:pt idx="5">
                  <c:v>43934</c:v>
                </c:pt>
                <c:pt idx="6">
                  <c:v>43941</c:v>
                </c:pt>
                <c:pt idx="7">
                  <c:v>43948</c:v>
                </c:pt>
                <c:pt idx="8">
                  <c:v>43955</c:v>
                </c:pt>
                <c:pt idx="9">
                  <c:v>43962</c:v>
                </c:pt>
                <c:pt idx="10">
                  <c:v>43969</c:v>
                </c:pt>
                <c:pt idx="11">
                  <c:v>43977</c:v>
                </c:pt>
                <c:pt idx="12">
                  <c:v>43983</c:v>
                </c:pt>
                <c:pt idx="13">
                  <c:v>43990</c:v>
                </c:pt>
                <c:pt idx="14">
                  <c:v>43997</c:v>
                </c:pt>
                <c:pt idx="15">
                  <c:v>44004</c:v>
                </c:pt>
                <c:pt idx="16">
                  <c:v>44011</c:v>
                </c:pt>
                <c:pt idx="17">
                  <c:v>44018</c:v>
                </c:pt>
                <c:pt idx="18">
                  <c:v>44025</c:v>
                </c:pt>
                <c:pt idx="19">
                  <c:v>44032</c:v>
                </c:pt>
                <c:pt idx="20">
                  <c:v>44039</c:v>
                </c:pt>
                <c:pt idx="21">
                  <c:v>44046</c:v>
                </c:pt>
                <c:pt idx="22">
                  <c:v>44053</c:v>
                </c:pt>
                <c:pt idx="23">
                  <c:v>44060</c:v>
                </c:pt>
                <c:pt idx="24">
                  <c:v>44067</c:v>
                </c:pt>
                <c:pt idx="25">
                  <c:v>44074</c:v>
                </c:pt>
                <c:pt idx="26">
                  <c:v>44082</c:v>
                </c:pt>
                <c:pt idx="27">
                  <c:v>44088</c:v>
                </c:pt>
                <c:pt idx="28">
                  <c:v>44095</c:v>
                </c:pt>
                <c:pt idx="29">
                  <c:v>44102</c:v>
                </c:pt>
                <c:pt idx="30">
                  <c:v>44109</c:v>
                </c:pt>
                <c:pt idx="31">
                  <c:v>44116</c:v>
                </c:pt>
                <c:pt idx="32">
                  <c:v>44123</c:v>
                </c:pt>
                <c:pt idx="33">
                  <c:v>44130</c:v>
                </c:pt>
                <c:pt idx="34">
                  <c:v>44137</c:v>
                </c:pt>
                <c:pt idx="35">
                  <c:v>44144</c:v>
                </c:pt>
                <c:pt idx="36">
                  <c:v>44151</c:v>
                </c:pt>
                <c:pt idx="37">
                  <c:v>44158</c:v>
                </c:pt>
                <c:pt idx="38">
                  <c:v>44165</c:v>
                </c:pt>
                <c:pt idx="39">
                  <c:v>44172</c:v>
                </c:pt>
                <c:pt idx="40">
                  <c:v>44179</c:v>
                </c:pt>
                <c:pt idx="41">
                  <c:v>44186</c:v>
                </c:pt>
                <c:pt idx="42">
                  <c:v>44193</c:v>
                </c:pt>
                <c:pt idx="43">
                  <c:v>44200</c:v>
                </c:pt>
                <c:pt idx="44">
                  <c:v>44207</c:v>
                </c:pt>
                <c:pt idx="45">
                  <c:v>44215</c:v>
                </c:pt>
                <c:pt idx="46">
                  <c:v>44221</c:v>
                </c:pt>
                <c:pt idx="47">
                  <c:v>44228</c:v>
                </c:pt>
                <c:pt idx="48">
                  <c:v>44235</c:v>
                </c:pt>
                <c:pt idx="49">
                  <c:v>44243</c:v>
                </c:pt>
                <c:pt idx="50">
                  <c:v>44249</c:v>
                </c:pt>
                <c:pt idx="51">
                  <c:v>44256</c:v>
                </c:pt>
                <c:pt idx="52">
                  <c:v>44263</c:v>
                </c:pt>
                <c:pt idx="53">
                  <c:v>44270</c:v>
                </c:pt>
                <c:pt idx="54">
                  <c:v>44277</c:v>
                </c:pt>
                <c:pt idx="55">
                  <c:v>44284</c:v>
                </c:pt>
                <c:pt idx="56">
                  <c:v>44291</c:v>
                </c:pt>
                <c:pt idx="57">
                  <c:v>44298</c:v>
                </c:pt>
                <c:pt idx="58">
                  <c:v>44305</c:v>
                </c:pt>
                <c:pt idx="59">
                  <c:v>44312</c:v>
                </c:pt>
                <c:pt idx="60">
                  <c:v>44319</c:v>
                </c:pt>
                <c:pt idx="61">
                  <c:v>44326</c:v>
                </c:pt>
                <c:pt idx="62">
                  <c:v>44333</c:v>
                </c:pt>
                <c:pt idx="63">
                  <c:v>44340</c:v>
                </c:pt>
                <c:pt idx="64">
                  <c:v>44348</c:v>
                </c:pt>
                <c:pt idx="65">
                  <c:v>44354</c:v>
                </c:pt>
                <c:pt idx="66">
                  <c:v>44361</c:v>
                </c:pt>
                <c:pt idx="67">
                  <c:v>44368</c:v>
                </c:pt>
                <c:pt idx="68">
                  <c:v>44375</c:v>
                </c:pt>
                <c:pt idx="69">
                  <c:v>44383</c:v>
                </c:pt>
                <c:pt idx="70">
                  <c:v>44389</c:v>
                </c:pt>
                <c:pt idx="71">
                  <c:v>44396</c:v>
                </c:pt>
                <c:pt idx="72">
                  <c:v>44403</c:v>
                </c:pt>
                <c:pt idx="73">
                  <c:v>44410</c:v>
                </c:pt>
                <c:pt idx="74">
                  <c:v>44417</c:v>
                </c:pt>
                <c:pt idx="75">
                  <c:v>44424</c:v>
                </c:pt>
                <c:pt idx="76">
                  <c:v>44431</c:v>
                </c:pt>
                <c:pt idx="77">
                  <c:v>44438</c:v>
                </c:pt>
                <c:pt idx="78">
                  <c:v>44446</c:v>
                </c:pt>
                <c:pt idx="79">
                  <c:v>44452</c:v>
                </c:pt>
                <c:pt idx="80">
                  <c:v>44459</c:v>
                </c:pt>
                <c:pt idx="81">
                  <c:v>44466</c:v>
                </c:pt>
                <c:pt idx="82">
                  <c:v>44473</c:v>
                </c:pt>
                <c:pt idx="83">
                  <c:v>44480</c:v>
                </c:pt>
                <c:pt idx="84">
                  <c:v>44487</c:v>
                </c:pt>
                <c:pt idx="85">
                  <c:v>44494</c:v>
                </c:pt>
                <c:pt idx="86">
                  <c:v>44501</c:v>
                </c:pt>
                <c:pt idx="87">
                  <c:v>44508</c:v>
                </c:pt>
                <c:pt idx="88">
                  <c:v>44515</c:v>
                </c:pt>
                <c:pt idx="89">
                  <c:v>44522</c:v>
                </c:pt>
                <c:pt idx="90">
                  <c:v>44529</c:v>
                </c:pt>
                <c:pt idx="91">
                  <c:v>44536</c:v>
                </c:pt>
                <c:pt idx="92">
                  <c:v>44543</c:v>
                </c:pt>
                <c:pt idx="93">
                  <c:v>44550</c:v>
                </c:pt>
                <c:pt idx="94">
                  <c:v>44557</c:v>
                </c:pt>
                <c:pt idx="95">
                  <c:v>44564</c:v>
                </c:pt>
                <c:pt idx="96">
                  <c:v>44571</c:v>
                </c:pt>
                <c:pt idx="97">
                  <c:v>44579</c:v>
                </c:pt>
                <c:pt idx="98">
                  <c:v>44585</c:v>
                </c:pt>
                <c:pt idx="99">
                  <c:v>44592</c:v>
                </c:pt>
                <c:pt idx="100">
                  <c:v>44599</c:v>
                </c:pt>
                <c:pt idx="101">
                  <c:v>44606</c:v>
                </c:pt>
                <c:pt idx="102">
                  <c:v>44614</c:v>
                </c:pt>
                <c:pt idx="103">
                  <c:v>44620</c:v>
                </c:pt>
                <c:pt idx="104">
                  <c:v>44627</c:v>
                </c:pt>
                <c:pt idx="105">
                  <c:v>44634</c:v>
                </c:pt>
                <c:pt idx="106">
                  <c:v>44641</c:v>
                </c:pt>
                <c:pt idx="107">
                  <c:v>44648</c:v>
                </c:pt>
                <c:pt idx="108">
                  <c:v>44655</c:v>
                </c:pt>
                <c:pt idx="109">
                  <c:v>44662</c:v>
                </c:pt>
                <c:pt idx="110">
                  <c:v>44669</c:v>
                </c:pt>
                <c:pt idx="111">
                  <c:v>44676</c:v>
                </c:pt>
                <c:pt idx="112">
                  <c:v>44683</c:v>
                </c:pt>
                <c:pt idx="113">
                  <c:v>44690</c:v>
                </c:pt>
                <c:pt idx="114">
                  <c:v>44697</c:v>
                </c:pt>
                <c:pt idx="115">
                  <c:v>44704</c:v>
                </c:pt>
                <c:pt idx="116">
                  <c:v>44712</c:v>
                </c:pt>
                <c:pt idx="117">
                  <c:v>44718</c:v>
                </c:pt>
                <c:pt idx="118">
                  <c:v>44725</c:v>
                </c:pt>
                <c:pt idx="119">
                  <c:v>44733</c:v>
                </c:pt>
                <c:pt idx="120">
                  <c:v>44739</c:v>
                </c:pt>
                <c:pt idx="121">
                  <c:v>44747</c:v>
                </c:pt>
                <c:pt idx="122">
                  <c:v>44753</c:v>
                </c:pt>
                <c:pt idx="123">
                  <c:v>44760</c:v>
                </c:pt>
                <c:pt idx="124">
                  <c:v>44767</c:v>
                </c:pt>
                <c:pt idx="125">
                  <c:v>44774</c:v>
                </c:pt>
                <c:pt idx="126">
                  <c:v>44781</c:v>
                </c:pt>
                <c:pt idx="127">
                  <c:v>44788</c:v>
                </c:pt>
                <c:pt idx="128">
                  <c:v>44795</c:v>
                </c:pt>
                <c:pt idx="129">
                  <c:v>44802</c:v>
                </c:pt>
                <c:pt idx="130">
                  <c:v>44810</c:v>
                </c:pt>
                <c:pt idx="131">
                  <c:v>44816</c:v>
                </c:pt>
                <c:pt idx="132">
                  <c:v>44823</c:v>
                </c:pt>
                <c:pt idx="133">
                  <c:v>44830</c:v>
                </c:pt>
                <c:pt idx="134">
                  <c:v>44837</c:v>
                </c:pt>
                <c:pt idx="135">
                  <c:v>44844</c:v>
                </c:pt>
                <c:pt idx="136">
                  <c:v>44851</c:v>
                </c:pt>
                <c:pt idx="137">
                  <c:v>44858</c:v>
                </c:pt>
                <c:pt idx="138">
                  <c:v>44865</c:v>
                </c:pt>
                <c:pt idx="139">
                  <c:v>44872</c:v>
                </c:pt>
                <c:pt idx="140">
                  <c:v>44879</c:v>
                </c:pt>
                <c:pt idx="141">
                  <c:v>44886</c:v>
                </c:pt>
                <c:pt idx="142">
                  <c:v>44893</c:v>
                </c:pt>
                <c:pt idx="143">
                  <c:v>44900</c:v>
                </c:pt>
                <c:pt idx="144">
                  <c:v>44907</c:v>
                </c:pt>
                <c:pt idx="145">
                  <c:v>44914</c:v>
                </c:pt>
                <c:pt idx="146">
                  <c:v>44922</c:v>
                </c:pt>
                <c:pt idx="147">
                  <c:v>44929</c:v>
                </c:pt>
                <c:pt idx="148">
                  <c:v>44935</c:v>
                </c:pt>
                <c:pt idx="149">
                  <c:v>44943</c:v>
                </c:pt>
                <c:pt idx="150">
                  <c:v>44949</c:v>
                </c:pt>
                <c:pt idx="151">
                  <c:v>44956</c:v>
                </c:pt>
                <c:pt idx="152">
                  <c:v>44963</c:v>
                </c:pt>
                <c:pt idx="153">
                  <c:v>44970</c:v>
                </c:pt>
                <c:pt idx="154">
                  <c:v>44978</c:v>
                </c:pt>
                <c:pt idx="155">
                  <c:v>44984</c:v>
                </c:pt>
                <c:pt idx="156">
                  <c:v>44991</c:v>
                </c:pt>
                <c:pt idx="157">
                  <c:v>44998</c:v>
                </c:pt>
                <c:pt idx="158">
                  <c:v>45005</c:v>
                </c:pt>
                <c:pt idx="159">
                  <c:v>45012</c:v>
                </c:pt>
                <c:pt idx="160">
                  <c:v>45019</c:v>
                </c:pt>
                <c:pt idx="161">
                  <c:v>45026</c:v>
                </c:pt>
                <c:pt idx="162">
                  <c:v>45033</c:v>
                </c:pt>
                <c:pt idx="163">
                  <c:v>45040</c:v>
                </c:pt>
                <c:pt idx="164">
                  <c:v>45047</c:v>
                </c:pt>
                <c:pt idx="165">
                  <c:v>45054</c:v>
                </c:pt>
                <c:pt idx="166">
                  <c:v>45061</c:v>
                </c:pt>
                <c:pt idx="167">
                  <c:v>45068</c:v>
                </c:pt>
                <c:pt idx="168">
                  <c:v>45076</c:v>
                </c:pt>
                <c:pt idx="169">
                  <c:v>45082</c:v>
                </c:pt>
                <c:pt idx="170">
                  <c:v>45089</c:v>
                </c:pt>
                <c:pt idx="171">
                  <c:v>45097</c:v>
                </c:pt>
                <c:pt idx="172">
                  <c:v>45103</c:v>
                </c:pt>
                <c:pt idx="173">
                  <c:v>45110</c:v>
                </c:pt>
                <c:pt idx="174">
                  <c:v>45117</c:v>
                </c:pt>
                <c:pt idx="175">
                  <c:v>45124</c:v>
                </c:pt>
                <c:pt idx="176">
                  <c:v>45131</c:v>
                </c:pt>
                <c:pt idx="177">
                  <c:v>45138</c:v>
                </c:pt>
                <c:pt idx="178">
                  <c:v>45145</c:v>
                </c:pt>
                <c:pt idx="179">
                  <c:v>45152</c:v>
                </c:pt>
                <c:pt idx="180">
                  <c:v>45159</c:v>
                </c:pt>
                <c:pt idx="181">
                  <c:v>45166</c:v>
                </c:pt>
                <c:pt idx="182">
                  <c:v>45174</c:v>
                </c:pt>
                <c:pt idx="183">
                  <c:v>45180</c:v>
                </c:pt>
                <c:pt idx="184">
                  <c:v>45187</c:v>
                </c:pt>
                <c:pt idx="185">
                  <c:v>45194</c:v>
                </c:pt>
                <c:pt idx="186">
                  <c:v>45201</c:v>
                </c:pt>
                <c:pt idx="187">
                  <c:v>45208</c:v>
                </c:pt>
                <c:pt idx="188">
                  <c:v>45215</c:v>
                </c:pt>
                <c:pt idx="189">
                  <c:v>45222</c:v>
                </c:pt>
                <c:pt idx="190">
                  <c:v>45229</c:v>
                </c:pt>
                <c:pt idx="191">
                  <c:v>45236</c:v>
                </c:pt>
                <c:pt idx="192">
                  <c:v>45243</c:v>
                </c:pt>
                <c:pt idx="193">
                  <c:v>45250</c:v>
                </c:pt>
                <c:pt idx="194">
                  <c:v>45257</c:v>
                </c:pt>
                <c:pt idx="195">
                  <c:v>45264</c:v>
                </c:pt>
                <c:pt idx="196">
                  <c:v>45271</c:v>
                </c:pt>
                <c:pt idx="197">
                  <c:v>45278</c:v>
                </c:pt>
                <c:pt idx="198">
                  <c:v>45286</c:v>
                </c:pt>
                <c:pt idx="199">
                  <c:v>45293</c:v>
                </c:pt>
                <c:pt idx="200">
                  <c:v>45299</c:v>
                </c:pt>
                <c:pt idx="201">
                  <c:v>45307</c:v>
                </c:pt>
                <c:pt idx="202">
                  <c:v>45313</c:v>
                </c:pt>
                <c:pt idx="203">
                  <c:v>45320</c:v>
                </c:pt>
                <c:pt idx="204">
                  <c:v>45327</c:v>
                </c:pt>
                <c:pt idx="205">
                  <c:v>45334</c:v>
                </c:pt>
                <c:pt idx="206">
                  <c:v>45342</c:v>
                </c:pt>
                <c:pt idx="207">
                  <c:v>45348</c:v>
                </c:pt>
                <c:pt idx="208">
                  <c:v>45355</c:v>
                </c:pt>
                <c:pt idx="209">
                  <c:v>45362</c:v>
                </c:pt>
                <c:pt idx="210">
                  <c:v>45369</c:v>
                </c:pt>
                <c:pt idx="211">
                  <c:v>45376</c:v>
                </c:pt>
                <c:pt idx="212">
                  <c:v>45383</c:v>
                </c:pt>
                <c:pt idx="213">
                  <c:v>45390</c:v>
                </c:pt>
                <c:pt idx="214">
                  <c:v>45397</c:v>
                </c:pt>
                <c:pt idx="215">
                  <c:v>45404</c:v>
                </c:pt>
                <c:pt idx="216">
                  <c:v>45411</c:v>
                </c:pt>
                <c:pt idx="217">
                  <c:v>45418</c:v>
                </c:pt>
                <c:pt idx="218">
                  <c:v>45425</c:v>
                </c:pt>
                <c:pt idx="219">
                  <c:v>45432</c:v>
                </c:pt>
                <c:pt idx="220">
                  <c:v>45440</c:v>
                </c:pt>
                <c:pt idx="221">
                  <c:v>45446</c:v>
                </c:pt>
                <c:pt idx="222">
                  <c:v>45453</c:v>
                </c:pt>
                <c:pt idx="223">
                  <c:v>45460</c:v>
                </c:pt>
                <c:pt idx="224">
                  <c:v>45467</c:v>
                </c:pt>
                <c:pt idx="225">
                  <c:v>45474</c:v>
                </c:pt>
                <c:pt idx="226">
                  <c:v>45481</c:v>
                </c:pt>
                <c:pt idx="227">
                  <c:v>45488</c:v>
                </c:pt>
                <c:pt idx="228">
                  <c:v>45495</c:v>
                </c:pt>
                <c:pt idx="229">
                  <c:v>45502</c:v>
                </c:pt>
                <c:pt idx="230">
                  <c:v>45509</c:v>
                </c:pt>
                <c:pt idx="231">
                  <c:v>45516</c:v>
                </c:pt>
                <c:pt idx="232">
                  <c:v>45523</c:v>
                </c:pt>
                <c:pt idx="233">
                  <c:v>45530</c:v>
                </c:pt>
                <c:pt idx="234">
                  <c:v>45538</c:v>
                </c:pt>
                <c:pt idx="235">
                  <c:v>45544</c:v>
                </c:pt>
                <c:pt idx="236">
                  <c:v>45551</c:v>
                </c:pt>
                <c:pt idx="237">
                  <c:v>45558</c:v>
                </c:pt>
                <c:pt idx="238">
                  <c:v>45565</c:v>
                </c:pt>
                <c:pt idx="239">
                  <c:v>45572</c:v>
                </c:pt>
                <c:pt idx="240">
                  <c:v>45579</c:v>
                </c:pt>
                <c:pt idx="241">
                  <c:v>45586</c:v>
                </c:pt>
                <c:pt idx="242">
                  <c:v>45593</c:v>
                </c:pt>
                <c:pt idx="243">
                  <c:v>45600</c:v>
                </c:pt>
                <c:pt idx="244">
                  <c:v>45607</c:v>
                </c:pt>
                <c:pt idx="245">
                  <c:v>45614</c:v>
                </c:pt>
                <c:pt idx="246">
                  <c:v>45621</c:v>
                </c:pt>
                <c:pt idx="247">
                  <c:v>45628</c:v>
                </c:pt>
                <c:pt idx="248">
                  <c:v>45635</c:v>
                </c:pt>
                <c:pt idx="249">
                  <c:v>45642</c:v>
                </c:pt>
                <c:pt idx="250">
                  <c:v>45649</c:v>
                </c:pt>
                <c:pt idx="251">
                  <c:v>45656</c:v>
                </c:pt>
                <c:pt idx="252">
                  <c:v>45663</c:v>
                </c:pt>
                <c:pt idx="253">
                  <c:v>45670</c:v>
                </c:pt>
                <c:pt idx="254">
                  <c:v>45678</c:v>
                </c:pt>
                <c:pt idx="255">
                  <c:v>45684</c:v>
                </c:pt>
                <c:pt idx="256">
                  <c:v>45691</c:v>
                </c:pt>
                <c:pt idx="257">
                  <c:v>45698</c:v>
                </c:pt>
                <c:pt idx="258">
                  <c:v>45706</c:v>
                </c:pt>
                <c:pt idx="259">
                  <c:v>45712</c:v>
                </c:pt>
                <c:pt idx="260">
                  <c:v>45719</c:v>
                </c:pt>
              </c:strCache>
            </c:strRef>
          </c:cat>
          <c:val>
            <c:numRef>
              <c:f>Returns!$AT$9:$AT$790</c:f>
              <c:numCache>
                <c:formatCode>0.00%</c:formatCode>
                <c:ptCount val="782"/>
                <c:pt idx="0">
                  <c:v>-0.17302303391220542</c:v>
                </c:pt>
                <c:pt idx="1">
                  <c:v>0.12844520093276435</c:v>
                </c:pt>
                <c:pt idx="2">
                  <c:v>-2.7002463749090322E-2</c:v>
                </c:pt>
                <c:pt idx="3">
                  <c:v>0.12667539682679907</c:v>
                </c:pt>
                <c:pt idx="4">
                  <c:v>2.2054571172686721E-2</c:v>
                </c:pt>
                <c:pt idx="5">
                  <c:v>-1.9272827610440246E-2</c:v>
                </c:pt>
                <c:pt idx="6">
                  <c:v>-2.1694052360838878E-3</c:v>
                </c:pt>
                <c:pt idx="7">
                  <c:v>2.561241095084088E-2</c:v>
                </c:pt>
                <c:pt idx="8">
                  <c:v>-2.6545753897806112E-2</c:v>
                </c:pt>
                <c:pt idx="9">
                  <c:v>3.2920781537777888E-2</c:v>
                </c:pt>
                <c:pt idx="10">
                  <c:v>3.7520589734845178E-2</c:v>
                </c:pt>
                <c:pt idx="11">
                  <c:v>6.8071582665165664E-2</c:v>
                </c:pt>
                <c:pt idx="12">
                  <c:v>-5.5528710959015237E-2</c:v>
                </c:pt>
                <c:pt idx="13">
                  <c:v>1.0385079633558947E-2</c:v>
                </c:pt>
                <c:pt idx="14">
                  <c:v>-3.3083156352264775E-2</c:v>
                </c:pt>
                <c:pt idx="15">
                  <c:v>3.2452116341337156E-2</c:v>
                </c:pt>
                <c:pt idx="16">
                  <c:v>9.6001114910859719E-3</c:v>
                </c:pt>
                <c:pt idx="17">
                  <c:v>2.2881691056783726E-2</c:v>
                </c:pt>
                <c:pt idx="18">
                  <c:v>-7.5757568940744147E-3</c:v>
                </c:pt>
                <c:pt idx="19">
                  <c:v>-1.570252169478259E-3</c:v>
                </c:pt>
                <c:pt idx="20">
                  <c:v>3.8033323353888537E-2</c:v>
                </c:pt>
                <c:pt idx="21">
                  <c:v>1.813613432333927E-2</c:v>
                </c:pt>
                <c:pt idx="22">
                  <c:v>-2.4556927632146675E-5</c:v>
                </c:pt>
                <c:pt idx="23">
                  <c:v>2.5904979735185796E-2</c:v>
                </c:pt>
                <c:pt idx="24">
                  <c:v>-1.8166975317848277E-2</c:v>
                </c:pt>
                <c:pt idx="25">
                  <c:v>-1.6623402891629557E-2</c:v>
                </c:pt>
                <c:pt idx="26">
                  <c:v>-2.972748674856529E-4</c:v>
                </c:pt>
                <c:pt idx="27">
                  <c:v>-1.7480381167185866E-2</c:v>
                </c:pt>
                <c:pt idx="28">
                  <c:v>1.8725985760343011E-2</c:v>
                </c:pt>
                <c:pt idx="29">
                  <c:v>3.2658890347507352E-2</c:v>
                </c:pt>
                <c:pt idx="30">
                  <c:v>6.7896473603501484E-4</c:v>
                </c:pt>
                <c:pt idx="31">
                  <c:v>-9.4645783775727521E-3</c:v>
                </c:pt>
                <c:pt idx="32">
                  <c:v>-6.47233100031257E-2</c:v>
                </c:pt>
                <c:pt idx="33">
                  <c:v>6.8743015868610646E-2</c:v>
                </c:pt>
                <c:pt idx="34">
                  <c:v>4.0828940030568583E-2</c:v>
                </c:pt>
                <c:pt idx="35">
                  <c:v>-7.3383853266649757E-3</c:v>
                </c:pt>
                <c:pt idx="36">
                  <c:v>2.2105956240310087E-2</c:v>
                </c:pt>
                <c:pt idx="37">
                  <c:v>1.029368668304298E-2</c:v>
                </c:pt>
                <c:pt idx="38">
                  <c:v>-5.6882692405965107E-3</c:v>
                </c:pt>
                <c:pt idx="39">
                  <c:v>4.4156980477370045E-3</c:v>
                </c:pt>
                <c:pt idx="40">
                  <c:v>6.9002180496346988E-4</c:v>
                </c:pt>
                <c:pt idx="41">
                  <c:v>1.3464080913856868E-2</c:v>
                </c:pt>
                <c:pt idx="42">
                  <c:v>1.6058335874189256E-2</c:v>
                </c:pt>
                <c:pt idx="43">
                  <c:v>-9.1230511446964702E-3</c:v>
                </c:pt>
                <c:pt idx="44">
                  <c:v>5.9294908116711564E-3</c:v>
                </c:pt>
                <c:pt idx="45">
                  <c:v>-3.2724561401352381E-2</c:v>
                </c:pt>
                <c:pt idx="46">
                  <c:v>3.8876708793567749E-2</c:v>
                </c:pt>
                <c:pt idx="47">
                  <c:v>9.9574805518871656E-3</c:v>
                </c:pt>
                <c:pt idx="48">
                  <c:v>1.1419557764773547E-3</c:v>
                </c:pt>
                <c:pt idx="49">
                  <c:v>-1.784307938141505E-2</c:v>
                </c:pt>
                <c:pt idx="50">
                  <c:v>1.8231049049689751E-2</c:v>
                </c:pt>
                <c:pt idx="51">
                  <c:v>4.0714180475155182E-2</c:v>
                </c:pt>
                <c:pt idx="52">
                  <c:v>-4.5966119695060037E-3</c:v>
                </c:pt>
                <c:pt idx="53">
                  <c:v>1.3635729615396164E-2</c:v>
                </c:pt>
                <c:pt idx="54">
                  <c:v>2.4290538078635127E-3</c:v>
                </c:pt>
                <c:pt idx="55">
                  <c:v>1.952723515307353E-2</c:v>
                </c:pt>
                <c:pt idx="56">
                  <c:v>1.1836087202736767E-2</c:v>
                </c:pt>
                <c:pt idx="57">
                  <c:v>-4.5959448889412169E-3</c:v>
                </c:pt>
                <c:pt idx="58">
                  <c:v>-4.9534526527993394E-3</c:v>
                </c:pt>
                <c:pt idx="59">
                  <c:v>2.6654157682864277E-2</c:v>
                </c:pt>
                <c:pt idx="60">
                  <c:v>-1.1375824763088627E-2</c:v>
                </c:pt>
                <c:pt idx="61">
                  <c:v>-5.0692345041757347E-3</c:v>
                </c:pt>
                <c:pt idx="62">
                  <c:v>9.4015369791118353E-3</c:v>
                </c:pt>
                <c:pt idx="63">
                  <c:v>6.5723492629590208E-3</c:v>
                </c:pt>
                <c:pt idx="64">
                  <c:v>-7.9636581807371876E-3</c:v>
                </c:pt>
                <c:pt idx="65">
                  <c:v>-3.4499155222237898E-2</c:v>
                </c:pt>
                <c:pt idx="66">
                  <c:v>3.4357342273669156E-2</c:v>
                </c:pt>
                <c:pt idx="67">
                  <c:v>1.0237114838403505E-2</c:v>
                </c:pt>
                <c:pt idx="68">
                  <c:v>2.4093735146202278E-3</c:v>
                </c:pt>
                <c:pt idx="69">
                  <c:v>-5.2282182022742596E-3</c:v>
                </c:pt>
                <c:pt idx="70">
                  <c:v>1.0773322585439393E-2</c:v>
                </c:pt>
                <c:pt idx="71">
                  <c:v>-3.5960214837713611E-3</c:v>
                </c:pt>
                <c:pt idx="72">
                  <c:v>7.8154147712017341E-3</c:v>
                </c:pt>
                <c:pt idx="73">
                  <c:v>8.7159788574617814E-3</c:v>
                </c:pt>
                <c:pt idx="74">
                  <c:v>-1.1130351506019043E-2</c:v>
                </c:pt>
                <c:pt idx="75">
                  <c:v>9.559037337854015E-3</c:v>
                </c:pt>
                <c:pt idx="76">
                  <c:v>-2.4455858543509512E-3</c:v>
                </c:pt>
                <c:pt idx="77">
                  <c:v>-2.1526274216746577E-2</c:v>
                </c:pt>
                <c:pt idx="78">
                  <c:v>-6.6014743026776568E-4</c:v>
                </c:pt>
                <c:pt idx="79">
                  <c:v>6.1622742126974384E-3</c:v>
                </c:pt>
                <c:pt idx="80">
                  <c:v>-1.3550790586833505E-2</c:v>
                </c:pt>
                <c:pt idx="81">
                  <c:v>1.222936517995854E-2</c:v>
                </c:pt>
                <c:pt idx="82">
                  <c:v>1.5786063425964558E-2</c:v>
                </c:pt>
                <c:pt idx="83">
                  <c:v>1.0830572080366307E-2</c:v>
                </c:pt>
                <c:pt idx="84">
                  <c:v>3.9953422677403427E-3</c:v>
                </c:pt>
                <c:pt idx="85">
                  <c:v>1.41930775900867E-2</c:v>
                </c:pt>
                <c:pt idx="86">
                  <c:v>-6.2663871412155236E-3</c:v>
                </c:pt>
                <c:pt idx="87">
                  <c:v>-1.380396916976756E-2</c:v>
                </c:pt>
                <c:pt idx="88">
                  <c:v>-1.9736013148505482E-2</c:v>
                </c:pt>
                <c:pt idx="89">
                  <c:v>-9.1479246055353736E-3</c:v>
                </c:pt>
                <c:pt idx="90">
                  <c:v>4.0222995319204147E-2</c:v>
                </c:pt>
                <c:pt idx="91">
                  <c:v>-1.6834652708865305E-2</c:v>
                </c:pt>
                <c:pt idx="92">
                  <c:v>1.6545188685971102E-2</c:v>
                </c:pt>
                <c:pt idx="93">
                  <c:v>1.0785216323913493E-2</c:v>
                </c:pt>
                <c:pt idx="94">
                  <c:v>-2.9346063726041205E-3</c:v>
                </c:pt>
                <c:pt idx="95">
                  <c:v>-8.8279037710419228E-3</c:v>
                </c:pt>
                <c:pt idx="96">
                  <c:v>-4.5846709562212484E-2</c:v>
                </c:pt>
                <c:pt idx="97">
                  <c:v>1.3427582538489968E-2</c:v>
                </c:pt>
                <c:pt idx="98">
                  <c:v>1.049003442927976E-2</c:v>
                </c:pt>
                <c:pt idx="99">
                  <c:v>-1.002238725385729E-2</c:v>
                </c:pt>
                <c:pt idx="100">
                  <c:v>-1.8967049015490955E-2</c:v>
                </c:pt>
                <c:pt idx="101">
                  <c:v>-5.9952729734225052E-4</c:v>
                </c:pt>
                <c:pt idx="102">
                  <c:v>-1.3034937852153927E-2</c:v>
                </c:pt>
                <c:pt idx="103">
                  <c:v>-1.9949845242409614E-2</c:v>
                </c:pt>
                <c:pt idx="104">
                  <c:v>5.4964048574141167E-2</c:v>
                </c:pt>
                <c:pt idx="105">
                  <c:v>3.0588175785002392E-3</c:v>
                </c:pt>
                <c:pt idx="106">
                  <c:v>-1.2326525830606005E-3</c:v>
                </c:pt>
                <c:pt idx="107">
                  <c:v>-2.7901386094705272E-3</c:v>
                </c:pt>
                <c:pt idx="108">
                  <c:v>-7.7731271728703755E-3</c:v>
                </c:pt>
                <c:pt idx="109">
                  <c:v>-1.8572085437865038E-2</c:v>
                </c:pt>
                <c:pt idx="110">
                  <c:v>-2.4671936457406951E-2</c:v>
                </c:pt>
                <c:pt idx="111">
                  <c:v>-2.360324222486998E-3</c:v>
                </c:pt>
                <c:pt idx="112">
                  <c:v>-2.1359284452435623E-2</c:v>
                </c:pt>
                <c:pt idx="113">
                  <c:v>-2.9033064790077945E-2</c:v>
                </c:pt>
                <c:pt idx="114">
                  <c:v>6.2410269555283726E-2</c:v>
                </c:pt>
                <c:pt idx="115">
                  <c:v>-9.4318306796784546E-3</c:v>
                </c:pt>
                <c:pt idx="116">
                  <c:v>-4.5803208767311698E-2</c:v>
                </c:pt>
                <c:pt idx="117">
                  <c:v>-4.7909469498656487E-2</c:v>
                </c:pt>
                <c:pt idx="118">
                  <c:v>5.3930030817789465E-2</c:v>
                </c:pt>
                <c:pt idx="119">
                  <c:v>-1.2806724187882867E-2</c:v>
                </c:pt>
                <c:pt idx="120">
                  <c:v>7.7464161237186246E-3</c:v>
                </c:pt>
                <c:pt idx="121">
                  <c:v>-1.5920531263520221E-3</c:v>
                </c:pt>
                <c:pt idx="122">
                  <c:v>1.9529035336329548E-2</c:v>
                </c:pt>
                <c:pt idx="123">
                  <c:v>2.9650825087232269E-2</c:v>
                </c:pt>
                <c:pt idx="124">
                  <c:v>-1.2681820002898858E-3</c:v>
                </c:pt>
                <c:pt idx="125">
                  <c:v>2.9191170156022128E-2</c:v>
                </c:pt>
                <c:pt idx="126">
                  <c:v>-1.6085964824413823E-3</c:v>
                </c:pt>
                <c:pt idx="127">
                  <c:v>-4.222719183192869E-2</c:v>
                </c:pt>
                <c:pt idx="128">
                  <c:v>-2.98900853287829E-2</c:v>
                </c:pt>
                <c:pt idx="129">
                  <c:v>2.6606369886105208E-2</c:v>
                </c:pt>
                <c:pt idx="130">
                  <c:v>-4.1344321616397561E-2</c:v>
                </c:pt>
                <c:pt idx="131">
                  <c:v>-3.9971260403598774E-2</c:v>
                </c:pt>
                <c:pt idx="132">
                  <c:v>-2.922925507086549E-2</c:v>
                </c:pt>
                <c:pt idx="133">
                  <c:v>1.9887802639008578E-2</c:v>
                </c:pt>
                <c:pt idx="134">
                  <c:v>1.1538470925154254E-2</c:v>
                </c:pt>
                <c:pt idx="135">
                  <c:v>4.8852199227964688E-2</c:v>
                </c:pt>
                <c:pt idx="136">
                  <c:v>5.7242455942456916E-2</c:v>
                </c:pt>
                <c:pt idx="137">
                  <c:v>-1.3954964844198892E-2</c:v>
                </c:pt>
                <c:pt idx="138">
                  <c:v>4.1497339216374662E-2</c:v>
                </c:pt>
                <c:pt idx="139">
                  <c:v>-6.4448522174131995E-5</c:v>
                </c:pt>
                <c:pt idx="140">
                  <c:v>1.7819792901787368E-2</c:v>
                </c:pt>
                <c:pt idx="141">
                  <c:v>2.4120221768924033E-3</c:v>
                </c:pt>
                <c:pt idx="142">
                  <c:v>-2.7691635699908401E-2</c:v>
                </c:pt>
                <c:pt idx="143">
                  <c:v>-1.6608588537311508E-2</c:v>
                </c:pt>
                <c:pt idx="144">
                  <c:v>8.6107149601428734E-3</c:v>
                </c:pt>
                <c:pt idx="145">
                  <c:v>-1.707041958799338E-3</c:v>
                </c:pt>
                <c:pt idx="146">
                  <c:v>1.4582398898056237E-2</c:v>
                </c:pt>
                <c:pt idx="147">
                  <c:v>1.9981617998902523E-2</c:v>
                </c:pt>
                <c:pt idx="148">
                  <c:v>-2.7027754652714564E-2</c:v>
                </c:pt>
                <c:pt idx="149">
                  <c:v>1.8054969775496588E-2</c:v>
                </c:pt>
                <c:pt idx="150">
                  <c:v>-1.5323702855850607E-3</c:v>
                </c:pt>
                <c:pt idx="151">
                  <c:v>-1.6726545547001148E-3</c:v>
                </c:pt>
                <c:pt idx="152">
                  <c:v>-1.2570777145619605E-3</c:v>
                </c:pt>
                <c:pt idx="153">
                  <c:v>-2.9851297806994026E-2</c:v>
                </c:pt>
                <c:pt idx="154">
                  <c:v>1.7492662588272534E-2</c:v>
                </c:pt>
                <c:pt idx="155">
                  <c:v>-4.4363472730960862E-2</c:v>
                </c:pt>
                <c:pt idx="156">
                  <c:v>-1.4933169778136302E-3</c:v>
                </c:pt>
                <c:pt idx="157">
                  <c:v>1.1786510218572799E-2</c:v>
                </c:pt>
                <c:pt idx="158">
                  <c:v>3.2155941894001838E-2</c:v>
                </c:pt>
                <c:pt idx="159">
                  <c:v>6.3453154222381514E-3</c:v>
                </c:pt>
                <c:pt idx="160">
                  <c:v>1.1980774745360856E-2</c:v>
                </c:pt>
                <c:pt idx="161">
                  <c:v>-2.2872640286328849E-3</c:v>
                </c:pt>
                <c:pt idx="162">
                  <c:v>8.5540221126580995E-3</c:v>
                </c:pt>
                <c:pt idx="163">
                  <c:v>-1.2428411247343507E-2</c:v>
                </c:pt>
                <c:pt idx="164">
                  <c:v>-1.1099302396609056E-2</c:v>
                </c:pt>
                <c:pt idx="165">
                  <c:v>3.7841763014860863E-3</c:v>
                </c:pt>
                <c:pt idx="166">
                  <c:v>-9.9709390694230349E-3</c:v>
                </c:pt>
                <c:pt idx="167">
                  <c:v>2.0228353527127041E-2</c:v>
                </c:pt>
                <c:pt idx="168">
                  <c:v>3.3770995325361763E-3</c:v>
                </c:pt>
                <c:pt idx="169">
                  <c:v>1.2466828348109749E-2</c:v>
                </c:pt>
                <c:pt idx="170">
                  <c:v>-1.666756372574596E-2</c:v>
                </c:pt>
                <c:pt idx="171">
                  <c:v>2.0166571703416736E-2</c:v>
                </c:pt>
                <c:pt idx="172">
                  <c:v>-1.9551468337086875E-2</c:v>
                </c:pt>
                <c:pt idx="173">
                  <c:v>2.2948084642409716E-2</c:v>
                </c:pt>
                <c:pt idx="174">
                  <c:v>2.0825177195568756E-2</c:v>
                </c:pt>
                <c:pt idx="175">
                  <c:v>6.5743541662530713E-3</c:v>
                </c:pt>
                <c:pt idx="176">
                  <c:v>-1.1101920696506284E-2</c:v>
                </c:pt>
                <c:pt idx="177">
                  <c:v>6.1536510909980802E-3</c:v>
                </c:pt>
                <c:pt idx="178">
                  <c:v>-2.2128986701212217E-2</c:v>
                </c:pt>
                <c:pt idx="179">
                  <c:v>-4.4567986166200724E-3</c:v>
                </c:pt>
                <c:pt idx="180">
                  <c:v>1.4289910172938569E-2</c:v>
                </c:pt>
                <c:pt idx="181">
                  <c:v>-7.4954977670320666E-3</c:v>
                </c:pt>
                <c:pt idx="182">
                  <c:v>1.204676447678299E-3</c:v>
                </c:pt>
                <c:pt idx="183">
                  <c:v>-1.8903233921136908E-2</c:v>
                </c:pt>
                <c:pt idx="184">
                  <c:v>-1.3436182351550641E-2</c:v>
                </c:pt>
                <c:pt idx="185">
                  <c:v>-2.9818966348115206E-3</c:v>
                </c:pt>
                <c:pt idx="186">
                  <c:v>7.8637145130124875E-3</c:v>
                </c:pt>
                <c:pt idx="187">
                  <c:v>-1.6127359729732893E-2</c:v>
                </c:pt>
                <c:pt idx="188">
                  <c:v>-2.1423226847394838E-2</c:v>
                </c:pt>
                <c:pt idx="189">
                  <c:v>5.0705072258127259E-2</c:v>
                </c:pt>
                <c:pt idx="190">
                  <c:v>6.5111743228563057E-3</c:v>
                </c:pt>
                <c:pt idx="191">
                  <c:v>1.9373510337472144E-2</c:v>
                </c:pt>
                <c:pt idx="192">
                  <c:v>1.2672406672033176E-2</c:v>
                </c:pt>
                <c:pt idx="193">
                  <c:v>2.4169128571043696E-2</c:v>
                </c:pt>
                <c:pt idx="194">
                  <c:v>6.5461919952491954E-5</c:v>
                </c:pt>
                <c:pt idx="195">
                  <c:v>2.9168332649504691E-2</c:v>
                </c:pt>
                <c:pt idx="196">
                  <c:v>2.1659951277948064E-3</c:v>
                </c:pt>
                <c:pt idx="197">
                  <c:v>8.1199053809637434E-3</c:v>
                </c:pt>
                <c:pt idx="198">
                  <c:v>-5.9280884163293024E-3</c:v>
                </c:pt>
                <c:pt idx="199">
                  <c:v>3.3863191044809504E-3</c:v>
                </c:pt>
                <c:pt idx="200">
                  <c:v>7.2038554218407658E-3</c:v>
                </c:pt>
                <c:pt idx="201">
                  <c:v>6.4874030034505203E-3</c:v>
                </c:pt>
                <c:pt idx="202">
                  <c:v>1.4300661428626515E-2</c:v>
                </c:pt>
                <c:pt idx="203">
                  <c:v>4.4672248530663872E-4</c:v>
                </c:pt>
                <c:pt idx="204">
                  <c:v>-1.1299402449197471E-3</c:v>
                </c:pt>
                <c:pt idx="205">
                  <c:v>1.3035473602107217E-2</c:v>
                </c:pt>
                <c:pt idx="206">
                  <c:v>-1.1283075742875015E-3</c:v>
                </c:pt>
                <c:pt idx="207">
                  <c:v>-9.3299432294203788E-3</c:v>
                </c:pt>
                <c:pt idx="208">
                  <c:v>-2.046990889689182E-4</c:v>
                </c:pt>
                <c:pt idx="209">
                  <c:v>1.9660131439356299E-2</c:v>
                </c:pt>
                <c:pt idx="210">
                  <c:v>8.3967804765154863E-3</c:v>
                </c:pt>
                <c:pt idx="211">
                  <c:v>-2.2692682231529759E-2</c:v>
                </c:pt>
                <c:pt idx="212">
                  <c:v>-2.3668360352019246E-2</c:v>
                </c:pt>
                <c:pt idx="213">
                  <c:v>8.3020819211965247E-5</c:v>
                </c:pt>
                <c:pt idx="214">
                  <c:v>6.6670708464402484E-3</c:v>
                </c:pt>
                <c:pt idx="215">
                  <c:v>1.1402409357511134E-2</c:v>
                </c:pt>
                <c:pt idx="216">
                  <c:v>2.1645742681617897E-2</c:v>
                </c:pt>
                <c:pt idx="217">
                  <c:v>1.2419984560462893E-2</c:v>
                </c:pt>
                <c:pt idx="218">
                  <c:v>-2.3347893417540955E-2</c:v>
                </c:pt>
                <c:pt idx="219">
                  <c:v>-9.8099411188377061E-3</c:v>
                </c:pt>
                <c:pt idx="220">
                  <c:v>2.9123626766904831E-3</c:v>
                </c:pt>
                <c:pt idx="221">
                  <c:v>-5.4082051438941736E-3</c:v>
                </c:pt>
                <c:pt idx="222">
                  <c:v>1.4542297238434809E-2</c:v>
                </c:pt>
                <c:pt idx="223">
                  <c:v>-8.0378372060108116E-4</c:v>
                </c:pt>
                <c:pt idx="224">
                  <c:v>6.5697894163296855E-3</c:v>
                </c:pt>
                <c:pt idx="225">
                  <c:v>1.5873466394716873E-2</c:v>
                </c:pt>
                <c:pt idx="226">
                  <c:v>7.1656265600275049E-3</c:v>
                </c:pt>
                <c:pt idx="227">
                  <c:v>7.4913329446886223E-3</c:v>
                </c:pt>
                <c:pt idx="228">
                  <c:v>-2.0992626605393361E-2</c:v>
                </c:pt>
                <c:pt idx="229">
                  <c:v>-6.0326353046723513E-3</c:v>
                </c:pt>
                <c:pt idx="230">
                  <c:v>2.9425123691247723E-2</c:v>
                </c:pt>
                <c:pt idx="231">
                  <c:v>1.2673955773472301E-2</c:v>
                </c:pt>
                <c:pt idx="232">
                  <c:v>9.4231753769513649E-3</c:v>
                </c:pt>
                <c:pt idx="233">
                  <c:v>-2.9296914473133318E-2</c:v>
                </c:pt>
                <c:pt idx="234">
                  <c:v>2.5984864201404667E-2</c:v>
                </c:pt>
                <c:pt idx="235">
                  <c:v>1.6175860237939155E-2</c:v>
                </c:pt>
                <c:pt idx="236">
                  <c:v>5.9348563690584388E-3</c:v>
                </c:pt>
                <c:pt idx="237">
                  <c:v>9.3942759908305362E-4</c:v>
                </c:pt>
                <c:pt idx="238">
                  <c:v>1.2067929473292827E-2</c:v>
                </c:pt>
                <c:pt idx="239">
                  <c:v>9.6129933235131748E-3</c:v>
                </c:pt>
                <c:pt idx="240">
                  <c:v>-2.6839643579996353E-2</c:v>
                </c:pt>
                <c:pt idx="241">
                  <c:v>-1.4771669547708477E-3</c:v>
                </c:pt>
                <c:pt idx="242">
                  <c:v>4.6057054341283932E-2</c:v>
                </c:pt>
                <c:pt idx="243">
                  <c:v>-1.2366730856971264E-2</c:v>
                </c:pt>
                <c:pt idx="244">
                  <c:v>1.9599958476224755E-2</c:v>
                </c:pt>
                <c:pt idx="245">
                  <c:v>1.3864297661373204E-2</c:v>
                </c:pt>
                <c:pt idx="246">
                  <c:v>-5.9702988044039174E-3</c:v>
                </c:pt>
                <c:pt idx="247">
                  <c:v>-1.8244041779003517E-2</c:v>
                </c:pt>
                <c:pt idx="248">
                  <c:v>-2.2538072641134388E-2</c:v>
                </c:pt>
                <c:pt idx="249">
                  <c:v>3.5468972410530597E-3</c:v>
                </c:pt>
                <c:pt idx="250">
                  <c:v>-6.0494680315341665E-3</c:v>
                </c:pt>
                <c:pt idx="251">
                  <c:v>-1.8573377924292589E-2</c:v>
                </c:pt>
                <c:pt idx="252">
                  <c:v>3.6944140758659483E-2</c:v>
                </c:pt>
                <c:pt idx="253">
                  <c:v>2.1532920819456791E-2</c:v>
                </c:pt>
                <c:pt idx="254">
                  <c:v>2.7104565637012801E-3</c:v>
                </c:pt>
                <c:pt idx="255">
                  <c:v>-5.4161374225328851E-3</c:v>
                </c:pt>
                <c:pt idx="256">
                  <c:v>5.4776834283598586E-3</c:v>
                </c:pt>
                <c:pt idx="257">
                  <c:v>-2.509895371265003E-2</c:v>
                </c:pt>
                <c:pt idx="258">
                  <c:v>9.5074562459906975E-3</c:v>
                </c:pt>
                <c:pt idx="259">
                  <c:v>-2.3703659435901359E-2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46-4C4D-8021-17855C7E5D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5764944"/>
        <c:axId val="1625769744"/>
      </c:lineChart>
      <c:dateAx>
        <c:axId val="1625764944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625769744"/>
        <c:crosses val="autoZero"/>
        <c:auto val="1"/>
        <c:lblOffset val="100"/>
        <c:baseTimeUnit val="days"/>
      </c:dateAx>
      <c:valAx>
        <c:axId val="1625769744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62576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Returns!$A$8:$A$269</c:f>
              <c:numCache>
                <c:formatCode>m/d/yyyy</c:formatCode>
                <c:ptCount val="262"/>
                <c:pt idx="0">
                  <c:v>43899</c:v>
                </c:pt>
                <c:pt idx="1">
                  <c:v>43906</c:v>
                </c:pt>
                <c:pt idx="2">
                  <c:v>43913</c:v>
                </c:pt>
                <c:pt idx="3">
                  <c:v>43920</c:v>
                </c:pt>
                <c:pt idx="4">
                  <c:v>43927</c:v>
                </c:pt>
                <c:pt idx="5">
                  <c:v>43934</c:v>
                </c:pt>
                <c:pt idx="6">
                  <c:v>43941</c:v>
                </c:pt>
                <c:pt idx="7">
                  <c:v>43948</c:v>
                </c:pt>
                <c:pt idx="8">
                  <c:v>43955</c:v>
                </c:pt>
                <c:pt idx="9">
                  <c:v>43962</c:v>
                </c:pt>
                <c:pt idx="10">
                  <c:v>43969</c:v>
                </c:pt>
                <c:pt idx="11">
                  <c:v>43977</c:v>
                </c:pt>
                <c:pt idx="12">
                  <c:v>43983</c:v>
                </c:pt>
                <c:pt idx="13">
                  <c:v>43990</c:v>
                </c:pt>
                <c:pt idx="14">
                  <c:v>43997</c:v>
                </c:pt>
                <c:pt idx="15">
                  <c:v>44004</c:v>
                </c:pt>
                <c:pt idx="16">
                  <c:v>44011</c:v>
                </c:pt>
                <c:pt idx="17">
                  <c:v>44018</c:v>
                </c:pt>
                <c:pt idx="18">
                  <c:v>44025</c:v>
                </c:pt>
                <c:pt idx="19">
                  <c:v>44032</c:v>
                </c:pt>
                <c:pt idx="20">
                  <c:v>44039</c:v>
                </c:pt>
                <c:pt idx="21">
                  <c:v>44046</c:v>
                </c:pt>
                <c:pt idx="22">
                  <c:v>44053</c:v>
                </c:pt>
                <c:pt idx="23">
                  <c:v>44060</c:v>
                </c:pt>
                <c:pt idx="24">
                  <c:v>44067</c:v>
                </c:pt>
                <c:pt idx="25">
                  <c:v>44074</c:v>
                </c:pt>
                <c:pt idx="26">
                  <c:v>44082</c:v>
                </c:pt>
                <c:pt idx="27">
                  <c:v>44088</c:v>
                </c:pt>
                <c:pt idx="28">
                  <c:v>44095</c:v>
                </c:pt>
                <c:pt idx="29">
                  <c:v>44102</c:v>
                </c:pt>
                <c:pt idx="30">
                  <c:v>44109</c:v>
                </c:pt>
                <c:pt idx="31">
                  <c:v>44116</c:v>
                </c:pt>
                <c:pt idx="32">
                  <c:v>44123</c:v>
                </c:pt>
                <c:pt idx="33">
                  <c:v>44130</c:v>
                </c:pt>
                <c:pt idx="34">
                  <c:v>44137</c:v>
                </c:pt>
                <c:pt idx="35">
                  <c:v>44144</c:v>
                </c:pt>
                <c:pt idx="36">
                  <c:v>44151</c:v>
                </c:pt>
                <c:pt idx="37">
                  <c:v>44158</c:v>
                </c:pt>
                <c:pt idx="38">
                  <c:v>44165</c:v>
                </c:pt>
                <c:pt idx="39">
                  <c:v>44172</c:v>
                </c:pt>
                <c:pt idx="40">
                  <c:v>44179</c:v>
                </c:pt>
                <c:pt idx="41">
                  <c:v>44186</c:v>
                </c:pt>
                <c:pt idx="42">
                  <c:v>44193</c:v>
                </c:pt>
                <c:pt idx="43">
                  <c:v>44200</c:v>
                </c:pt>
                <c:pt idx="44">
                  <c:v>44207</c:v>
                </c:pt>
                <c:pt idx="45">
                  <c:v>44215</c:v>
                </c:pt>
                <c:pt idx="46">
                  <c:v>44221</c:v>
                </c:pt>
                <c:pt idx="47">
                  <c:v>44228</c:v>
                </c:pt>
                <c:pt idx="48">
                  <c:v>44235</c:v>
                </c:pt>
                <c:pt idx="49">
                  <c:v>44243</c:v>
                </c:pt>
                <c:pt idx="50">
                  <c:v>44249</c:v>
                </c:pt>
                <c:pt idx="51">
                  <c:v>44256</c:v>
                </c:pt>
                <c:pt idx="52">
                  <c:v>44263</c:v>
                </c:pt>
                <c:pt idx="53">
                  <c:v>44270</c:v>
                </c:pt>
                <c:pt idx="54">
                  <c:v>44277</c:v>
                </c:pt>
                <c:pt idx="55">
                  <c:v>44284</c:v>
                </c:pt>
                <c:pt idx="56">
                  <c:v>44291</c:v>
                </c:pt>
                <c:pt idx="57">
                  <c:v>44298</c:v>
                </c:pt>
                <c:pt idx="58">
                  <c:v>44305</c:v>
                </c:pt>
                <c:pt idx="59">
                  <c:v>44312</c:v>
                </c:pt>
                <c:pt idx="60">
                  <c:v>44319</c:v>
                </c:pt>
                <c:pt idx="61">
                  <c:v>44326</c:v>
                </c:pt>
                <c:pt idx="62">
                  <c:v>44333</c:v>
                </c:pt>
                <c:pt idx="63">
                  <c:v>44340</c:v>
                </c:pt>
                <c:pt idx="64">
                  <c:v>44348</c:v>
                </c:pt>
                <c:pt idx="65">
                  <c:v>44354</c:v>
                </c:pt>
                <c:pt idx="66">
                  <c:v>44361</c:v>
                </c:pt>
                <c:pt idx="67">
                  <c:v>44368</c:v>
                </c:pt>
                <c:pt idx="68">
                  <c:v>44375</c:v>
                </c:pt>
                <c:pt idx="69">
                  <c:v>44383</c:v>
                </c:pt>
                <c:pt idx="70">
                  <c:v>44389</c:v>
                </c:pt>
                <c:pt idx="71">
                  <c:v>44396</c:v>
                </c:pt>
                <c:pt idx="72">
                  <c:v>44403</c:v>
                </c:pt>
                <c:pt idx="73">
                  <c:v>44410</c:v>
                </c:pt>
                <c:pt idx="74">
                  <c:v>44417</c:v>
                </c:pt>
                <c:pt idx="75">
                  <c:v>44424</c:v>
                </c:pt>
                <c:pt idx="76">
                  <c:v>44431</c:v>
                </c:pt>
                <c:pt idx="77">
                  <c:v>44438</c:v>
                </c:pt>
                <c:pt idx="78">
                  <c:v>44446</c:v>
                </c:pt>
                <c:pt idx="79">
                  <c:v>44452</c:v>
                </c:pt>
                <c:pt idx="80">
                  <c:v>44459</c:v>
                </c:pt>
                <c:pt idx="81">
                  <c:v>44466</c:v>
                </c:pt>
                <c:pt idx="82">
                  <c:v>44473</c:v>
                </c:pt>
                <c:pt idx="83">
                  <c:v>44480</c:v>
                </c:pt>
                <c:pt idx="84">
                  <c:v>44487</c:v>
                </c:pt>
                <c:pt idx="85">
                  <c:v>44494</c:v>
                </c:pt>
                <c:pt idx="86">
                  <c:v>44501</c:v>
                </c:pt>
                <c:pt idx="87">
                  <c:v>44508</c:v>
                </c:pt>
                <c:pt idx="88">
                  <c:v>44515</c:v>
                </c:pt>
                <c:pt idx="89">
                  <c:v>44522</c:v>
                </c:pt>
                <c:pt idx="90">
                  <c:v>44529</c:v>
                </c:pt>
                <c:pt idx="91">
                  <c:v>44536</c:v>
                </c:pt>
                <c:pt idx="92">
                  <c:v>44543</c:v>
                </c:pt>
                <c:pt idx="93">
                  <c:v>44550</c:v>
                </c:pt>
                <c:pt idx="94">
                  <c:v>44557</c:v>
                </c:pt>
                <c:pt idx="95">
                  <c:v>44564</c:v>
                </c:pt>
                <c:pt idx="96">
                  <c:v>44571</c:v>
                </c:pt>
                <c:pt idx="97">
                  <c:v>44579</c:v>
                </c:pt>
                <c:pt idx="98">
                  <c:v>44585</c:v>
                </c:pt>
                <c:pt idx="99">
                  <c:v>44592</c:v>
                </c:pt>
                <c:pt idx="100">
                  <c:v>44599</c:v>
                </c:pt>
                <c:pt idx="101">
                  <c:v>44606</c:v>
                </c:pt>
                <c:pt idx="102">
                  <c:v>44614</c:v>
                </c:pt>
                <c:pt idx="103">
                  <c:v>44620</c:v>
                </c:pt>
                <c:pt idx="104">
                  <c:v>44627</c:v>
                </c:pt>
                <c:pt idx="105">
                  <c:v>44634</c:v>
                </c:pt>
                <c:pt idx="106">
                  <c:v>44641</c:v>
                </c:pt>
                <c:pt idx="107">
                  <c:v>44648</c:v>
                </c:pt>
                <c:pt idx="108">
                  <c:v>44655</c:v>
                </c:pt>
                <c:pt idx="109">
                  <c:v>44662</c:v>
                </c:pt>
                <c:pt idx="110">
                  <c:v>44669</c:v>
                </c:pt>
                <c:pt idx="111">
                  <c:v>44676</c:v>
                </c:pt>
                <c:pt idx="112">
                  <c:v>44683</c:v>
                </c:pt>
                <c:pt idx="113">
                  <c:v>44690</c:v>
                </c:pt>
                <c:pt idx="114">
                  <c:v>44697</c:v>
                </c:pt>
                <c:pt idx="115">
                  <c:v>44704</c:v>
                </c:pt>
                <c:pt idx="116">
                  <c:v>44712</c:v>
                </c:pt>
                <c:pt idx="117">
                  <c:v>44718</c:v>
                </c:pt>
                <c:pt idx="118">
                  <c:v>44725</c:v>
                </c:pt>
                <c:pt idx="119">
                  <c:v>44733</c:v>
                </c:pt>
                <c:pt idx="120">
                  <c:v>44739</c:v>
                </c:pt>
                <c:pt idx="121">
                  <c:v>44747</c:v>
                </c:pt>
                <c:pt idx="122">
                  <c:v>44753</c:v>
                </c:pt>
                <c:pt idx="123">
                  <c:v>44760</c:v>
                </c:pt>
                <c:pt idx="124">
                  <c:v>44767</c:v>
                </c:pt>
                <c:pt idx="125">
                  <c:v>44774</c:v>
                </c:pt>
                <c:pt idx="126">
                  <c:v>44781</c:v>
                </c:pt>
                <c:pt idx="127">
                  <c:v>44788</c:v>
                </c:pt>
                <c:pt idx="128">
                  <c:v>44795</c:v>
                </c:pt>
                <c:pt idx="129">
                  <c:v>44802</c:v>
                </c:pt>
                <c:pt idx="130">
                  <c:v>44810</c:v>
                </c:pt>
                <c:pt idx="131">
                  <c:v>44816</c:v>
                </c:pt>
                <c:pt idx="132">
                  <c:v>44823</c:v>
                </c:pt>
                <c:pt idx="133">
                  <c:v>44830</c:v>
                </c:pt>
                <c:pt idx="134">
                  <c:v>44837</c:v>
                </c:pt>
                <c:pt idx="135">
                  <c:v>44844</c:v>
                </c:pt>
                <c:pt idx="136">
                  <c:v>44851</c:v>
                </c:pt>
                <c:pt idx="137">
                  <c:v>44858</c:v>
                </c:pt>
                <c:pt idx="138">
                  <c:v>44865</c:v>
                </c:pt>
                <c:pt idx="139">
                  <c:v>44872</c:v>
                </c:pt>
                <c:pt idx="140">
                  <c:v>44879</c:v>
                </c:pt>
                <c:pt idx="141">
                  <c:v>44886</c:v>
                </c:pt>
                <c:pt idx="142">
                  <c:v>44893</c:v>
                </c:pt>
                <c:pt idx="143">
                  <c:v>44900</c:v>
                </c:pt>
                <c:pt idx="144">
                  <c:v>44907</c:v>
                </c:pt>
                <c:pt idx="145">
                  <c:v>44914</c:v>
                </c:pt>
                <c:pt idx="146">
                  <c:v>44922</c:v>
                </c:pt>
                <c:pt idx="147">
                  <c:v>44929</c:v>
                </c:pt>
                <c:pt idx="148">
                  <c:v>44935</c:v>
                </c:pt>
                <c:pt idx="149">
                  <c:v>44943</c:v>
                </c:pt>
                <c:pt idx="150">
                  <c:v>44949</c:v>
                </c:pt>
                <c:pt idx="151">
                  <c:v>44956</c:v>
                </c:pt>
                <c:pt idx="152">
                  <c:v>44963</c:v>
                </c:pt>
                <c:pt idx="153">
                  <c:v>44970</c:v>
                </c:pt>
                <c:pt idx="154">
                  <c:v>44978</c:v>
                </c:pt>
                <c:pt idx="155">
                  <c:v>44984</c:v>
                </c:pt>
                <c:pt idx="156">
                  <c:v>44991</c:v>
                </c:pt>
                <c:pt idx="157">
                  <c:v>44998</c:v>
                </c:pt>
                <c:pt idx="158">
                  <c:v>45005</c:v>
                </c:pt>
                <c:pt idx="159">
                  <c:v>45012</c:v>
                </c:pt>
                <c:pt idx="160">
                  <c:v>45019</c:v>
                </c:pt>
                <c:pt idx="161">
                  <c:v>45026</c:v>
                </c:pt>
                <c:pt idx="162">
                  <c:v>45033</c:v>
                </c:pt>
                <c:pt idx="163">
                  <c:v>45040</c:v>
                </c:pt>
                <c:pt idx="164">
                  <c:v>45047</c:v>
                </c:pt>
                <c:pt idx="165">
                  <c:v>45054</c:v>
                </c:pt>
                <c:pt idx="166">
                  <c:v>45061</c:v>
                </c:pt>
                <c:pt idx="167">
                  <c:v>45068</c:v>
                </c:pt>
                <c:pt idx="168">
                  <c:v>45076</c:v>
                </c:pt>
                <c:pt idx="169">
                  <c:v>45082</c:v>
                </c:pt>
                <c:pt idx="170">
                  <c:v>45089</c:v>
                </c:pt>
                <c:pt idx="171">
                  <c:v>45097</c:v>
                </c:pt>
                <c:pt idx="172">
                  <c:v>45103</c:v>
                </c:pt>
                <c:pt idx="173">
                  <c:v>45110</c:v>
                </c:pt>
                <c:pt idx="174">
                  <c:v>45117</c:v>
                </c:pt>
                <c:pt idx="175">
                  <c:v>45124</c:v>
                </c:pt>
                <c:pt idx="176">
                  <c:v>45131</c:v>
                </c:pt>
                <c:pt idx="177">
                  <c:v>45138</c:v>
                </c:pt>
                <c:pt idx="178">
                  <c:v>45145</c:v>
                </c:pt>
                <c:pt idx="179">
                  <c:v>45152</c:v>
                </c:pt>
                <c:pt idx="180">
                  <c:v>45159</c:v>
                </c:pt>
                <c:pt idx="181">
                  <c:v>45166</c:v>
                </c:pt>
                <c:pt idx="182">
                  <c:v>45174</c:v>
                </c:pt>
                <c:pt idx="183">
                  <c:v>45180</c:v>
                </c:pt>
                <c:pt idx="184">
                  <c:v>45187</c:v>
                </c:pt>
                <c:pt idx="185">
                  <c:v>45194</c:v>
                </c:pt>
                <c:pt idx="186">
                  <c:v>45201</c:v>
                </c:pt>
                <c:pt idx="187">
                  <c:v>45208</c:v>
                </c:pt>
                <c:pt idx="188">
                  <c:v>45215</c:v>
                </c:pt>
                <c:pt idx="189">
                  <c:v>45222</c:v>
                </c:pt>
                <c:pt idx="190">
                  <c:v>45229</c:v>
                </c:pt>
                <c:pt idx="191">
                  <c:v>45236</c:v>
                </c:pt>
                <c:pt idx="192">
                  <c:v>45243</c:v>
                </c:pt>
                <c:pt idx="193">
                  <c:v>45250</c:v>
                </c:pt>
                <c:pt idx="194">
                  <c:v>45257</c:v>
                </c:pt>
                <c:pt idx="195">
                  <c:v>45264</c:v>
                </c:pt>
                <c:pt idx="196">
                  <c:v>45271</c:v>
                </c:pt>
                <c:pt idx="197">
                  <c:v>45278</c:v>
                </c:pt>
                <c:pt idx="198">
                  <c:v>45286</c:v>
                </c:pt>
                <c:pt idx="199">
                  <c:v>45293</c:v>
                </c:pt>
                <c:pt idx="200">
                  <c:v>45299</c:v>
                </c:pt>
                <c:pt idx="201">
                  <c:v>45307</c:v>
                </c:pt>
                <c:pt idx="202">
                  <c:v>45313</c:v>
                </c:pt>
                <c:pt idx="203">
                  <c:v>45320</c:v>
                </c:pt>
                <c:pt idx="204">
                  <c:v>45327</c:v>
                </c:pt>
                <c:pt idx="205">
                  <c:v>45334</c:v>
                </c:pt>
                <c:pt idx="206">
                  <c:v>45342</c:v>
                </c:pt>
                <c:pt idx="207">
                  <c:v>45348</c:v>
                </c:pt>
                <c:pt idx="208">
                  <c:v>45355</c:v>
                </c:pt>
                <c:pt idx="209">
                  <c:v>45362</c:v>
                </c:pt>
                <c:pt idx="210">
                  <c:v>45369</c:v>
                </c:pt>
                <c:pt idx="211">
                  <c:v>45376</c:v>
                </c:pt>
                <c:pt idx="212">
                  <c:v>45383</c:v>
                </c:pt>
                <c:pt idx="213">
                  <c:v>45390</c:v>
                </c:pt>
                <c:pt idx="214">
                  <c:v>45397</c:v>
                </c:pt>
                <c:pt idx="215">
                  <c:v>45404</c:v>
                </c:pt>
                <c:pt idx="216">
                  <c:v>45411</c:v>
                </c:pt>
                <c:pt idx="217">
                  <c:v>45418</c:v>
                </c:pt>
                <c:pt idx="218">
                  <c:v>45425</c:v>
                </c:pt>
                <c:pt idx="219">
                  <c:v>45432</c:v>
                </c:pt>
                <c:pt idx="220">
                  <c:v>45440</c:v>
                </c:pt>
                <c:pt idx="221">
                  <c:v>45446</c:v>
                </c:pt>
                <c:pt idx="222">
                  <c:v>45453</c:v>
                </c:pt>
                <c:pt idx="223">
                  <c:v>45460</c:v>
                </c:pt>
                <c:pt idx="224">
                  <c:v>45467</c:v>
                </c:pt>
                <c:pt idx="225">
                  <c:v>45474</c:v>
                </c:pt>
                <c:pt idx="226">
                  <c:v>45481</c:v>
                </c:pt>
                <c:pt idx="227">
                  <c:v>45488</c:v>
                </c:pt>
                <c:pt idx="228">
                  <c:v>45495</c:v>
                </c:pt>
                <c:pt idx="229">
                  <c:v>45502</c:v>
                </c:pt>
                <c:pt idx="230">
                  <c:v>45509</c:v>
                </c:pt>
                <c:pt idx="231">
                  <c:v>45516</c:v>
                </c:pt>
                <c:pt idx="232">
                  <c:v>45523</c:v>
                </c:pt>
                <c:pt idx="233">
                  <c:v>45530</c:v>
                </c:pt>
                <c:pt idx="234">
                  <c:v>45538</c:v>
                </c:pt>
                <c:pt idx="235">
                  <c:v>45544</c:v>
                </c:pt>
                <c:pt idx="236">
                  <c:v>45551</c:v>
                </c:pt>
                <c:pt idx="237">
                  <c:v>45558</c:v>
                </c:pt>
                <c:pt idx="238">
                  <c:v>45565</c:v>
                </c:pt>
                <c:pt idx="239">
                  <c:v>45572</c:v>
                </c:pt>
                <c:pt idx="240">
                  <c:v>45579</c:v>
                </c:pt>
                <c:pt idx="241">
                  <c:v>45586</c:v>
                </c:pt>
                <c:pt idx="242">
                  <c:v>45593</c:v>
                </c:pt>
                <c:pt idx="243">
                  <c:v>45600</c:v>
                </c:pt>
                <c:pt idx="244">
                  <c:v>45607</c:v>
                </c:pt>
                <c:pt idx="245">
                  <c:v>45614</c:v>
                </c:pt>
                <c:pt idx="246">
                  <c:v>45621</c:v>
                </c:pt>
                <c:pt idx="247">
                  <c:v>45628</c:v>
                </c:pt>
                <c:pt idx="248">
                  <c:v>45635</c:v>
                </c:pt>
                <c:pt idx="249">
                  <c:v>45642</c:v>
                </c:pt>
                <c:pt idx="250">
                  <c:v>45649</c:v>
                </c:pt>
                <c:pt idx="251">
                  <c:v>45656</c:v>
                </c:pt>
                <c:pt idx="252">
                  <c:v>45663</c:v>
                </c:pt>
                <c:pt idx="253">
                  <c:v>45670</c:v>
                </c:pt>
                <c:pt idx="254">
                  <c:v>45678</c:v>
                </c:pt>
                <c:pt idx="255">
                  <c:v>45684</c:v>
                </c:pt>
                <c:pt idx="256">
                  <c:v>45691</c:v>
                </c:pt>
                <c:pt idx="257">
                  <c:v>45698</c:v>
                </c:pt>
                <c:pt idx="258">
                  <c:v>45706</c:v>
                </c:pt>
                <c:pt idx="259">
                  <c:v>45712</c:v>
                </c:pt>
                <c:pt idx="260">
                  <c:v>45719</c:v>
                </c:pt>
              </c:numCache>
            </c:numRef>
          </c:cat>
          <c:val>
            <c:numRef>
              <c:f>Returns!$B$8:$B$269</c:f>
              <c:numCache>
                <c:formatCode>_([$$-409]* #,##0.00_);_([$$-409]* \(#,##0.00\);_([$$-409]* "-"??_);_(@_)</c:formatCode>
                <c:ptCount val="262"/>
                <c:pt idx="0">
                  <c:v>91.62</c:v>
                </c:pt>
                <c:pt idx="1">
                  <c:v>91.66</c:v>
                </c:pt>
                <c:pt idx="2">
                  <c:v>91.62</c:v>
                </c:pt>
                <c:pt idx="3">
                  <c:v>91.55</c:v>
                </c:pt>
                <c:pt idx="4">
                  <c:v>91.53</c:v>
                </c:pt>
                <c:pt idx="5">
                  <c:v>91.56</c:v>
                </c:pt>
                <c:pt idx="6">
                  <c:v>91.55</c:v>
                </c:pt>
                <c:pt idx="7">
                  <c:v>91.53</c:v>
                </c:pt>
                <c:pt idx="8">
                  <c:v>91.53</c:v>
                </c:pt>
                <c:pt idx="9">
                  <c:v>91.53</c:v>
                </c:pt>
                <c:pt idx="10">
                  <c:v>91.53</c:v>
                </c:pt>
                <c:pt idx="11">
                  <c:v>91.53</c:v>
                </c:pt>
                <c:pt idx="12">
                  <c:v>91.52</c:v>
                </c:pt>
                <c:pt idx="13">
                  <c:v>91.54</c:v>
                </c:pt>
                <c:pt idx="14">
                  <c:v>91.53</c:v>
                </c:pt>
                <c:pt idx="15">
                  <c:v>91.53</c:v>
                </c:pt>
                <c:pt idx="16">
                  <c:v>91.54</c:v>
                </c:pt>
                <c:pt idx="17">
                  <c:v>91.54</c:v>
                </c:pt>
                <c:pt idx="18">
                  <c:v>91.54</c:v>
                </c:pt>
                <c:pt idx="19">
                  <c:v>91.53</c:v>
                </c:pt>
                <c:pt idx="20">
                  <c:v>91.54</c:v>
                </c:pt>
                <c:pt idx="21">
                  <c:v>91.54</c:v>
                </c:pt>
                <c:pt idx="22">
                  <c:v>91.53</c:v>
                </c:pt>
                <c:pt idx="23">
                  <c:v>91.54</c:v>
                </c:pt>
                <c:pt idx="24">
                  <c:v>91.54</c:v>
                </c:pt>
                <c:pt idx="25">
                  <c:v>91.54</c:v>
                </c:pt>
                <c:pt idx="26">
                  <c:v>91.52</c:v>
                </c:pt>
                <c:pt idx="27">
                  <c:v>91.52</c:v>
                </c:pt>
                <c:pt idx="28">
                  <c:v>91.52</c:v>
                </c:pt>
                <c:pt idx="29">
                  <c:v>91.52</c:v>
                </c:pt>
                <c:pt idx="30">
                  <c:v>91.52</c:v>
                </c:pt>
                <c:pt idx="31">
                  <c:v>91.53</c:v>
                </c:pt>
                <c:pt idx="32">
                  <c:v>91.53</c:v>
                </c:pt>
                <c:pt idx="33">
                  <c:v>91.53</c:v>
                </c:pt>
                <c:pt idx="34">
                  <c:v>91.52</c:v>
                </c:pt>
                <c:pt idx="35">
                  <c:v>91.53</c:v>
                </c:pt>
                <c:pt idx="36">
                  <c:v>91.53</c:v>
                </c:pt>
                <c:pt idx="37">
                  <c:v>91.53</c:v>
                </c:pt>
                <c:pt idx="38">
                  <c:v>91.53</c:v>
                </c:pt>
                <c:pt idx="39">
                  <c:v>91.52</c:v>
                </c:pt>
                <c:pt idx="40">
                  <c:v>91.52</c:v>
                </c:pt>
                <c:pt idx="41">
                  <c:v>91.52</c:v>
                </c:pt>
                <c:pt idx="42">
                  <c:v>91.52</c:v>
                </c:pt>
                <c:pt idx="43">
                  <c:v>91.51</c:v>
                </c:pt>
                <c:pt idx="44">
                  <c:v>91.52</c:v>
                </c:pt>
                <c:pt idx="45">
                  <c:v>91.51</c:v>
                </c:pt>
                <c:pt idx="46">
                  <c:v>91.52</c:v>
                </c:pt>
                <c:pt idx="47">
                  <c:v>91.52</c:v>
                </c:pt>
                <c:pt idx="48">
                  <c:v>91.51</c:v>
                </c:pt>
                <c:pt idx="49">
                  <c:v>91.52</c:v>
                </c:pt>
                <c:pt idx="50">
                  <c:v>91.51</c:v>
                </c:pt>
                <c:pt idx="51">
                  <c:v>91.51</c:v>
                </c:pt>
                <c:pt idx="52">
                  <c:v>91.5</c:v>
                </c:pt>
                <c:pt idx="53">
                  <c:v>91.5</c:v>
                </c:pt>
                <c:pt idx="54">
                  <c:v>91.5</c:v>
                </c:pt>
                <c:pt idx="55">
                  <c:v>91.51</c:v>
                </c:pt>
                <c:pt idx="56">
                  <c:v>91.49</c:v>
                </c:pt>
                <c:pt idx="57">
                  <c:v>91.5</c:v>
                </c:pt>
                <c:pt idx="58">
                  <c:v>91.5</c:v>
                </c:pt>
                <c:pt idx="59">
                  <c:v>91.5</c:v>
                </c:pt>
                <c:pt idx="60">
                  <c:v>91.49</c:v>
                </c:pt>
                <c:pt idx="61">
                  <c:v>91.48</c:v>
                </c:pt>
                <c:pt idx="62">
                  <c:v>91.49</c:v>
                </c:pt>
                <c:pt idx="63">
                  <c:v>91.49</c:v>
                </c:pt>
                <c:pt idx="64">
                  <c:v>91.49</c:v>
                </c:pt>
                <c:pt idx="65">
                  <c:v>91.48</c:v>
                </c:pt>
                <c:pt idx="66">
                  <c:v>91.48</c:v>
                </c:pt>
                <c:pt idx="67">
                  <c:v>91.48</c:v>
                </c:pt>
                <c:pt idx="68">
                  <c:v>91.47</c:v>
                </c:pt>
                <c:pt idx="69">
                  <c:v>91.47</c:v>
                </c:pt>
                <c:pt idx="70">
                  <c:v>91.47</c:v>
                </c:pt>
                <c:pt idx="71">
                  <c:v>91.46</c:v>
                </c:pt>
                <c:pt idx="72">
                  <c:v>91.46</c:v>
                </c:pt>
                <c:pt idx="73">
                  <c:v>91.47</c:v>
                </c:pt>
                <c:pt idx="74">
                  <c:v>91.47</c:v>
                </c:pt>
                <c:pt idx="75">
                  <c:v>91.47</c:v>
                </c:pt>
                <c:pt idx="76">
                  <c:v>91.46</c:v>
                </c:pt>
                <c:pt idx="77">
                  <c:v>91.45</c:v>
                </c:pt>
                <c:pt idx="78">
                  <c:v>91.46</c:v>
                </c:pt>
                <c:pt idx="79">
                  <c:v>91.45</c:v>
                </c:pt>
                <c:pt idx="80">
                  <c:v>91.45</c:v>
                </c:pt>
                <c:pt idx="81">
                  <c:v>91.46</c:v>
                </c:pt>
                <c:pt idx="82">
                  <c:v>91.45</c:v>
                </c:pt>
                <c:pt idx="83">
                  <c:v>91.45</c:v>
                </c:pt>
                <c:pt idx="84">
                  <c:v>91.44</c:v>
                </c:pt>
                <c:pt idx="85">
                  <c:v>91.45</c:v>
                </c:pt>
                <c:pt idx="86">
                  <c:v>91.44</c:v>
                </c:pt>
                <c:pt idx="87">
                  <c:v>91.44</c:v>
                </c:pt>
                <c:pt idx="88">
                  <c:v>91.44</c:v>
                </c:pt>
                <c:pt idx="89">
                  <c:v>91.43</c:v>
                </c:pt>
                <c:pt idx="90">
                  <c:v>91.43</c:v>
                </c:pt>
                <c:pt idx="91">
                  <c:v>91.44</c:v>
                </c:pt>
                <c:pt idx="92">
                  <c:v>91.44</c:v>
                </c:pt>
                <c:pt idx="93">
                  <c:v>91.42</c:v>
                </c:pt>
                <c:pt idx="94">
                  <c:v>91.43</c:v>
                </c:pt>
                <c:pt idx="95">
                  <c:v>91.43</c:v>
                </c:pt>
                <c:pt idx="96">
                  <c:v>91.43</c:v>
                </c:pt>
                <c:pt idx="97">
                  <c:v>91.42</c:v>
                </c:pt>
                <c:pt idx="98">
                  <c:v>91.41</c:v>
                </c:pt>
                <c:pt idx="99">
                  <c:v>91.41</c:v>
                </c:pt>
                <c:pt idx="100">
                  <c:v>91.41</c:v>
                </c:pt>
                <c:pt idx="101">
                  <c:v>91.42</c:v>
                </c:pt>
                <c:pt idx="102">
                  <c:v>91.41</c:v>
                </c:pt>
                <c:pt idx="103">
                  <c:v>91.42</c:v>
                </c:pt>
                <c:pt idx="104">
                  <c:v>91.41</c:v>
                </c:pt>
                <c:pt idx="105">
                  <c:v>91.41</c:v>
                </c:pt>
                <c:pt idx="106">
                  <c:v>91.41</c:v>
                </c:pt>
                <c:pt idx="107">
                  <c:v>91.43</c:v>
                </c:pt>
                <c:pt idx="108">
                  <c:v>91.41</c:v>
                </c:pt>
                <c:pt idx="109">
                  <c:v>91.41</c:v>
                </c:pt>
                <c:pt idx="110">
                  <c:v>91.42</c:v>
                </c:pt>
                <c:pt idx="111">
                  <c:v>91.42</c:v>
                </c:pt>
                <c:pt idx="112">
                  <c:v>91.44</c:v>
                </c:pt>
                <c:pt idx="113">
                  <c:v>91.45</c:v>
                </c:pt>
                <c:pt idx="114">
                  <c:v>91.46</c:v>
                </c:pt>
                <c:pt idx="115">
                  <c:v>91.46</c:v>
                </c:pt>
                <c:pt idx="116">
                  <c:v>91.42</c:v>
                </c:pt>
                <c:pt idx="117">
                  <c:v>91.42</c:v>
                </c:pt>
                <c:pt idx="118">
                  <c:v>91.44</c:v>
                </c:pt>
                <c:pt idx="119">
                  <c:v>91.45</c:v>
                </c:pt>
                <c:pt idx="120">
                  <c:v>91.43</c:v>
                </c:pt>
                <c:pt idx="121">
                  <c:v>91.42</c:v>
                </c:pt>
                <c:pt idx="122">
                  <c:v>91.42</c:v>
                </c:pt>
                <c:pt idx="123">
                  <c:v>91.46</c:v>
                </c:pt>
                <c:pt idx="124">
                  <c:v>91.47</c:v>
                </c:pt>
                <c:pt idx="125">
                  <c:v>91.42</c:v>
                </c:pt>
                <c:pt idx="126">
                  <c:v>91.45</c:v>
                </c:pt>
                <c:pt idx="127">
                  <c:v>91.49</c:v>
                </c:pt>
                <c:pt idx="128">
                  <c:v>91.52</c:v>
                </c:pt>
                <c:pt idx="129">
                  <c:v>91.44</c:v>
                </c:pt>
                <c:pt idx="130">
                  <c:v>91.47</c:v>
                </c:pt>
                <c:pt idx="131">
                  <c:v>91.51</c:v>
                </c:pt>
                <c:pt idx="132">
                  <c:v>91.56</c:v>
                </c:pt>
                <c:pt idx="133">
                  <c:v>91.6</c:v>
                </c:pt>
                <c:pt idx="134">
                  <c:v>91.47</c:v>
                </c:pt>
                <c:pt idx="135">
                  <c:v>91.51</c:v>
                </c:pt>
                <c:pt idx="136">
                  <c:v>91.56</c:v>
                </c:pt>
                <c:pt idx="137">
                  <c:v>91.59</c:v>
                </c:pt>
                <c:pt idx="138">
                  <c:v>91.47</c:v>
                </c:pt>
                <c:pt idx="139">
                  <c:v>91.52</c:v>
                </c:pt>
                <c:pt idx="140">
                  <c:v>91.58</c:v>
                </c:pt>
                <c:pt idx="141">
                  <c:v>91.63</c:v>
                </c:pt>
                <c:pt idx="142">
                  <c:v>91.44</c:v>
                </c:pt>
                <c:pt idx="143">
                  <c:v>91.53</c:v>
                </c:pt>
                <c:pt idx="144">
                  <c:v>91.59</c:v>
                </c:pt>
                <c:pt idx="145">
                  <c:v>91.41</c:v>
                </c:pt>
                <c:pt idx="146">
                  <c:v>91.47</c:v>
                </c:pt>
                <c:pt idx="147">
                  <c:v>91.49</c:v>
                </c:pt>
                <c:pt idx="148">
                  <c:v>91.58</c:v>
                </c:pt>
                <c:pt idx="149">
                  <c:v>91.64</c:v>
                </c:pt>
                <c:pt idx="150">
                  <c:v>91.72</c:v>
                </c:pt>
                <c:pt idx="151">
                  <c:v>91.46</c:v>
                </c:pt>
                <c:pt idx="152">
                  <c:v>91.52</c:v>
                </c:pt>
                <c:pt idx="153">
                  <c:v>91.62</c:v>
                </c:pt>
                <c:pt idx="154">
                  <c:v>91.69</c:v>
                </c:pt>
                <c:pt idx="155">
                  <c:v>91.51</c:v>
                </c:pt>
                <c:pt idx="156">
                  <c:v>91.58</c:v>
                </c:pt>
                <c:pt idx="157">
                  <c:v>91.72</c:v>
                </c:pt>
                <c:pt idx="158">
                  <c:v>91.81</c:v>
                </c:pt>
                <c:pt idx="159">
                  <c:v>91.82</c:v>
                </c:pt>
                <c:pt idx="160">
                  <c:v>91.54</c:v>
                </c:pt>
                <c:pt idx="161">
                  <c:v>91.63</c:v>
                </c:pt>
                <c:pt idx="162">
                  <c:v>91.73</c:v>
                </c:pt>
                <c:pt idx="163">
                  <c:v>91.78</c:v>
                </c:pt>
                <c:pt idx="164">
                  <c:v>91.47</c:v>
                </c:pt>
                <c:pt idx="165">
                  <c:v>91.58</c:v>
                </c:pt>
                <c:pt idx="166">
                  <c:v>91.65</c:v>
                </c:pt>
                <c:pt idx="167">
                  <c:v>91.74</c:v>
                </c:pt>
                <c:pt idx="168">
                  <c:v>91.46</c:v>
                </c:pt>
                <c:pt idx="169">
                  <c:v>91.55</c:v>
                </c:pt>
                <c:pt idx="170">
                  <c:v>91.65</c:v>
                </c:pt>
                <c:pt idx="171">
                  <c:v>91.72</c:v>
                </c:pt>
                <c:pt idx="172">
                  <c:v>91.82</c:v>
                </c:pt>
                <c:pt idx="173">
                  <c:v>91.52</c:v>
                </c:pt>
                <c:pt idx="174">
                  <c:v>91.62</c:v>
                </c:pt>
                <c:pt idx="175">
                  <c:v>91.7</c:v>
                </c:pt>
                <c:pt idx="176">
                  <c:v>91.79</c:v>
                </c:pt>
                <c:pt idx="177">
                  <c:v>91.5</c:v>
                </c:pt>
                <c:pt idx="178">
                  <c:v>91.59</c:v>
                </c:pt>
                <c:pt idx="179">
                  <c:v>91.68</c:v>
                </c:pt>
                <c:pt idx="180">
                  <c:v>91.77</c:v>
                </c:pt>
                <c:pt idx="181">
                  <c:v>91.47</c:v>
                </c:pt>
                <c:pt idx="182">
                  <c:v>91.55</c:v>
                </c:pt>
                <c:pt idx="183">
                  <c:v>91.64</c:v>
                </c:pt>
                <c:pt idx="184">
                  <c:v>91.73</c:v>
                </c:pt>
                <c:pt idx="185">
                  <c:v>91.82</c:v>
                </c:pt>
                <c:pt idx="186">
                  <c:v>91.53</c:v>
                </c:pt>
                <c:pt idx="187">
                  <c:v>91.62</c:v>
                </c:pt>
                <c:pt idx="188">
                  <c:v>91.71</c:v>
                </c:pt>
                <c:pt idx="189">
                  <c:v>91.81</c:v>
                </c:pt>
                <c:pt idx="190">
                  <c:v>91.48</c:v>
                </c:pt>
                <c:pt idx="191">
                  <c:v>91.58</c:v>
                </c:pt>
                <c:pt idx="192">
                  <c:v>91.68</c:v>
                </c:pt>
                <c:pt idx="193">
                  <c:v>91.76</c:v>
                </c:pt>
                <c:pt idx="194">
                  <c:v>91.44</c:v>
                </c:pt>
                <c:pt idx="195">
                  <c:v>91.53</c:v>
                </c:pt>
                <c:pt idx="196">
                  <c:v>91.63</c:v>
                </c:pt>
                <c:pt idx="197">
                  <c:v>91.31</c:v>
                </c:pt>
                <c:pt idx="198">
                  <c:v>91.39</c:v>
                </c:pt>
                <c:pt idx="199">
                  <c:v>91.47</c:v>
                </c:pt>
                <c:pt idx="200">
                  <c:v>91.58</c:v>
                </c:pt>
                <c:pt idx="201">
                  <c:v>91.66</c:v>
                </c:pt>
                <c:pt idx="202">
                  <c:v>91.75</c:v>
                </c:pt>
                <c:pt idx="203">
                  <c:v>91.44</c:v>
                </c:pt>
                <c:pt idx="204">
                  <c:v>91.52</c:v>
                </c:pt>
                <c:pt idx="205">
                  <c:v>91.63</c:v>
                </c:pt>
                <c:pt idx="206">
                  <c:v>91.71</c:v>
                </c:pt>
                <c:pt idx="207">
                  <c:v>91.45</c:v>
                </c:pt>
                <c:pt idx="208">
                  <c:v>91.53</c:v>
                </c:pt>
                <c:pt idx="209">
                  <c:v>91.63</c:v>
                </c:pt>
                <c:pt idx="210">
                  <c:v>91.71</c:v>
                </c:pt>
                <c:pt idx="211">
                  <c:v>91.8</c:v>
                </c:pt>
                <c:pt idx="212">
                  <c:v>91.5</c:v>
                </c:pt>
                <c:pt idx="213">
                  <c:v>91.58</c:v>
                </c:pt>
                <c:pt idx="214">
                  <c:v>91.68</c:v>
                </c:pt>
                <c:pt idx="215">
                  <c:v>91.76</c:v>
                </c:pt>
                <c:pt idx="216">
                  <c:v>91.48</c:v>
                </c:pt>
                <c:pt idx="217">
                  <c:v>91.56</c:v>
                </c:pt>
                <c:pt idx="218">
                  <c:v>91.65</c:v>
                </c:pt>
                <c:pt idx="219">
                  <c:v>91.77</c:v>
                </c:pt>
                <c:pt idx="220">
                  <c:v>91.82</c:v>
                </c:pt>
                <c:pt idx="221">
                  <c:v>91.51</c:v>
                </c:pt>
                <c:pt idx="222">
                  <c:v>91.62</c:v>
                </c:pt>
                <c:pt idx="223">
                  <c:v>91.7</c:v>
                </c:pt>
                <c:pt idx="224">
                  <c:v>91.78</c:v>
                </c:pt>
                <c:pt idx="225">
                  <c:v>91.49</c:v>
                </c:pt>
                <c:pt idx="226">
                  <c:v>91.58</c:v>
                </c:pt>
                <c:pt idx="227">
                  <c:v>91.67</c:v>
                </c:pt>
                <c:pt idx="228">
                  <c:v>91.77</c:v>
                </c:pt>
                <c:pt idx="229">
                  <c:v>91.47</c:v>
                </c:pt>
                <c:pt idx="230">
                  <c:v>91.54</c:v>
                </c:pt>
                <c:pt idx="231">
                  <c:v>91.65</c:v>
                </c:pt>
                <c:pt idx="232">
                  <c:v>91.73</c:v>
                </c:pt>
                <c:pt idx="233">
                  <c:v>91.82</c:v>
                </c:pt>
                <c:pt idx="234">
                  <c:v>91.53</c:v>
                </c:pt>
                <c:pt idx="235">
                  <c:v>91.62</c:v>
                </c:pt>
                <c:pt idx="236">
                  <c:v>91.73</c:v>
                </c:pt>
                <c:pt idx="237">
                  <c:v>91.8</c:v>
                </c:pt>
                <c:pt idx="238">
                  <c:v>91.51</c:v>
                </c:pt>
                <c:pt idx="239">
                  <c:v>91.6</c:v>
                </c:pt>
                <c:pt idx="240">
                  <c:v>91.67</c:v>
                </c:pt>
                <c:pt idx="241">
                  <c:v>91.75</c:v>
                </c:pt>
                <c:pt idx="242">
                  <c:v>91.48</c:v>
                </c:pt>
                <c:pt idx="243">
                  <c:v>91.58</c:v>
                </c:pt>
                <c:pt idx="244">
                  <c:v>91.63</c:v>
                </c:pt>
                <c:pt idx="245">
                  <c:v>91.72</c:v>
                </c:pt>
                <c:pt idx="246">
                  <c:v>91.78</c:v>
                </c:pt>
                <c:pt idx="247">
                  <c:v>91.55</c:v>
                </c:pt>
                <c:pt idx="248">
                  <c:v>91.64</c:v>
                </c:pt>
                <c:pt idx="249">
                  <c:v>91.33</c:v>
                </c:pt>
                <c:pt idx="250">
                  <c:v>91.41</c:v>
                </c:pt>
                <c:pt idx="251">
                  <c:v>91.46</c:v>
                </c:pt>
                <c:pt idx="252">
                  <c:v>91.54</c:v>
                </c:pt>
                <c:pt idx="253">
                  <c:v>91.63</c:v>
                </c:pt>
                <c:pt idx="254">
                  <c:v>91.69</c:v>
                </c:pt>
                <c:pt idx="255">
                  <c:v>91.75</c:v>
                </c:pt>
                <c:pt idx="256">
                  <c:v>91.5</c:v>
                </c:pt>
                <c:pt idx="257">
                  <c:v>91.58</c:v>
                </c:pt>
                <c:pt idx="258">
                  <c:v>91.66</c:v>
                </c:pt>
                <c:pt idx="259">
                  <c:v>91.72</c:v>
                </c:pt>
                <c:pt idx="260">
                  <c:v>91.51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C1-4A23-87EA-495B6E4309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4203935"/>
        <c:axId val="864198655"/>
      </c:lineChart>
      <c:dateAx>
        <c:axId val="864203935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864198655"/>
        <c:crosses val="autoZero"/>
        <c:auto val="1"/>
        <c:lblOffset val="100"/>
        <c:baseTimeUnit val="days"/>
      </c:dateAx>
      <c:valAx>
        <c:axId val="864198655"/>
        <c:scaling>
          <c:orientation val="minMax"/>
        </c:scaling>
        <c:delete val="1"/>
        <c:axPos val="l"/>
        <c:numFmt formatCode="_([$$-409]* #,##0.00_);_([$$-409]* \(#,##0.00\);_([$$-409]* &quot;-&quot;??_);_(@_)" sourceLinked="1"/>
        <c:majorTickMark val="none"/>
        <c:minorTickMark val="none"/>
        <c:tickLblPos val="nextTo"/>
        <c:crossAx val="864203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24</xdr:row>
      <xdr:rowOff>76200</xdr:rowOff>
    </xdr:from>
    <xdr:to>
      <xdr:col>11</xdr:col>
      <xdr:colOff>480060</xdr:colOff>
      <xdr:row>37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F99264-F82E-4D57-821D-AF730D6D26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687456</xdr:colOff>
      <xdr:row>7</xdr:row>
      <xdr:rowOff>69573</xdr:rowOff>
    </xdr:from>
    <xdr:to>
      <xdr:col>11</xdr:col>
      <xdr:colOff>505238</xdr:colOff>
      <xdr:row>20</xdr:row>
      <xdr:rowOff>24848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936818-B813-4EBA-9959-7A34AF0890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0">
  <a r="1" c="261">
    <v t="i">1</v>
    <v t="i">8</v>
    <v t="i">15</v>
    <v t="i">22</v>
    <v t="i">29</v>
    <v t="i">36</v>
    <v t="i">43</v>
    <v t="i">50</v>
    <v t="i">57</v>
    <v t="i">64</v>
    <v t="i">71</v>
    <v t="i">79</v>
    <v t="i">85</v>
    <v t="i">92</v>
    <v t="i">99</v>
    <v t="i">106</v>
    <v t="i">113</v>
    <v t="i">120</v>
    <v t="i">127</v>
    <v t="i">134</v>
    <v t="i">141</v>
    <v t="i">148</v>
    <v t="i">155</v>
    <v t="i">162</v>
    <v t="i">169</v>
    <v t="i">176</v>
    <v t="i">184</v>
    <v t="i">190</v>
    <v t="i">197</v>
    <v t="i">204</v>
    <v t="i">211</v>
    <v t="i">218</v>
    <v t="i">225</v>
    <v t="i">232</v>
    <v t="i">239</v>
    <v t="i">246</v>
    <v t="i">253</v>
    <v t="i">260</v>
    <v t="i">267</v>
    <v t="i">274</v>
    <v t="i">281</v>
    <v t="i">288</v>
    <v t="i">295</v>
    <v t="i">302</v>
    <v t="i">309</v>
    <v t="i">317</v>
    <v t="i">323</v>
    <v t="i">330</v>
    <v t="i">337</v>
    <v t="i">345</v>
    <v t="i">351</v>
    <v t="i">358</v>
    <v t="i">365</v>
    <v t="i">372</v>
    <v t="i">379</v>
    <v t="i">386</v>
    <v t="i">393</v>
    <v t="i">400</v>
    <v t="i">407</v>
    <v t="i">414</v>
    <v t="i">421</v>
    <v t="i">428</v>
    <v t="i">435</v>
    <v t="i">442</v>
    <v t="i">450</v>
    <v t="i">456</v>
    <v t="i">463</v>
    <v t="i">470</v>
    <v t="i">477</v>
    <v t="i">485</v>
    <v t="i">491</v>
    <v t="i">498</v>
    <v t="i">505</v>
    <v t="i">512</v>
    <v t="i">519</v>
    <v t="i">526</v>
    <v t="i">533</v>
    <v t="i">540</v>
    <v t="i">548</v>
    <v t="i">554</v>
    <v t="i">561</v>
    <v t="i">568</v>
    <v t="i">575</v>
    <v t="i">582</v>
    <v t="i">589</v>
    <v t="i">596</v>
    <v t="i">603</v>
    <v t="i">610</v>
    <v t="i">617</v>
    <v t="i">624</v>
    <v t="i">631</v>
    <v t="i">638</v>
    <v t="i">645</v>
    <v t="i">652</v>
    <v t="i">659</v>
    <v t="i">666</v>
    <v t="i">673</v>
    <v t="i">681</v>
    <v t="i">687</v>
    <v t="i">694</v>
    <v t="i">701</v>
    <v t="i">708</v>
    <v t="i">716</v>
    <v t="i">722</v>
    <v t="i">729</v>
    <v t="i">736</v>
    <v t="i">743</v>
    <v t="i">750</v>
    <v t="i">757</v>
    <v t="i">764</v>
    <v t="i">771</v>
    <v t="i">778</v>
    <v t="i">785</v>
    <v t="i">792</v>
    <v t="i">799</v>
    <v t="i">806</v>
    <v t="i">814</v>
    <v t="i">820</v>
    <v t="i">827</v>
    <v t="i">835</v>
    <v t="i">841</v>
    <v t="i">849</v>
    <v t="i">855</v>
    <v t="i">862</v>
    <v t="i">869</v>
    <v t="i">876</v>
    <v t="i">883</v>
    <v t="i">890</v>
    <v t="i">897</v>
    <v t="i">904</v>
    <v t="i">912</v>
    <v t="i">918</v>
    <v t="i">925</v>
    <v t="i">932</v>
    <v t="i">939</v>
    <v t="i">946</v>
    <v t="i">953</v>
    <v t="i">960</v>
    <v t="i">967</v>
    <v t="i">974</v>
    <v t="i">981</v>
    <v t="i">988</v>
    <v t="i">995</v>
    <v t="i">1002</v>
    <v t="i">1009</v>
    <v t="i">1016</v>
    <v t="i">1024</v>
    <v t="i">1031</v>
    <v t="i">1037</v>
    <v t="i">1045</v>
    <v t="i">1051</v>
    <v t="i">1058</v>
    <v t="i">1065</v>
    <v t="i">1072</v>
    <v t="i">1080</v>
    <v t="i">1086</v>
    <v t="i">1093</v>
    <v t="i">1100</v>
    <v t="i">1107</v>
    <v t="i">1114</v>
    <v t="i">1121</v>
    <v t="i">1128</v>
    <v t="i">1135</v>
    <v t="i">1142</v>
    <v t="i">1149</v>
    <v t="i">1156</v>
    <v t="i">1163</v>
    <v t="i">1170</v>
    <v t="i">1178</v>
    <v t="i">1184</v>
    <v t="i">1191</v>
    <v t="i">1199</v>
    <v t="i">1205</v>
    <v t="i">1212</v>
    <v t="i">1219</v>
    <v t="i">1226</v>
    <v t="i">1233</v>
    <v t="i">1240</v>
    <v t="i">1247</v>
    <v t="i">1254</v>
    <v t="i">1261</v>
    <v t="i">1268</v>
    <v t="i">1276</v>
    <v t="i">1282</v>
    <v t="i">1289</v>
    <v t="i">1296</v>
    <v t="i">1303</v>
    <v t="i">1310</v>
    <v t="i">1317</v>
    <v t="i">1324</v>
    <v t="i">1331</v>
    <v t="i">1338</v>
    <v t="i">1345</v>
    <v t="i">1352</v>
    <v t="i">1359</v>
    <v t="i">1366</v>
    <v t="i">1373</v>
    <v t="i">1380</v>
    <v t="i">1388</v>
    <v t="i">1395</v>
    <v t="i">1401</v>
    <v t="i">1409</v>
    <v t="i">1415</v>
    <v t="i">1422</v>
    <v t="i">1429</v>
    <v t="i">1436</v>
    <v t="i">1444</v>
    <v t="i">1450</v>
    <v t="i">1457</v>
    <v t="i">1464</v>
    <v t="i">1471</v>
    <v t="i">1478</v>
    <v t="i">1485</v>
    <v t="i">1492</v>
    <v t="i">1499</v>
    <v t="i">1506</v>
    <v t="i">1513</v>
    <v t="i">1520</v>
    <v t="i">1527</v>
    <v t="i">1534</v>
    <v t="i">1542</v>
    <v t="i">1548</v>
    <v t="i">1555</v>
    <v t="i">1562</v>
    <v t="i">1569</v>
    <v t="i">1576</v>
    <v t="i">1583</v>
    <v t="i">1590</v>
    <v t="i">1597</v>
    <v t="i">1604</v>
    <v t="i">1611</v>
    <v t="i">1618</v>
    <v t="i">1625</v>
    <v t="i">1632</v>
    <v t="i">1640</v>
    <v t="i">1646</v>
    <v t="i">1653</v>
    <v t="i">1660</v>
    <v t="i">1667</v>
    <v t="i">1674</v>
    <v t="i">1681</v>
    <v t="i">1688</v>
    <v t="i">1695</v>
    <v t="i">1702</v>
    <v t="i">1709</v>
    <v t="i">1716</v>
    <v t="i">1723</v>
    <v t="i">1730</v>
    <v t="i">1737</v>
    <v t="i">1744</v>
    <v t="i">1751</v>
    <v t="i">1758</v>
    <v t="i">1765</v>
    <v t="i">1772</v>
    <v t="i">1780</v>
    <v t="i">1786</v>
    <v t="i">1793</v>
    <v t="i">1800</v>
    <v t="i">1808</v>
    <v t="i">1814</v>
    <v t="i">1821</v>
  </a>
  <a r="1" c="261">
    <v>23185.622800000001</v>
    <v>19173.975999999999</v>
    <v>21636.781200000001</v>
    <v>21052.534800000001</v>
    <v>23719.373</v>
    <v>24242.493600000002</v>
    <v>23775.272199999999</v>
    <v>23723.694</v>
    <v>24331.314999999999</v>
    <v>23685.421900000001</v>
    <v>24465.164499999999</v>
    <v>25383.1119</v>
    <v>27110.980500000001</v>
    <v>25605.542700000002</v>
    <v>25871.458299999998</v>
    <v>25015.5488</v>
    <v>25827.356299999999</v>
    <v>26075.301800000001</v>
    <v>26671.948799999998</v>
    <v>26469.888599999998</v>
    <v>26428.324199999999</v>
    <v>27433.481199999998</v>
    <v>27931.018499999998</v>
    <v>27930.332600000002</v>
    <v>28653.867300000002</v>
    <v>28133.313200000001</v>
    <v>27665.641800000001</v>
    <v>27657.4175</v>
    <v>27173.955300000001</v>
    <v>27682.814399999999</v>
    <v>28586.904399999999</v>
    <v>28606.313900000001</v>
    <v>28335.567200000001</v>
    <v>26501.595499999999</v>
    <v>28323.395100000002</v>
    <v>29479.809300000001</v>
    <v>29263.4751</v>
    <v>29910.372200000002</v>
    <v>30218.260200000001</v>
    <v>30046.370599999998</v>
    <v>30179.046300000002</v>
    <v>30199.870500000001</v>
    <v>30606.484</v>
    <v>31097.9732</v>
    <v>30814.264800000001</v>
    <v>30996.977699999999</v>
    <v>29982.6152</v>
    <v>31148.240600000001</v>
    <v>31458.3986</v>
    <v>31494.322700000001</v>
    <v>30932.366999999998</v>
    <v>31496.2965</v>
    <v>32778.642399999997</v>
    <v>32627.971699999998</v>
    <v>33072.877899999999</v>
    <v>33153.2137</v>
    <v>33800.604299999999</v>
    <v>34200.671199999997</v>
    <v>34043.486799999999</v>
    <v>33874.853999999999</v>
    <v>34777.759700000002</v>
    <v>34382.133999999998</v>
    <v>34207.842900000003</v>
    <v>34529.449200000003</v>
    <v>34756.388800000001</v>
    <v>34479.6008</v>
    <v>33290.083700000003</v>
    <v>34433.842499999999</v>
    <v>34786.345699999998</v>
    <v>34870.159</v>
    <v>34687.850200000001</v>
    <v>35061.553599999999</v>
    <v>34935.4715</v>
    <v>35208.506699999998</v>
    <v>35515.383300000001</v>
    <v>35120.084600000002</v>
    <v>35455.798799999997</v>
    <v>35369.088600000003</v>
    <v>34607.723899999997</v>
    <v>34584.877699999997</v>
    <v>34797.999199999998</v>
    <v>34326.4588</v>
    <v>34746.249600000003</v>
    <v>35294.756099999999</v>
    <v>35677.018499999998</v>
    <v>35819.560400000002</v>
    <v>36327.950199999999</v>
    <v>36100.305200000003</v>
    <v>35601.977700000003</v>
    <v>34899.336600000002</v>
    <v>34580.080099999999</v>
    <v>35970.994500000001</v>
    <v>35365.435299999997</v>
    <v>35950.563099999999</v>
    <v>36338.297700000003</v>
    <v>36231.659099999997</v>
    <v>35911.809500000003</v>
    <v>34265.371200000001</v>
    <v>34725.472300000001</v>
    <v>35089.743699999999</v>
    <v>34738.060700000002</v>
    <v>34079.182200000003</v>
    <v>34058.750800000002</v>
    <v>33614.797100000003</v>
    <v>32944.187100000003</v>
    <v>34754.932999999997</v>
    <v>34861.241999999998</v>
    <v>34818.270199999999</v>
    <v>34721.1224</v>
    <v>34451.2307</v>
    <v>33811.3995</v>
    <v>32977.2068</v>
    <v>32899.369899999998</v>
    <v>32196.662899999999</v>
    <v>31261.895100000002</v>
    <v>33212.958400000003</v>
    <v>32899.699399999998</v>
    <v>31392.7876</v>
    <v>29888.775799999999</v>
    <v>31500.678400000001</v>
    <v>31097.257900000001</v>
    <v>31338.1502</v>
    <v>31288.2582</v>
    <v>31899.287700000001</v>
    <v>32845.127899999999</v>
    <v>32803.474300000002</v>
    <v>33761.0461</v>
    <v>33706.7382</v>
    <v>32283.397300000001</v>
    <v>31318.443800000001</v>
    <v>32151.713899999999</v>
    <v>30822.4231</v>
    <v>29590.412</v>
    <v>28725.506300000001</v>
    <v>29296.7935</v>
    <v>29634.833699999999</v>
    <v>31082.5605</v>
    <v>32861.802600000003</v>
    <v>32403.2173</v>
    <v>33747.864600000001</v>
    <v>33745.689599999998</v>
    <v>34347.0308</v>
    <v>34429.876600000003</v>
    <v>33476.457000000002</v>
    <v>32920.460299999999</v>
    <v>33203.928999999996</v>
    <v>33147.248500000002</v>
    <v>33630.6149</v>
    <v>34302.608999999997</v>
    <v>33375.486499999999</v>
    <v>33978.079899999997</v>
    <v>33926.012900000002</v>
    <v>33869.2664</v>
    <v>33826.6901</v>
    <v>32816.919500000004</v>
    <v>33390.974800000004</v>
    <v>31909.635200000001</v>
    <v>31861.984</v>
    <v>32237.525600000001</v>
    <v>33274.153599999998</v>
    <v>33485.2886</v>
    <v>33886.4683</v>
    <v>33808.961000000003</v>
    <v>34098.1636</v>
    <v>33674.3776</v>
    <v>33300.6155</v>
    <v>33426.630899999996</v>
    <v>33093.336000000003</v>
    <v>33762.759700000002</v>
    <v>33876.779900000001</v>
    <v>34299.115899999997</v>
    <v>33727.433199999999</v>
    <v>34407.599900000001</v>
    <v>33734.880799999999</v>
    <v>34509.0317</v>
    <v>35227.688399999999</v>
    <v>35459.287700000001</v>
    <v>35065.621500000001</v>
    <v>35281.403100000003</v>
    <v>34500.661399999997</v>
    <v>34346.8989</v>
    <v>34837.713000000003</v>
    <v>34576.587</v>
    <v>34618.240599999997</v>
    <v>33963.8439</v>
    <v>33507.499499999998</v>
    <v>33407.583599999998</v>
    <v>33670.291299999997</v>
    <v>33127.278400000003</v>
    <v>32417.585200000001</v>
    <v>34061.321199999998</v>
    <v>34283.100400000003</v>
    <v>34947.284399999997</v>
    <v>35390.150600000001</v>
    <v>36245.4997</v>
    <v>36247.8724</v>
    <v>37305.162400000001</v>
    <v>37385.965199999999</v>
    <v>37689.5357</v>
    <v>37466.108800000002</v>
    <v>37592.981</v>
    <v>37863.795400000003</v>
    <v>38109.433100000002</v>
    <v>38654.423199999997</v>
    <v>38671.690999999999</v>
    <v>38627.994299999998</v>
    <v>39131.5285</v>
    <v>39087.376100000001</v>
    <v>38722.693099999997</v>
    <v>38714.766600000003</v>
    <v>39475.904000000002</v>
    <v>39807.374499999998</v>
    <v>38904.038399999998</v>
    <v>37983.243600000002</v>
    <v>37986.396999999997</v>
    <v>38239.654999999999</v>
    <v>38675.679199999999</v>
    <v>39512.843000000001</v>
    <v>40003.591899999999</v>
    <v>39069.592299999997</v>
    <v>38686.321900000003</v>
    <v>38798.9905</v>
    <v>38589.157599999999</v>
    <v>39150.332600000002</v>
    <v>39118.864200000004</v>
    <v>39375.866900000001</v>
    <v>40000.898399999998</v>
    <v>40287.529900000001</v>
    <v>40589.337200000002</v>
    <v>39737.260399999999</v>
    <v>39497.54</v>
    <v>40659.760000000002</v>
    <v>41175.08</v>
    <v>41563.08</v>
    <v>40345.410000000003</v>
    <v>41393.78</v>
    <v>42063.360000000001</v>
    <v>42313</v>
    <v>42352.75</v>
    <v>42863.86</v>
    <v>43275.91</v>
    <v>42114.400000000001</v>
    <v>42052.19</v>
    <v>43988.99</v>
    <v>43444.99</v>
    <v>44296.51</v>
    <v>44910.65</v>
    <v>44642.52</v>
    <v>43828.06</v>
    <v>42840.26</v>
    <v>42992.21</v>
    <v>42732.13</v>
    <v>41938.449999999997</v>
    <v>43487.83</v>
    <v>44424.25</v>
    <v>44544.66</v>
    <v>44303.4</v>
    <v>44546.080000000002</v>
    <v>43428.02</v>
    <v>43840.91</v>
    <v>42801.72</v>
  </a>
  <a r="1" c="5">
    <v t="i">2</v>
    <v t="i">3</v>
    <v t="i">4</v>
    <v t="i">5</v>
    <v t="i">6</v>
  </a>
  <a r="1" c="5">
    <v>43191.24</v>
    <v>42520.99</v>
    <v>43006.59</v>
    <v>42579.08</v>
    <v>42801.72</v>
  </a>
  <a r="1" c="1258">
    <v t="i">1</v>
    <v t="i">2</v>
    <v t="i">3</v>
    <v t="i">4</v>
    <v t="i">5</v>
    <v t="i">8</v>
    <v t="i">9</v>
    <v t="i">10</v>
    <v t="i">11</v>
    <v t="i">12</v>
    <v t="i">15</v>
    <v t="i">16</v>
    <v t="i">17</v>
    <v t="i">18</v>
    <v t="i">19</v>
    <v t="i">22</v>
    <v t="i">23</v>
    <v t="i">24</v>
    <v t="i">25</v>
    <v t="i">26</v>
    <v t="i">29</v>
    <v t="i">30</v>
    <v t="i">31</v>
    <v t="i">32</v>
    <v t="i">36</v>
    <v t="i">37</v>
    <v t="i">38</v>
    <v t="i">39</v>
    <v t="i">40</v>
    <v t="i">43</v>
    <v t="i">44</v>
    <v t="i">45</v>
    <v t="i">46</v>
    <v t="i">47</v>
    <v t="i">50</v>
    <v t="i">51</v>
    <v t="i">52</v>
    <v t="i">53</v>
    <v t="i">54</v>
    <v t="i">57</v>
    <v t="i">58</v>
    <v t="i">59</v>
    <v t="i">60</v>
    <v t="i">61</v>
    <v t="i">64</v>
    <v t="i">65</v>
    <v t="i">66</v>
    <v t="i">67</v>
    <v t="i">68</v>
    <v t="i">71</v>
    <v t="i">72</v>
    <v t="i">73</v>
    <v t="i">74</v>
    <v t="i">75</v>
    <v t="i">79</v>
    <v t="i">80</v>
    <v t="i">81</v>
    <v t="i">82</v>
    <v t="i">85</v>
    <v t="i">86</v>
    <v t="i">87</v>
    <v t="i">88</v>
    <v t="i">89</v>
    <v t="i">92</v>
    <v t="i">93</v>
    <v t="i">94</v>
    <v t="i">95</v>
    <v t="i">96</v>
    <v t="i">99</v>
    <v t="i">100</v>
    <v t="i">101</v>
    <v t="i">102</v>
    <v t="i">103</v>
    <v t="i">106</v>
    <v t="i">107</v>
    <v t="i">108</v>
    <v t="i">109</v>
    <v t="i">110</v>
    <v t="i">113</v>
    <v t="i">114</v>
    <v t="i">115</v>
    <v t="i">116</v>
    <v t="i">120</v>
    <v t="i">121</v>
    <v t="i">122</v>
    <v t="i">123</v>
    <v t="i">124</v>
    <v t="i">127</v>
    <v t="i">128</v>
    <v t="i">129</v>
    <v t="i">130</v>
    <v t="i">131</v>
    <v t="i">134</v>
    <v t="i">135</v>
    <v t="i">136</v>
    <v t="i">137</v>
    <v t="i">138</v>
    <v t="i">141</v>
    <v t="i">142</v>
    <v t="i">143</v>
    <v t="i">144</v>
    <v t="i">145</v>
    <v t="i">148</v>
    <v t="i">149</v>
    <v t="i">150</v>
    <v t="i">151</v>
    <v t="i">152</v>
    <v t="i">155</v>
    <v t="i">156</v>
    <v t="i">157</v>
    <v t="i">158</v>
    <v t="i">159</v>
    <v t="i">162</v>
    <v t="i">163</v>
    <v t="i">164</v>
    <v t="i">165</v>
    <v t="i">166</v>
    <v t="i">169</v>
    <v t="i">170</v>
    <v t="i">171</v>
    <v t="i">172</v>
    <v t="i">173</v>
    <v t="i">176</v>
    <v t="i">177</v>
    <v t="i">178</v>
    <v t="i">179</v>
    <v t="i">180</v>
    <v t="i">184</v>
    <v t="i">185</v>
    <v t="i">186</v>
    <v t="i">187</v>
    <v t="i">190</v>
    <v t="i">191</v>
    <v t="i">192</v>
    <v t="i">193</v>
    <v t="i">194</v>
    <v t="i">197</v>
    <v t="i">198</v>
    <v t="i">199</v>
    <v t="i">200</v>
    <v t="i">201</v>
    <v t="i">204</v>
    <v t="i">205</v>
    <v t="i">206</v>
    <v t="i">207</v>
    <v t="i">208</v>
    <v t="i">211</v>
    <v t="i">212</v>
    <v t="i">213</v>
    <v t="i">214</v>
    <v t="i">215</v>
    <v t="i">218</v>
    <v t="i">219</v>
    <v t="i">220</v>
    <v t="i">221</v>
    <v t="i">222</v>
    <v t="i">225</v>
    <v t="i">226</v>
    <v t="i">227</v>
    <v t="i">228</v>
    <v t="i">229</v>
    <v t="i">232</v>
    <v t="i">233</v>
    <v t="i">234</v>
    <v t="i">235</v>
    <v t="i">236</v>
    <v t="i">239</v>
    <v t="i">240</v>
    <v t="i">241</v>
    <v t="i">242</v>
    <v t="i">243</v>
    <v t="i">246</v>
    <v t="i">247</v>
    <v t="i">248</v>
    <v t="i">249</v>
    <v t="i">250</v>
    <v t="i">253</v>
    <v t="i">254</v>
    <v t="i">255</v>
    <v t="i">256</v>
    <v t="i">257</v>
    <v t="i">260</v>
    <v t="i">261</v>
    <v t="i">262</v>
    <v t="i">264</v>
    <v t="i">267</v>
    <v t="i">268</v>
    <v t="i">269</v>
    <v t="i">270</v>
    <v t="i">271</v>
    <v t="i">274</v>
    <v t="i">275</v>
    <v t="i">276</v>
    <v t="i">277</v>
    <v t="i">278</v>
    <v t="i">281</v>
    <v t="i">282</v>
    <v t="i">283</v>
    <v t="i">284</v>
    <v t="i">285</v>
    <v t="i">288</v>
    <v t="i">289</v>
    <v t="i">290</v>
    <v t="i">291</v>
    <v t="i">295</v>
    <v t="i">296</v>
    <v t="i">297</v>
    <v t="i">298</v>
    <v t="i">302</v>
    <v t="i">303</v>
    <v t="i">304</v>
    <v t="i">305</v>
    <v t="i">306</v>
    <v t="i">309</v>
    <v t="i">310</v>
    <v t="i">311</v>
    <v t="i">312</v>
    <v t="i">313</v>
    <v t="i">317</v>
    <v t="i">318</v>
    <v t="i">319</v>
    <v t="i">320</v>
    <v t="i">323</v>
    <v t="i">324</v>
    <v t="i">325</v>
    <v t="i">326</v>
    <v t="i">327</v>
    <v t="i">330</v>
    <v t="i">331</v>
    <v t="i">332</v>
    <v t="i">333</v>
    <v t="i">334</v>
    <v t="i">337</v>
    <v t="i">338</v>
    <v t="i">339</v>
    <v t="i">340</v>
    <v t="i">341</v>
    <v t="i">345</v>
    <v t="i">346</v>
    <v t="i">347</v>
    <v t="i">348</v>
    <v t="i">351</v>
    <v t="i">352</v>
    <v t="i">353</v>
    <v t="i">354</v>
    <v t="i">355</v>
    <v t="i">358</v>
    <v t="i">359</v>
    <v t="i">360</v>
    <v t="i">361</v>
    <v t="i">362</v>
    <v t="i">365</v>
    <v t="i">366</v>
    <v t="i">367</v>
    <v t="i">368</v>
    <v t="i">369</v>
    <v t="i">372</v>
    <v t="i">373</v>
    <v t="i">374</v>
    <v t="i">375</v>
    <v t="i">376</v>
    <v t="i">379</v>
    <v t="i">380</v>
    <v t="i">381</v>
    <v t="i">382</v>
    <v t="i">383</v>
    <v t="i">386</v>
    <v t="i">387</v>
    <v t="i">388</v>
    <v t="i">389</v>
    <v t="i">393</v>
    <v t="i">394</v>
    <v t="i">395</v>
    <v t="i">396</v>
    <v t="i">397</v>
    <v t="i">400</v>
    <v t="i">401</v>
    <v t="i">402</v>
    <v t="i">403</v>
    <v t="i">404</v>
    <v t="i">407</v>
    <v t="i">408</v>
    <v t="i">409</v>
    <v t="i">410</v>
    <v t="i">411</v>
    <v t="i">414</v>
    <v t="i">415</v>
    <v t="i">416</v>
    <v t="i">417</v>
    <v t="i">418</v>
    <v t="i">421</v>
    <v t="i">422</v>
    <v t="i">423</v>
    <v t="i">424</v>
    <v t="i">425</v>
    <v t="i">428</v>
    <v t="i">429</v>
    <v t="i">430</v>
    <v t="i">431</v>
    <v t="i">432</v>
    <v t="i">435</v>
    <v t="i">436</v>
    <v t="i">437</v>
    <v t="i">438</v>
    <v t="i">439</v>
    <v t="i">442</v>
    <v t="i">443</v>
    <v t="i">444</v>
    <v t="i">445</v>
    <v t="i">446</v>
    <v t="i">450</v>
    <v t="i">451</v>
    <v t="i">452</v>
    <v t="i">453</v>
    <v t="i">456</v>
    <v t="i">457</v>
    <v t="i">458</v>
    <v t="i">459</v>
    <v t="i">460</v>
    <v t="i">463</v>
    <v t="i">464</v>
    <v t="i">465</v>
    <v t="i">466</v>
    <v t="i">467</v>
    <v t="i">470</v>
    <v t="i">471</v>
    <v t="i">472</v>
    <v t="i">473</v>
    <v t="i">474</v>
    <v t="i">477</v>
    <v t="i">478</v>
    <v t="i">479</v>
    <v t="i">480</v>
    <v t="i">481</v>
    <v t="i">485</v>
    <v t="i">486</v>
    <v t="i">487</v>
    <v t="i">488</v>
    <v t="i">491</v>
    <v t="i">492</v>
    <v t="i">493</v>
    <v t="i">494</v>
    <v t="i">495</v>
    <v t="i">498</v>
    <v t="i">499</v>
    <v t="i">500</v>
    <v t="i">501</v>
    <v t="i">502</v>
    <v t="i">505</v>
    <v t="i">506</v>
    <v t="i">507</v>
    <v t="i">508</v>
    <v t="i">509</v>
    <v t="i">512</v>
    <v t="i">513</v>
    <v t="i">514</v>
    <v t="i">515</v>
    <v t="i">516</v>
    <v t="i">519</v>
    <v t="i">520</v>
    <v t="i">521</v>
    <v t="i">522</v>
    <v t="i">523</v>
    <v t="i">526</v>
    <v t="i">527</v>
    <v t="i">528</v>
    <v t="i">529</v>
    <v t="i">530</v>
    <v t="i">533</v>
    <v t="i">534</v>
    <v t="i">535</v>
    <v t="i">536</v>
    <v t="i">537</v>
    <v t="i">540</v>
    <v t="i">541</v>
    <v t="i">542</v>
    <v t="i">543</v>
    <v t="i">544</v>
    <v t="i">548</v>
    <v t="i">549</v>
    <v t="i">550</v>
    <v t="i">551</v>
    <v t="i">554</v>
    <v t="i">555</v>
    <v t="i">556</v>
    <v t="i">557</v>
    <v t="i">558</v>
    <v t="i">561</v>
    <v t="i">562</v>
    <v t="i">563</v>
    <v t="i">564</v>
    <v t="i">565</v>
    <v t="i">568</v>
    <v t="i">569</v>
    <v t="i">570</v>
    <v t="i">571</v>
    <v t="i">572</v>
    <v t="i">575</v>
    <v t="i">576</v>
    <v t="i">577</v>
    <v t="i">578</v>
    <v t="i">579</v>
    <v t="i">582</v>
    <v t="i">583</v>
    <v t="i">584</v>
    <v t="i">585</v>
    <v t="i">586</v>
    <v t="i">589</v>
    <v t="i">590</v>
    <v t="i">591</v>
    <v t="i">592</v>
    <v t="i">593</v>
    <v t="i">596</v>
    <v t="i">597</v>
    <v t="i">598</v>
    <v t="i">599</v>
    <v t="i">600</v>
    <v t="i">603</v>
    <v t="i">604</v>
    <v t="i">605</v>
    <v t="i">606</v>
    <v t="i">607</v>
    <v t="i">610</v>
    <v t="i">611</v>
    <v t="i">612</v>
    <v t="i">613</v>
    <v t="i">614</v>
    <v t="i">617</v>
    <v t="i">618</v>
    <v t="i">619</v>
    <v t="i">620</v>
    <v t="i">621</v>
    <v t="i">624</v>
    <v t="i">625</v>
    <v t="i">626</v>
    <v t="i">628</v>
    <v t="i">631</v>
    <v t="i">632</v>
    <v t="i">633</v>
    <v t="i">634</v>
    <v t="i">635</v>
    <v t="i">638</v>
    <v t="i">639</v>
    <v t="i">640</v>
    <v t="i">641</v>
    <v t="i">642</v>
    <v t="i">645</v>
    <v t="i">646</v>
    <v t="i">647</v>
    <v t="i">648</v>
    <v t="i">649</v>
    <v t="i">652</v>
    <v t="i">653</v>
    <v t="i">654</v>
    <v t="i">655</v>
    <v t="i">659</v>
    <v t="i">660</v>
    <v t="i">661</v>
    <v t="i">662</v>
    <v t="i">663</v>
    <v t="i">666</v>
    <v t="i">667</v>
    <v t="i">668</v>
    <v t="i">669</v>
    <v t="i">670</v>
    <v t="i">673</v>
    <v t="i">674</v>
    <v t="i">675</v>
    <v t="i">676</v>
    <v t="i">677</v>
    <v t="i">681</v>
    <v t="i">682</v>
    <v t="i">683</v>
    <v t="i">684</v>
    <v t="i">687</v>
    <v t="i">688</v>
    <v t="i">689</v>
    <v t="i">690</v>
    <v t="i">691</v>
    <v t="i">694</v>
    <v t="i">695</v>
    <v t="i">696</v>
    <v t="i">697</v>
    <v t="i">698</v>
    <v t="i">701</v>
    <v t="i">702</v>
    <v t="i">703</v>
    <v t="i">704</v>
    <v t="i">705</v>
    <v t="i">708</v>
    <v t="i">709</v>
    <v t="i">710</v>
    <v t="i">711</v>
    <v t="i">712</v>
    <v t="i">716</v>
    <v t="i">717</v>
    <v t="i">718</v>
    <v t="i">719</v>
    <v t="i">722</v>
    <v t="i">723</v>
    <v t="i">724</v>
    <v t="i">725</v>
    <v t="i">726</v>
    <v t="i">729</v>
    <v t="i">730</v>
    <v t="i">731</v>
    <v t="i">732</v>
    <v t="i">733</v>
    <v t="i">736</v>
    <v t="i">737</v>
    <v t="i">738</v>
    <v t="i">739</v>
    <v t="i">740</v>
    <v t="i">743</v>
    <v t="i">744</v>
    <v t="i">745</v>
    <v t="i">746</v>
    <v t="i">747</v>
    <v t="i">750</v>
    <v t="i">751</v>
    <v t="i">752</v>
    <v t="i">753</v>
    <v t="i">754</v>
    <v t="i">757</v>
    <v t="i">758</v>
    <v t="i">759</v>
    <v t="i">760</v>
    <v t="i">761</v>
    <v t="i">764</v>
    <v t="i">765</v>
    <v t="i">766</v>
    <v t="i">767</v>
    <v t="i">771</v>
    <v t="i">772</v>
    <v t="i">773</v>
    <v t="i">774</v>
    <v t="i">775</v>
    <v t="i">778</v>
    <v t="i">779</v>
    <v t="i">780</v>
    <v t="i">781</v>
    <v t="i">782</v>
    <v t="i">785</v>
    <v t="i">786</v>
    <v t="i">787</v>
    <v t="i">788</v>
    <v t="i">789</v>
    <v t="i">792</v>
    <v t="i">793</v>
    <v t="i">794</v>
    <v t="i">795</v>
    <v t="i">796</v>
    <v t="i">799</v>
    <v t="i">800</v>
    <v t="i">801</v>
    <v t="i">802</v>
    <v t="i">803</v>
    <v t="i">806</v>
    <v t="i">807</v>
    <v t="i">808</v>
    <v t="i">809</v>
    <v t="i">810</v>
    <v t="i">814</v>
    <v t="i">815</v>
    <v t="i">816</v>
    <v t="i">817</v>
    <v t="i">820</v>
    <v t="i">821</v>
    <v t="i">822</v>
    <v t="i">823</v>
    <v t="i">824</v>
    <v t="i">827</v>
    <v t="i">828</v>
    <v t="i">829</v>
    <v t="i">830</v>
    <v t="i">831</v>
    <v t="i">835</v>
    <v t="i">836</v>
    <v t="i">837</v>
    <v t="i">838</v>
    <v t="i">841</v>
    <v t="i">842</v>
    <v t="i">843</v>
    <v t="i">844</v>
    <v t="i">845</v>
    <v t="i">849</v>
    <v t="i">850</v>
    <v t="i">851</v>
    <v t="i">852</v>
    <v t="i">855</v>
    <v t="i">856</v>
    <v t="i">857</v>
    <v t="i">858</v>
    <v t="i">859</v>
    <v t="i">862</v>
    <v t="i">863</v>
    <v t="i">864</v>
    <v t="i">865</v>
    <v t="i">866</v>
    <v t="i">869</v>
    <v t="i">870</v>
    <v t="i">871</v>
    <v t="i">872</v>
    <v t="i">873</v>
    <v t="i">876</v>
    <v t="i">877</v>
    <v t="i">878</v>
    <v t="i">879</v>
    <v t="i">880</v>
    <v t="i">883</v>
    <v t="i">884</v>
    <v t="i">885</v>
    <v t="i">886</v>
    <v t="i">887</v>
    <v t="i">890</v>
    <v t="i">891</v>
    <v t="i">892</v>
    <v t="i">893</v>
    <v t="i">894</v>
    <v t="i">897</v>
    <v t="i">898</v>
    <v t="i">899</v>
    <v t="i">900</v>
    <v t="i">901</v>
    <v t="i">904</v>
    <v t="i">905</v>
    <v t="i">906</v>
    <v t="i">907</v>
    <v t="i">908</v>
    <v t="i">912</v>
    <v t="i">913</v>
    <v t="i">914</v>
    <v t="i">915</v>
    <v t="i">918</v>
    <v t="i">919</v>
    <v t="i">920</v>
    <v t="i">921</v>
    <v t="i">922</v>
    <v t="i">925</v>
    <v t="i">926</v>
    <v t="i">927</v>
    <v t="i">928</v>
    <v t="i">929</v>
    <v t="i">932</v>
    <v t="i">933</v>
    <v t="i">934</v>
    <v t="i">935</v>
    <v t="i">936</v>
    <v t="i">939</v>
    <v t="i">940</v>
    <v t="i">941</v>
    <v t="i">942</v>
    <v t="i">943</v>
    <v t="i">946</v>
    <v t="i">947</v>
    <v t="i">948</v>
    <v t="i">949</v>
    <v t="i">950</v>
    <v t="i">953</v>
    <v t="i">954</v>
    <v t="i">955</v>
    <v t="i">956</v>
    <v t="i">957</v>
    <v t="i">960</v>
    <v t="i">961</v>
    <v t="i">962</v>
    <v t="i">963</v>
    <v t="i">964</v>
    <v t="i">967</v>
    <v t="i">968</v>
    <v t="i">969</v>
    <v t="i">970</v>
    <v t="i">971</v>
    <v t="i">974</v>
    <v t="i">975</v>
    <v t="i">976</v>
    <v t="i">977</v>
    <v t="i">978</v>
    <v t="i">981</v>
    <v t="i">982</v>
    <v t="i">983</v>
    <v t="i">984</v>
    <v t="i">985</v>
    <v t="i">988</v>
    <v t="i">989</v>
    <v t="i">990</v>
    <v t="i">992</v>
    <v t="i">995</v>
    <v t="i">996</v>
    <v t="i">997</v>
    <v t="i">998</v>
    <v t="i">999</v>
    <v t="i">1002</v>
    <v t="i">1003</v>
    <v t="i">1004</v>
    <v t="i">1005</v>
    <v t="i">1006</v>
    <v t="i">1009</v>
    <v t="i">1010</v>
    <v t="i">1011</v>
    <v t="i">1012</v>
    <v t="i">1013</v>
    <v t="i">1016</v>
    <v t="i">1017</v>
    <v t="i">1018</v>
    <v t="i">1019</v>
    <v t="i">1020</v>
    <v t="i">1024</v>
    <v t="i">1025</v>
    <v t="i">1026</v>
    <v t="i">1027</v>
    <v t="i">1031</v>
    <v t="i">1032</v>
    <v t="i">1033</v>
    <v t="i">1034</v>
    <v t="i">1037</v>
    <v t="i">1038</v>
    <v t="i">1039</v>
    <v t="i">1040</v>
    <v t="i">1041</v>
    <v t="i">1045</v>
    <v t="i">1046</v>
    <v t="i">1047</v>
    <v t="i">1048</v>
    <v t="i">1051</v>
    <v t="i">1052</v>
    <v t="i">1053</v>
    <v t="i">1054</v>
    <v t="i">1055</v>
    <v t="i">1058</v>
    <v t="i">1059</v>
    <v t="i">1060</v>
    <v t="i">1061</v>
    <v t="i">1062</v>
    <v t="i">1065</v>
    <v t="i">1066</v>
    <v t="i">1067</v>
    <v t="i">1068</v>
    <v t="i">1069</v>
    <v t="i">1072</v>
    <v t="i">1073</v>
    <v t="i">1074</v>
    <v t="i">1075</v>
    <v t="i">1076</v>
    <v t="i">1080</v>
    <v t="i">1081</v>
    <v t="i">1082</v>
    <v t="i">1083</v>
    <v t="i">1086</v>
    <v t="i">1087</v>
    <v t="i">1088</v>
    <v t="i">1089</v>
    <v t="i">1090</v>
    <v t="i">1093</v>
    <v t="i">1094</v>
    <v t="i">1095</v>
    <v t="i">1096</v>
    <v t="i">1097</v>
    <v t="i">1100</v>
    <v t="i">1101</v>
    <v t="i">1102</v>
    <v t="i">1103</v>
    <v t="i">1104</v>
    <v t="i">1107</v>
    <v t="i">1108</v>
    <v t="i">1109</v>
    <v t="i">1110</v>
    <v t="i">1111</v>
    <v t="i">1114</v>
    <v t="i">1115</v>
    <v t="i">1116</v>
    <v t="i">1117</v>
    <v t="i">1118</v>
    <v t="i">1121</v>
    <v t="i">1122</v>
    <v t="i">1123</v>
    <v t="i">1124</v>
    <v t="i">1128</v>
    <v t="i">1129</v>
    <v t="i">1130</v>
    <v t="i">1131</v>
    <v t="i">1132</v>
    <v t="i">1135</v>
    <v t="i">1136</v>
    <v t="i">1137</v>
    <v t="i">1138</v>
    <v t="i">1139</v>
    <v t="i">1142</v>
    <v t="i">1143</v>
    <v t="i">1144</v>
    <v t="i">1145</v>
    <v t="i">1146</v>
    <v t="i">1149</v>
    <v t="i">1150</v>
    <v t="i">1151</v>
    <v t="i">1152</v>
    <v t="i">1153</v>
    <v t="i">1156</v>
    <v t="i">1157</v>
    <v t="i">1158</v>
    <v t="i">1159</v>
    <v t="i">1160</v>
    <v t="i">1163</v>
    <v t="i">1164</v>
    <v t="i">1165</v>
    <v t="i">1166</v>
    <v t="i">1167</v>
    <v t="i">1170</v>
    <v t="i">1171</v>
    <v t="i">1172</v>
    <v t="i">1173</v>
    <v t="i">1174</v>
    <v t="i">1178</v>
    <v t="i">1179</v>
    <v t="i">1180</v>
    <v t="i">1181</v>
    <v t="i">1184</v>
    <v t="i">1185</v>
    <v t="i">1186</v>
    <v t="i">1187</v>
    <v t="i">1188</v>
    <v t="i">1191</v>
    <v t="i">1192</v>
    <v t="i">1193</v>
    <v t="i">1194</v>
    <v t="i">1195</v>
    <v t="i">1199</v>
    <v t="i">1200</v>
    <v t="i">1201</v>
    <v t="i">1202</v>
    <v t="i">1205</v>
    <v t="i">1206</v>
    <v t="i">1207</v>
    <v t="i">1208</v>
    <v t="i">1209</v>
    <v t="i">1212</v>
    <v t="i">1214</v>
    <v t="i">1215</v>
    <v t="i">1216</v>
    <v t="i">1219</v>
    <v t="i">1220</v>
    <v t="i">1221</v>
    <v t="i">1222</v>
    <v t="i">1223</v>
    <v t="i">1226</v>
    <v t="i">1227</v>
    <v t="i">1228</v>
    <v t="i">1229</v>
    <v t="i">1230</v>
    <v t="i">1233</v>
    <v t="i">1234</v>
    <v t="i">1235</v>
    <v t="i">1236</v>
    <v t="i">1237</v>
    <v t="i">1240</v>
    <v t="i">1241</v>
    <v t="i">1242</v>
    <v t="i">1243</v>
    <v t="i">1244</v>
    <v t="i">1247</v>
    <v t="i">1248</v>
    <v t="i">1249</v>
    <v t="i">1250</v>
    <v t="i">1251</v>
    <v t="i">1254</v>
    <v t="i">1255</v>
    <v t="i">1256</v>
    <v t="i">1257</v>
    <v t="i">1258</v>
    <v t="i">1261</v>
    <v t="i">1262</v>
    <v t="i">1263</v>
    <v t="i">1264</v>
    <v t="i">1265</v>
    <v t="i">1268</v>
    <v t="i">1269</v>
    <v t="i">1270</v>
    <v t="i">1271</v>
    <v t="i">1272</v>
    <v t="i">1276</v>
    <v t="i">1277</v>
    <v t="i">1278</v>
    <v t="i">1279</v>
    <v t="i">1282</v>
    <v t="i">1283</v>
    <v t="i">1284</v>
    <v t="i">1285</v>
    <v t="i">1286</v>
    <v t="i">1289</v>
    <v t="i">1290</v>
    <v t="i">1291</v>
    <v t="i">1292</v>
    <v t="i">1293</v>
    <v t="i">1296</v>
    <v t="i">1297</v>
    <v t="i">1298</v>
    <v t="i">1299</v>
    <v t="i">1300</v>
    <v t="i">1303</v>
    <v t="i">1304</v>
    <v t="i">1305</v>
    <v t="i">1306</v>
    <v t="i">1307</v>
    <v t="i">1310</v>
    <v t="i">1311</v>
    <v t="i">1312</v>
    <v t="i">1313</v>
    <v t="i">1314</v>
    <v t="i">1317</v>
    <v t="i">1318</v>
    <v t="i">1319</v>
    <v t="i">1320</v>
    <v t="i">1321</v>
    <v t="i">1324</v>
    <v t="i">1325</v>
    <v t="i">1326</v>
    <v t="i">1327</v>
    <v t="i">1328</v>
    <v t="i">1331</v>
    <v t="i">1332</v>
    <v t="i">1333</v>
    <v t="i">1334</v>
    <v t="i">1335</v>
    <v t="i">1338</v>
    <v t="i">1339</v>
    <v t="i">1340</v>
    <v t="i">1341</v>
    <v t="i">1342</v>
    <v t="i">1345</v>
    <v t="i">1346</v>
    <v t="i">1347</v>
    <v t="i">1348</v>
    <v t="i">1349</v>
    <v t="i">1352</v>
    <v t="i">1353</v>
    <v t="i">1354</v>
    <v t="i">1356</v>
    <v t="i">1359</v>
    <v t="i">1360</v>
    <v t="i">1361</v>
    <v t="i">1362</v>
    <v t="i">1363</v>
    <v t="i">1366</v>
    <v t="i">1367</v>
    <v t="i">1368</v>
    <v t="i">1369</v>
    <v t="i">1370</v>
    <v t="i">1373</v>
    <v t="i">1374</v>
    <v t="i">1375</v>
    <v t="i">1376</v>
    <v t="i">1377</v>
    <v t="i">1380</v>
    <v t="i">1381</v>
    <v t="i">1382</v>
    <v t="i">1383</v>
    <v t="i">1384</v>
    <v t="i">1388</v>
    <v t="i">1389</v>
    <v t="i">1390</v>
    <v t="i">1391</v>
    <v t="i">1395</v>
    <v t="i">1396</v>
    <v t="i">1397</v>
    <v t="i">1398</v>
    <v t="i">1401</v>
    <v t="i">1402</v>
    <v t="i">1403</v>
    <v t="i">1404</v>
    <v t="i">1405</v>
    <v t="i">1409</v>
    <v t="i">1410</v>
    <v t="i">1411</v>
    <v t="i">1412</v>
    <v t="i">1415</v>
    <v t="i">1416</v>
    <v t="i">1417</v>
    <v t="i">1418</v>
    <v t="i">1419</v>
    <v t="i">1422</v>
    <v t="i">1423</v>
    <v t="i">1424</v>
    <v t="i">1425</v>
    <v t="i">1426</v>
    <v t="i">1429</v>
    <v t="i">1430</v>
    <v t="i">1431</v>
    <v t="i">1432</v>
    <v t="i">1433</v>
    <v t="i">1436</v>
    <v t="i">1437</v>
    <v t="i">1438</v>
    <v t="i">1439</v>
    <v t="i">1440</v>
    <v t="i">1444</v>
    <v t="i">1445</v>
    <v t="i">1446</v>
    <v t="i">1447</v>
    <v t="i">1450</v>
    <v t="i">1451</v>
    <v t="i">1452</v>
    <v t="i">1453</v>
    <v t="i">1454</v>
    <v t="i">1457</v>
    <v t="i">1458</v>
    <v t="i">1459</v>
    <v t="i">1460</v>
    <v t="i">1461</v>
    <v t="i">1464</v>
    <v t="i">1465</v>
    <v t="i">1466</v>
    <v t="i">1467</v>
    <v t="i">1468</v>
    <v t="i">1471</v>
    <v t="i">1472</v>
    <v t="i">1473</v>
    <v t="i">1474</v>
    <v t="i">1475</v>
    <v t="i">1478</v>
    <v t="i">1479</v>
    <v t="i">1480</v>
    <v t="i">1481</v>
    <v t="i">1485</v>
    <v t="i">1486</v>
    <v t="i">1487</v>
    <v t="i">1488</v>
    <v t="i">1489</v>
    <v t="i">1492</v>
    <v t="i">1493</v>
    <v t="i">1494</v>
    <v t="i">1495</v>
    <v t="i">1496</v>
    <v t="i">1499</v>
    <v t="i">1500</v>
    <v t="i">1501</v>
    <v t="i">1502</v>
    <v t="i">1503</v>
    <v t="i">1506</v>
    <v t="i">1507</v>
    <v t="i">1508</v>
    <v t="i">1509</v>
    <v t="i">1510</v>
    <v t="i">1513</v>
    <v t="i">1514</v>
    <v t="i">1515</v>
    <v t="i">1516</v>
    <v t="i">1517</v>
    <v t="i">1520</v>
    <v t="i">1521</v>
    <v t="i">1522</v>
    <v t="i">1523</v>
    <v t="i">1524</v>
    <v t="i">1527</v>
    <v t="i">1528</v>
    <v t="i">1529</v>
    <v t="i">1530</v>
    <v t="i">1531</v>
    <v t="i">1534</v>
    <v t="i">1535</v>
    <v t="i">1536</v>
    <v t="i">1537</v>
    <v t="i">1538</v>
    <v t="i">1542</v>
    <v t="i">1543</v>
    <v t="i">1544</v>
    <v t="i">1545</v>
    <v t="i">1548</v>
    <v t="i">1549</v>
    <v t="i">1550</v>
    <v t="i">1551</v>
    <v t="i">1552</v>
    <v t="i">1555</v>
    <v t="i">1556</v>
    <v t="i">1557</v>
    <v t="i">1558</v>
    <v t="i">1559</v>
    <v t="i">1562</v>
    <v t="i">1563</v>
    <v t="i">1565</v>
    <v t="i">1566</v>
    <v t="i">1569</v>
    <v t="i">1570</v>
    <v t="i">1571</v>
    <v t="i">1572</v>
    <v t="i">1573</v>
    <v t="i">1576</v>
    <v t="i">1577</v>
    <v t="i">1578</v>
    <v t="i">1580</v>
    <v t="i">1583</v>
    <v t="i">1584</v>
    <v t="i">1585</v>
    <v t="i">1586</v>
    <v t="i">1587</v>
    <v t="i">1590</v>
    <v t="i">1591</v>
    <v t="i">1592</v>
    <v t="i">1593</v>
    <v t="i">1594</v>
    <v t="i">1597</v>
    <v t="i">1598</v>
    <v t="i">1599</v>
    <v t="i">1600</v>
    <v t="i">1601</v>
    <v t="i">1604</v>
    <v t="i">1605</v>
    <v t="i">1606</v>
    <v t="i">1607</v>
    <v t="i">1608</v>
    <v t="i">1611</v>
    <v t="i">1612</v>
    <v t="i">1613</v>
    <v t="i">1614</v>
    <v t="i">1615</v>
    <v t="i">1618</v>
    <v t="i">1619</v>
    <v t="i">1620</v>
    <v t="i">1621</v>
    <v t="i">1622</v>
    <v t="i">1625</v>
    <v t="i">1626</v>
    <v t="i">1627</v>
    <v t="i">1628</v>
    <v t="i">1629</v>
    <v t="i">1632</v>
    <v t="i">1633</v>
    <v t="i">1634</v>
    <v t="i">1635</v>
    <v t="i">1636</v>
    <v t="i">1640</v>
    <v t="i">1641</v>
    <v t="i">1642</v>
    <v t="i">1643</v>
    <v t="i">1646</v>
    <v t="i">1647</v>
    <v t="i">1648</v>
    <v t="i">1649</v>
    <v t="i">1650</v>
    <v t="i">1653</v>
    <v t="i">1654</v>
    <v t="i">1655</v>
    <v t="i">1656</v>
    <v t="i">1657</v>
    <v t="i">1660</v>
    <v t="i">1661</v>
    <v t="i">1662</v>
    <v t="i">1663</v>
    <v t="i">1664</v>
    <v t="i">1667</v>
    <v t="i">1668</v>
    <v t="i">1669</v>
    <v t="i">1670</v>
    <v t="i">1671</v>
    <v t="i">1674</v>
    <v t="i">1675</v>
    <v t="i">1676</v>
    <v t="i">1677</v>
    <v t="i">1678</v>
    <v t="i">1681</v>
    <v t="i">1682</v>
    <v t="i">1683</v>
    <v t="i">1684</v>
    <v t="i">1685</v>
    <v t="i">1688</v>
    <v t="i">1689</v>
    <v t="i">1690</v>
    <v t="i">1691</v>
    <v t="i">1692</v>
    <v t="i">1695</v>
    <v t="i">1696</v>
    <v t="i">1697</v>
    <v t="i">1698</v>
    <v t="i">1699</v>
    <v t="i">1702</v>
    <v t="i">1703</v>
    <v t="i">1704</v>
    <v t="i">1705</v>
    <v t="i">1706</v>
    <v t="i">1709</v>
    <v t="i">1710</v>
    <v t="i">1711</v>
    <v t="i">1712</v>
    <v t="i">1713</v>
    <v t="i">1716</v>
    <v t="i">1717</v>
    <v t="i">1718</v>
    <v t="i">1719</v>
    <v t="i">1720</v>
    <v t="i">1723</v>
    <v t="i">1724</v>
    <v t="i">1725</v>
    <v t="i">1727</v>
    <v t="i">1730</v>
    <v t="i">1731</v>
    <v t="i">1732</v>
    <v t="i">1733</v>
    <v t="i">1734</v>
    <v t="i">1737</v>
    <v t="i">1738</v>
    <v t="i">1739</v>
    <v t="i">1740</v>
    <v t="i">1741</v>
    <v t="i">1744</v>
    <v t="i">1745</v>
    <v t="i">1746</v>
    <v t="i">1747</v>
    <v t="i">1748</v>
    <v t="i">1751</v>
    <v t="i">1752</v>
    <v t="i">1753</v>
    <v t="i">1754</v>
    <v t="i">1755</v>
    <v t="i">1758</v>
    <v t="i">1759</v>
    <v t="i">1761</v>
    <v t="i">1762</v>
    <v t="i">1765</v>
    <v t="i">1766</v>
    <v t="i">1767</v>
    <v t="i">1769</v>
    <v t="i">1772</v>
    <v t="i">1773</v>
    <v t="i">1774</v>
    <v t="i">1775</v>
    <v t="i">1776</v>
    <v t="i">1780</v>
    <v t="i">1781</v>
    <v t="i">1782</v>
    <v t="i">1783</v>
    <v t="i">1786</v>
    <v t="i">1787</v>
    <v t="i">1788</v>
    <v t="i">1789</v>
    <v t="i">1790</v>
    <v t="i">1793</v>
    <v t="i">1794</v>
    <v t="i">1795</v>
    <v t="i">1796</v>
    <v t="i">1797</v>
    <v t="i">1800</v>
    <v t="i">1801</v>
    <v t="i">1802</v>
    <v t="i">1803</v>
    <v t="i">1804</v>
    <v t="i">1808</v>
    <v t="i">1809</v>
    <v t="i">1810</v>
    <v t="i">1811</v>
    <v t="i">1814</v>
    <v t="i">1815</v>
    <v t="i">1816</v>
    <v t="i">1817</v>
    <v t="i">1818</v>
    <v t="i">1821</v>
    <v t="i">1822</v>
    <v t="i">1823</v>
    <v t="i">1824</v>
    <v t="i">1825</v>
  </a>
  <a r="1" c="1258">
    <v>23851.020400000001</v>
    <v>25018.162</v>
    <v>23553.215800000002</v>
    <v>21200.620599999998</v>
    <v>23185.622800000001</v>
    <v>20188.519100000001</v>
    <v>21237.3799</v>
    <v>19898.920900000001</v>
    <v>20087.1937</v>
    <v>19173.975999999999</v>
    <v>18591.931199999999</v>
    <v>20704.912700000001</v>
    <v>21200.552800000001</v>
    <v>22552.1692</v>
    <v>21636.781200000001</v>
    <v>22327.476299999998</v>
    <v>21917.155699999999</v>
    <v>20943.508999999998</v>
    <v>21413.444800000001</v>
    <v>21052.534800000001</v>
    <v>22679.990600000001</v>
    <v>22653.8586</v>
    <v>23433.566800000001</v>
    <v>23719.373</v>
    <v>23390.767899999999</v>
    <v>23949.759999999998</v>
    <v>23504.349600000001</v>
    <v>23537.683400000002</v>
    <v>24242.493600000002</v>
    <v>23650.4421</v>
    <v>23018.8838</v>
    <v>23475.816999999999</v>
    <v>23515.255099999998</v>
    <v>23775.272199999999</v>
    <v>24133.781599999998</v>
    <v>24101.545300000002</v>
    <v>24633.8567</v>
    <v>24345.718499999999</v>
    <v>23723.694</v>
    <v>23749.7575</v>
    <v>23883.092499999999</v>
    <v>23664.639800000001</v>
    <v>23875.890800000001</v>
    <v>24331.314999999999</v>
    <v>24221.985799999999</v>
    <v>23764.778200000001</v>
    <v>23247.967700000001</v>
    <v>23625.338899999999</v>
    <v>23685.421900000001</v>
    <v>24597.3678</v>
    <v>24206.862099999998</v>
    <v>24575.899799999999</v>
    <v>24474.1152</v>
    <v>24465.164499999999</v>
    <v>24995.1096</v>
    <v>25548.271700000001</v>
    <v>25400.6361</v>
    <v>25383.1119</v>
    <v>25475.019799999998</v>
    <v>25742.650099999999</v>
    <v>26269.885999999999</v>
    <v>26281.820299999999</v>
    <v>27110.980500000001</v>
    <v>27572.440500000001</v>
    <v>27272.2994</v>
    <v>26989.991300000002</v>
    <v>25128.170300000002</v>
    <v>25605.542700000002</v>
    <v>25763.157899999998</v>
    <v>26289.9823</v>
    <v>26119.609700000001</v>
    <v>26080.102999999999</v>
    <v>25871.458299999998</v>
    <v>26024.958299999998</v>
    <v>26156.0985</v>
    <v>25445.9385</v>
    <v>25745.599399999999</v>
    <v>25015.5488</v>
    <v>25595.803199999998</v>
    <v>25812.8842</v>
    <v>25734.968199999999</v>
    <v>25827.356299999999</v>
    <v>26287.032999999999</v>
    <v>25890.1829</v>
    <v>26067.277099999999</v>
    <v>25706.092700000001</v>
    <v>26075.301800000001</v>
    <v>26085.7958</v>
    <v>26642.593099999998</v>
    <v>26870.0995</v>
    <v>26734.7068</v>
    <v>26671.948799999998</v>
    <v>26680.8652</v>
    <v>26840.400900000001</v>
    <v>27005.8351</v>
    <v>26652.332600000002</v>
    <v>26469.888599999998</v>
    <v>26584.773399999998</v>
    <v>26379.283800000001</v>
    <v>26539.573899999999</v>
    <v>26313.645100000002</v>
    <v>26428.324199999999</v>
    <v>26664.4041</v>
    <v>26828.4666</v>
    <v>27201.516599999999</v>
    <v>27386.978599999999</v>
    <v>27433.481199999998</v>
    <v>27791.441900000002</v>
    <v>27686.913799999998</v>
    <v>27976.835299999999</v>
    <v>27896.7245</v>
    <v>27931.018499999998</v>
    <v>27844.906299999999</v>
    <v>27778.067299999999</v>
    <v>27692.881000000001</v>
    <v>27739.726600000002</v>
    <v>27930.332600000002</v>
    <v>28308.458200000001</v>
    <v>28248.4437</v>
    <v>28331.915300000001</v>
    <v>28492.274000000001</v>
    <v>28653.867300000002</v>
    <v>28430.048999999999</v>
    <v>28645.6594</v>
    <v>29100.500700000001</v>
    <v>28292.7346</v>
    <v>28133.313200000001</v>
    <v>27500.891</v>
    <v>27940.467799999999</v>
    <v>27534.578099999999</v>
    <v>27665.641800000001</v>
    <v>27993.334200000001</v>
    <v>27995.6041</v>
    <v>28032.383600000001</v>
    <v>27901.977699999999</v>
    <v>27657.4175</v>
    <v>27147.703099999999</v>
    <v>27288.175500000001</v>
    <v>26763.1309</v>
    <v>26815.437999999998</v>
    <v>27173.955300000001</v>
    <v>27584.056</v>
    <v>27452.663199999999</v>
    <v>27781.704300000001</v>
    <v>27816.904699999999</v>
    <v>27682.814399999999</v>
    <v>28148.643400000001</v>
    <v>27772.7562</v>
    <v>28303.459200000001</v>
    <v>28425.509099999999</v>
    <v>28586.904399999999</v>
    <v>28837.517800000001</v>
    <v>28679.807000000001</v>
    <v>28514.003499999999</v>
    <v>28494.199100000002</v>
    <v>28606.313900000001</v>
    <v>28195.423699999999</v>
    <v>28308.7886</v>
    <v>28210.819800000001</v>
    <v>28363.661700000001</v>
    <v>28335.567200000001</v>
    <v>27685.380399999998</v>
    <v>27463.190399999999</v>
    <v>26519.952300000001</v>
    <v>26659.108899999999</v>
    <v>26501.595499999999</v>
    <v>26925.052599999999</v>
    <v>27480.034</v>
    <v>27847.6639</v>
    <v>28390.177100000001</v>
    <v>28323.395100000002</v>
    <v>29157.972699999998</v>
    <v>29420.922699999999</v>
    <v>29397.6312</v>
    <v>29080.17</v>
    <v>29479.809300000001</v>
    <v>29950.4414</v>
    <v>29783.354800000001</v>
    <v>29438.424200000001</v>
    <v>29483.230599999999</v>
    <v>29263.4751</v>
    <v>29591.266100000001</v>
    <v>30046.239000000001</v>
    <v>29872.474200000001</v>
    <v>29910.372200000002</v>
    <v>29638.638599999998</v>
    <v>29823.9175</v>
    <v>29883.791000000001</v>
    <v>29969.522000000001</v>
    <v>30218.260200000001</v>
    <v>30069.793600000001</v>
    <v>30173.881399999998</v>
    <v>30068.806700000001</v>
    <v>29999.261299999998</v>
    <v>30046.370599999998</v>
    <v>29861.552199999998</v>
    <v>30199.3112</v>
    <v>30154.537700000001</v>
    <v>30303.366099999999</v>
    <v>30179.046300000002</v>
    <v>30216.450799999999</v>
    <v>30015.512699999999</v>
    <v>30129.831600000001</v>
    <v>30199.870500000001</v>
    <v>30403.966799999998</v>
    <v>30335.6715</v>
    <v>30409.559399999998</v>
    <v>30606.484</v>
    <v>30223.885699999999</v>
    <v>30391.597300000001</v>
    <v>30829.397700000001</v>
    <v>31041.126199999999</v>
    <v>31097.9732</v>
    <v>31008.689299999998</v>
    <v>31068.6944</v>
    <v>31060.47</v>
    <v>30991.5167</v>
    <v>30814.264800000001</v>
    <v>30930.524700000002</v>
    <v>31188.375599999999</v>
    <v>31176.006099999999</v>
    <v>30996.977699999999</v>
    <v>30960.000899999999</v>
    <v>30937.038400000001</v>
    <v>30303.168699999998</v>
    <v>30603.358700000001</v>
    <v>29982.6152</v>
    <v>30211.911</v>
    <v>30687.477699999999</v>
    <v>30723.599200000001</v>
    <v>31055.864300000001</v>
    <v>31148.240600000001</v>
    <v>31385.7608</v>
    <v>31375.825700000001</v>
    <v>31437.804700000001</v>
    <v>31430.698799999998</v>
    <v>31458.3986</v>
    <v>31522.7461</v>
    <v>31613.017</v>
    <v>31493.3357</v>
    <v>31494.322700000001</v>
    <v>31521.6934</v>
    <v>31537.352599999998</v>
    <v>31961.862400000002</v>
    <v>31402.012200000001</v>
    <v>30932.366999999998</v>
    <v>31535.510399999999</v>
    <v>31391.517899999999</v>
    <v>31270.093099999998</v>
    <v>30924.142599999999</v>
    <v>31496.2965</v>
    <v>31802.440999999999</v>
    <v>31832.739600000001</v>
    <v>32297.022499999999</v>
    <v>32485.591199999999</v>
    <v>32778.642399999997</v>
    <v>32953.459900000002</v>
    <v>32825.949000000001</v>
    <v>33015.373</v>
    <v>32862.300799999997</v>
    <v>32627.971699999998</v>
    <v>32731.204099999999</v>
    <v>32423.151600000001</v>
    <v>32420.059300000001</v>
    <v>32619.484100000001</v>
    <v>33072.877899999999</v>
    <v>33171.373200000002</v>
    <v>33066.956400000003</v>
    <v>32981.554400000001</v>
    <v>33153.2137</v>
    <v>33527.192900000002</v>
    <v>33430.243799999997</v>
    <v>33446.264900000002</v>
    <v>33503.572399999997</v>
    <v>33800.604299999999</v>
    <v>33745.402199999997</v>
    <v>33677.271399999998</v>
    <v>33730.894399999997</v>
    <v>34035.986100000002</v>
    <v>34200.671199999997</v>
    <v>34077.634400000003</v>
    <v>33821.296799999996</v>
    <v>34137.3105</v>
    <v>33815.901599999997</v>
    <v>34043.486799999999</v>
    <v>33981.573600000003</v>
    <v>33984.929199999999</v>
    <v>33820.375699999997</v>
    <v>34060.3632</v>
    <v>33874.853999999999</v>
    <v>34113.229500000001</v>
    <v>34133.033900000002</v>
    <v>34230.344799999999</v>
    <v>34548.529699999999</v>
    <v>34777.759700000002</v>
    <v>34742.8226</v>
    <v>34269.1639</v>
    <v>33587.658499999998</v>
    <v>34021.445399999997</v>
    <v>34382.133999999998</v>
    <v>34327.787300000004</v>
    <v>34060.659299999999</v>
    <v>33896.04</v>
    <v>34084.148099999999</v>
    <v>34207.842900000003</v>
    <v>34393.977099999996</v>
    <v>34312.457000000002</v>
    <v>34323.050000000003</v>
    <v>34464.641000000003</v>
    <v>34529.449200000003</v>
    <v>34575.308299999997</v>
    <v>34600.376199999999</v>
    <v>34577.042800000003</v>
    <v>34756.388800000001</v>
    <v>34630.240899999997</v>
    <v>34599.823199999999</v>
    <v>34447.142099999997</v>
    <v>34466.235399999998</v>
    <v>34479.6008</v>
    <v>34393.746400000004</v>
    <v>34299.332999999999</v>
    <v>34033.671799999996</v>
    <v>33823.447200000002</v>
    <v>33290.083700000003</v>
    <v>33876.974499999997</v>
    <v>33945.5789</v>
    <v>33874.242100000003</v>
    <v>34196.821400000001</v>
    <v>34433.842499999999</v>
    <v>34283.268300000003</v>
    <v>34292.288200000003</v>
    <v>34502.512799999997</v>
    <v>34633.532899999998</v>
    <v>34786.345699999998</v>
    <v>34577.372000000003</v>
    <v>34681.792999999998</v>
    <v>34421.925600000002</v>
    <v>34870.159</v>
    <v>34996.175199999998</v>
    <v>34888.791499999999</v>
    <v>34933.233</v>
    <v>34987.0236</v>
    <v>34687.850200000001</v>
    <v>33962.038699999997</v>
    <v>34511.993699999999</v>
    <v>34797.999199999998</v>
    <v>34823.347300000001</v>
    <v>35061.553599999999</v>
    <v>35144.313499999997</v>
    <v>35058.525000000001</v>
    <v>34930.928599999999</v>
    <v>35084.531499999997</v>
    <v>34935.4715</v>
    <v>34838.161099999998</v>
    <v>35116.397700000001</v>
    <v>34792.6662</v>
    <v>35064.252999999997</v>
    <v>35208.506699999998</v>
    <v>35101.847199999997</v>
    <v>35264.667600000001</v>
    <v>35484.965600000003</v>
    <v>35499.845200000003</v>
    <v>35515.383300000001</v>
    <v>35625.400600000001</v>
    <v>35343.279600000002</v>
    <v>34960.687899999997</v>
    <v>34894.124499999998</v>
    <v>35120.084600000002</v>
    <v>35335.708100000003</v>
    <v>35366.2575</v>
    <v>35405.497600000002</v>
    <v>35213.1155</v>
    <v>35455.798799999997</v>
    <v>35399.835500000001</v>
    <v>35360.726999999999</v>
    <v>35312.532700000003</v>
    <v>35443.816099999996</v>
    <v>35369.088600000003</v>
    <v>35100.003700000001</v>
    <v>35031.07</v>
    <v>34879.376499999998</v>
    <v>34607.723899999997</v>
    <v>34869.632299999997</v>
    <v>34577.569499999998</v>
    <v>34814.393199999999</v>
    <v>34751.319199999998</v>
    <v>34584.877699999997</v>
    <v>33970.466099999998</v>
    <v>33919.835800000001</v>
    <v>34258.315199999997</v>
    <v>34764.816299999999</v>
    <v>34797.999199999998</v>
    <v>34869.368900000001</v>
    <v>34299.991399999999</v>
    <v>34390.717799999999</v>
    <v>33843.923199999997</v>
    <v>34326.4588</v>
    <v>34002.924899999998</v>
    <v>34314.673600000002</v>
    <v>34416.987699999998</v>
    <v>34754.940399999999</v>
    <v>34746.249600000003</v>
    <v>34496.060599999997</v>
    <v>34378.340100000001</v>
    <v>34377.813399999999</v>
    <v>34912.559399999998</v>
    <v>35294.756099999999</v>
    <v>35258.610399999998</v>
    <v>35457.313099999999</v>
    <v>35609.335800000001</v>
    <v>35603.081100000003</v>
    <v>35677.018499999998</v>
    <v>35741.145900000003</v>
    <v>35756.881500000003</v>
    <v>35490.693599999999</v>
    <v>35730.480000000003</v>
    <v>35819.560400000002</v>
    <v>35913.842199999999</v>
    <v>36052.631300000001</v>
    <v>36157.578999999998</v>
    <v>36124.229700000004</v>
    <v>36327.950199999999</v>
    <v>36432.216</v>
    <v>36319.975299999998</v>
    <v>36079.9398</v>
    <v>35921.234199999999</v>
    <v>36100.305200000003</v>
    <v>36087.453300000001</v>
    <v>36142.222500000003</v>
    <v>35931.054499999998</v>
    <v>35870.9467</v>
    <v>35601.977700000003</v>
    <v>35619.245499999997</v>
    <v>35813.804799999998</v>
    <v>35804.379999999997</v>
    <v>34899.336600000002</v>
    <v>35135.945</v>
    <v>34483.7232</v>
    <v>34022.040300000001</v>
    <v>34639.792399999998</v>
    <v>34580.080099999999</v>
    <v>35227.029300000002</v>
    <v>35719.4251</v>
    <v>35754.751600000003</v>
    <v>35754.685700000002</v>
    <v>35970.994500000001</v>
    <v>35650.947099999998</v>
    <v>35544.176800000001</v>
    <v>35927.429600000003</v>
    <v>35897.639300000003</v>
    <v>35365.435299999997</v>
    <v>34932.158600000002</v>
    <v>35492.702899999997</v>
    <v>35753.894800000002</v>
    <v>35950.563099999999</v>
    <v>36302.377999999997</v>
    <v>36398.207699999999</v>
    <v>36488.632899999997</v>
    <v>36398.075900000003</v>
    <v>36338.297700000003</v>
    <v>36585.055800000002</v>
    <v>36799.650999999998</v>
    <v>36407.105199999998</v>
    <v>36236.470399999998</v>
    <v>36231.659099999997</v>
    <v>36068.867299999998</v>
    <v>36252.024599999997</v>
    <v>36290.316899999998</v>
    <v>36113.618600000002</v>
    <v>35911.809500000003</v>
    <v>35368.466999999997</v>
    <v>35028.647400000002</v>
    <v>34715.388400000003</v>
    <v>34265.371200000001</v>
    <v>34364.496299999999</v>
    <v>34297.731800000001</v>
    <v>34168.0916</v>
    <v>34160.775800000003</v>
    <v>34725.472300000001</v>
    <v>35131.858699999997</v>
    <v>35405.243499999997</v>
    <v>35629.329400000002</v>
    <v>35111.163699999997</v>
    <v>35089.743699999999</v>
    <v>35091.127800000002</v>
    <v>35462.7808</v>
    <v>35768.064899999998</v>
    <v>35241.594899999996</v>
    <v>34738.060700000002</v>
    <v>34566.173600000002</v>
    <v>34988.839200000002</v>
    <v>34934.267599999999</v>
    <v>34312.033799999997</v>
    <v>34079.182200000003</v>
    <v>33596.606599999999</v>
    <v>33131.760199999997</v>
    <v>33223.833100000003</v>
    <v>34058.750800000002</v>
    <v>33892.597699999998</v>
    <v>33294.947399999997</v>
    <v>33891.345500000003</v>
    <v>33794.659</v>
    <v>33614.797100000003</v>
    <v>32817.380799999999</v>
    <v>32632.641800000001</v>
    <v>33286.247600000002</v>
    <v>33174.072800000002</v>
    <v>32944.187100000003</v>
    <v>32945.241600000001</v>
    <v>33544.341899999999</v>
    <v>34063.100700000003</v>
    <v>34480.757299999997</v>
    <v>34754.932999999997</v>
    <v>34552.992100000003</v>
    <v>34807.4614</v>
    <v>34358.498699999996</v>
    <v>34707.940900000001</v>
    <v>34861.241999999998</v>
    <v>34955.885300000002</v>
    <v>35294.189200000001</v>
    <v>35228.808799999999</v>
    <v>34678.348400000003</v>
    <v>34818.270199999999</v>
    <v>34921.877</v>
    <v>34641.176500000001</v>
    <v>34496.5092</v>
    <v>34583.573199999999</v>
    <v>34721.1224</v>
    <v>34308.079400000002</v>
    <v>34220.356299999999</v>
    <v>34564.591800000002</v>
    <v>34451.2307</v>
    <v>34411.686099999999</v>
    <v>34911.199999999997</v>
    <v>35160.792099999999</v>
    <v>34792.764000000003</v>
    <v>33811.3995</v>
    <v>34049.457900000001</v>
    <v>33240.178200000002</v>
    <v>33301.933599999997</v>
    <v>33916.390399999997</v>
    <v>32977.2068</v>
    <v>33061.5026</v>
    <v>33128.794300000001</v>
    <v>34061.0576</v>
    <v>32997.967700000001</v>
    <v>32899.369899999998</v>
    <v>32245.698100000001</v>
    <v>32160.743200000001</v>
    <v>31834.105100000001</v>
    <v>31730.300599999999</v>
    <v>32196.662899999999</v>
    <v>32223.421399999999</v>
    <v>32654.589</v>
    <v>31490.067299999999</v>
    <v>31253.129400000002</v>
    <v>31261.895100000002</v>
    <v>31880.240399999999</v>
    <v>31928.616600000001</v>
    <v>32120.275900000001</v>
    <v>32637.189399999999</v>
    <v>33212.958400000003</v>
    <v>32990.1247</v>
    <v>32813.228600000002</v>
    <v>33248.284800000001</v>
    <v>32899.699399999998</v>
    <v>32915.780899999998</v>
    <v>33180.136400000003</v>
    <v>32910.903700000003</v>
    <v>32272.786199999999</v>
    <v>31392.7876</v>
    <v>30516.743600000002</v>
    <v>30364.826499999999</v>
    <v>30668.5288</v>
    <v>29927.0681</v>
    <v>29888.775799999999</v>
    <v>30530.2546</v>
    <v>30483.130700000002</v>
    <v>30677.360400000001</v>
    <v>31500.678400000001</v>
    <v>31438.263900000002</v>
    <v>30946.988499999999</v>
    <v>31029.307100000002</v>
    <v>30775.431</v>
    <v>31097.257900000001</v>
    <v>30967.815299999998</v>
    <v>31037.6774</v>
    <v>31384.549200000001</v>
    <v>31338.1502</v>
    <v>31173.842499999999</v>
    <v>30981.326400000002</v>
    <v>30772.794699999999</v>
    <v>30630.170600000001</v>
    <v>31288.2582</v>
    <v>31072.608400000001</v>
    <v>31827.052899999999</v>
    <v>31874.835999999999</v>
    <v>32036.9028</v>
    <v>31899.287700000001</v>
    <v>31990.0425</v>
    <v>31761.540799999999</v>
    <v>32197.585599999999</v>
    <v>32529.628199999999</v>
    <v>32845.127899999999</v>
    <v>32798.399400000002</v>
    <v>32396.165199999999</v>
    <v>32812.503700000001</v>
    <v>32726.823799999998</v>
    <v>32803.474300000002</v>
    <v>32832.539599999996</v>
    <v>32774.409099999997</v>
    <v>33309.512999999999</v>
    <v>33336.667000000001</v>
    <v>33761.0461</v>
    <v>33912.435899999997</v>
    <v>34152.0101</v>
    <v>33980.320800000001</v>
    <v>33999.038500000002</v>
    <v>33706.7382</v>
    <v>33063.611700000001</v>
    <v>32909.585599999999</v>
    <v>32969.232000000004</v>
    <v>33291.783900000002</v>
    <v>32283.397300000001</v>
    <v>32098.987799999999</v>
    <v>31790.869699999999</v>
    <v>31510.432700000001</v>
    <v>31656.418099999999</v>
    <v>31318.443800000001</v>
    <v>31145.304499999998</v>
    <v>31581.2834</v>
    <v>31774.524600000001</v>
    <v>32151.713899999999</v>
    <v>32381.335999999999</v>
    <v>31104.969099999998</v>
    <v>31135.088800000001</v>
    <v>30961.8177</v>
    <v>30822.4231</v>
    <v>31019.684600000001</v>
    <v>30706.227999999999</v>
    <v>30183.778300000002</v>
    <v>30076.678400000001</v>
    <v>29590.412</v>
    <v>29260.808000000001</v>
    <v>29134.990300000001</v>
    <v>29683.7372</v>
    <v>29225.613300000001</v>
    <v>28725.506300000001</v>
    <v>29490.891500000002</v>
    <v>30316.318500000001</v>
    <v>30273.874</v>
    <v>29926.936300000001</v>
    <v>29296.7935</v>
    <v>29202.875199999999</v>
    <v>29239.190299999998</v>
    <v>29210.85</v>
    <v>30038.7156</v>
    <v>29634.833699999999</v>
    <v>30185.821400000001</v>
    <v>30523.795699999999</v>
    <v>30423.8138</v>
    <v>30333.586299999999</v>
    <v>31082.5605</v>
    <v>31499.623899999999</v>
    <v>31836.741399999999</v>
    <v>31839.114000000001</v>
    <v>32033.277900000001</v>
    <v>32861.802600000003</v>
    <v>32732.9532</v>
    <v>32653.204900000001</v>
    <v>32147.759399999999</v>
    <v>32001.246800000001</v>
    <v>32403.2173</v>
    <v>32827.003299999997</v>
    <v>33160.825400000002</v>
    <v>32513.9421</v>
    <v>33715.372100000001</v>
    <v>33747.864600000001</v>
    <v>33536.696600000003</v>
    <v>33592.915800000002</v>
    <v>33553.832600000002</v>
    <v>33546.319100000001</v>
    <v>33745.689599999998</v>
    <v>33700.279300000002</v>
    <v>34098.097699999998</v>
    <v>34194.059200000003</v>
    <v>34347.0308</v>
    <v>33849.461199999998</v>
    <v>33852.525900000001</v>
    <v>34589.768499999998</v>
    <v>34395.011500000001</v>
    <v>34429.876600000003</v>
    <v>33947.103300000002</v>
    <v>33596.343000000001</v>
    <v>33597.924800000001</v>
    <v>33781.477500000001</v>
    <v>33476.457000000002</v>
    <v>34005.036099999998</v>
    <v>34108.642899999999</v>
    <v>33966.348299999998</v>
    <v>33202.215400000001</v>
    <v>32920.460299999999</v>
    <v>32757.536700000001</v>
    <v>32849.741499999996</v>
    <v>33376.475200000001</v>
    <v>33027.494299999998</v>
    <v>33203.928999999996</v>
    <v>33241.562299999998</v>
    <v>32875.7091</v>
    <v>33220.801399999997</v>
    <v>33147.248500000002</v>
    <v>33136.373699999996</v>
    <v>33269.770700000001</v>
    <v>32930.082900000001</v>
    <v>33630.6149</v>
    <v>33517.649299999997</v>
    <v>33704.101900000001</v>
    <v>33973.004999999997</v>
    <v>34189.972900000001</v>
    <v>34302.608999999997</v>
    <v>33910.854099999997</v>
    <v>33296.957600000002</v>
    <v>33044.564400000003</v>
    <v>33375.486499999999</v>
    <v>33629.560400000002</v>
    <v>33733.958100000003</v>
    <v>33743.8442</v>
    <v>33949.410100000001</v>
    <v>33978.079899999997</v>
    <v>33717.085700000003</v>
    <v>34086.036599999999</v>
    <v>34092.956899999997</v>
    <v>34053.939599999998</v>
    <v>33926.012900000002</v>
    <v>33891.015899999999</v>
    <v>34156.689599999998</v>
    <v>33949.014600000002</v>
    <v>33699.883800000003</v>
    <v>33869.2664</v>
    <v>34245.928500000002</v>
    <v>34089.266100000001</v>
    <v>34128.0527</v>
    <v>33696.852099999996</v>
    <v>33826.6901</v>
    <v>33129.585200000001</v>
    <v>33045.0916</v>
    <v>33153.905100000004</v>
    <v>32816.919500000004</v>
    <v>32889.088300000003</v>
    <v>32656.698</v>
    <v>32661.838800000001</v>
    <v>33003.569799999997</v>
    <v>33390.974800000004</v>
    <v>33431.4421</v>
    <v>32856.464</v>
    <v>32798.399400000002</v>
    <v>32254.8593</v>
    <v>31909.635200000001</v>
    <v>31819.144</v>
    <v>32155.404699999999</v>
    <v>31874.5723</v>
    <v>32246.554899999999</v>
    <v>31861.984</v>
    <v>32244.577700000002</v>
    <v>32560.6047</v>
    <v>32030.114300000001</v>
    <v>32105.249</v>
    <v>32237.525600000001</v>
    <v>32432.084900000002</v>
    <v>32394.2539</v>
    <v>32717.596699999998</v>
    <v>32859.034399999997</v>
    <v>33274.153599999998</v>
    <v>33601.154199999997</v>
    <v>33402.376900000003</v>
    <v>33482.718200000003</v>
    <v>33485.2886</v>
    <v>33586.522700000001</v>
    <v>33684.790999999997</v>
    <v>33646.498699999996</v>
    <v>34029.685599999997</v>
    <v>33886.4683</v>
    <v>33987.175199999998</v>
    <v>33976.6299</v>
    <v>33897.013500000001</v>
    <v>33786.618300000002</v>
    <v>33808.961000000003</v>
    <v>33875.395799999998</v>
    <v>33530.830800000003</v>
    <v>33301.867700000003</v>
    <v>33826.162799999998</v>
    <v>34098.1636</v>
    <v>34051.698700000001</v>
    <v>33684.527399999999</v>
    <v>33414.2402</v>
    <v>33127.739800000003</v>
    <v>33674.3776</v>
    <v>33618.685700000002</v>
    <v>33561.807399999998</v>
    <v>33531.325100000002</v>
    <v>33309.512999999999</v>
    <v>33300.6155</v>
    <v>33348.5962</v>
    <v>33012.137799999997</v>
    <v>33420.765099999997</v>
    <v>33535.905700000003</v>
    <v>33426.630899999996</v>
    <v>33286.5772</v>
    <v>33055.505100000002</v>
    <v>32799.915300000001</v>
    <v>32764.654699999999</v>
    <v>33093.336000000003</v>
    <v>33042.784899999999</v>
    <v>32908.267399999997</v>
    <v>33061.568599999999</v>
    <v>33762.759700000002</v>
    <v>33562.861900000004</v>
    <v>33573.275300000001</v>
    <v>33665.018700000001</v>
    <v>33833.610399999998</v>
    <v>33876.779900000001</v>
    <v>34066.330199999997</v>
    <v>34212.117899999997</v>
    <v>33979.332199999997</v>
    <v>34408.061199999996</v>
    <v>34299.115899999997</v>
    <v>34053.873699999996</v>
    <v>33951.519099999998</v>
    <v>33946.707900000001</v>
    <v>33727.433199999999</v>
    <v>33714.713100000001</v>
    <v>33926.7379</v>
    <v>33852.657700000003</v>
    <v>34122.417600000001</v>
    <v>34407.599900000001</v>
    <v>34418.474600000001</v>
    <v>34288.636599999998</v>
    <v>33922.256200000003</v>
    <v>33734.880799999999</v>
    <v>33944.401100000003</v>
    <v>34261.416799999999</v>
    <v>34347.426200000002</v>
    <v>34395.143300000003</v>
    <v>34509.0317</v>
    <v>34585.352700000003</v>
    <v>34951.930899999999</v>
    <v>35061.205699999999</v>
    <v>35225.183900000004</v>
    <v>35227.688399999999</v>
    <v>35411.241099999999</v>
    <v>35438.065499999997</v>
    <v>35520.120499999997</v>
    <v>35282.7212</v>
    <v>35459.287700000001</v>
    <v>35559.533199999998</v>
    <v>35630.680500000002</v>
    <v>35282.523500000003</v>
    <v>35215.890899999999</v>
    <v>35065.621500000001</v>
    <v>35473.128299999997</v>
    <v>35314.488700000002</v>
    <v>35123.356599999999</v>
    <v>35176.1486</v>
    <v>35281.403100000003</v>
    <v>35307.634299999998</v>
    <v>34946.3946</v>
    <v>34765.741900000001</v>
    <v>34474.825599999996</v>
    <v>34500.661399999997</v>
    <v>34463.6872</v>
    <v>34288.834300000002</v>
    <v>34472.980199999998</v>
    <v>34099.415800000002</v>
    <v>34346.8989</v>
    <v>34559.978300000002</v>
    <v>34852.673999999999</v>
    <v>34890.241300000002</v>
    <v>34721.9133</v>
    <v>34837.713000000003</v>
    <v>34641.967400000001</v>
    <v>34443.19</v>
    <v>34500.727299999999</v>
    <v>34576.587</v>
    <v>34663.716899999999</v>
    <v>34645.987699999998</v>
    <v>34575.532500000001</v>
    <v>34907.113700000002</v>
    <v>34618.240599999997</v>
    <v>34624.304100000001</v>
    <v>34517.731500000002</v>
    <v>34440.883199999997</v>
    <v>34070.416499999999</v>
    <v>33963.8439</v>
    <v>34006.881500000003</v>
    <v>33618.883399999999</v>
    <v>33550.273500000003</v>
    <v>33666.336900000002</v>
    <v>33507.499499999998</v>
    <v>33433.3534</v>
    <v>33002.383500000004</v>
    <v>33129.552300000003</v>
    <v>33119.567300000002</v>
    <v>33407.583599999998</v>
    <v>33604.647299999997</v>
    <v>33739.296600000001</v>
    <v>33804.8747</v>
    <v>33631.142200000002</v>
    <v>33670.291299999997</v>
    <v>33984.5389</v>
    <v>33997.654499999997</v>
    <v>33665.084600000002</v>
    <v>33414.174299999999</v>
    <v>33127.278400000003</v>
    <v>32936.410000000003</v>
    <v>33141.382700000002</v>
    <v>33035.930500000002</v>
    <v>32784.2952</v>
    <v>32417.585200000001</v>
    <v>32928.962399999997</v>
    <v>33052.868699999999</v>
    <v>33274.582000000002</v>
    <v>33839.080699999999</v>
    <v>34061.321199999998</v>
    <v>34095.856800000001</v>
    <v>34152.603300000002</v>
    <v>34112.267800000001</v>
    <v>33891.938600000001</v>
    <v>34283.100400000003</v>
    <v>34337.869599999998</v>
    <v>34827.695</v>
    <v>34991.211799999997</v>
    <v>34945.471899999997</v>
    <v>34947.284399999997</v>
    <v>35151.037799999998</v>
    <v>35088.293799999999</v>
    <v>35273.032800000001</v>
    <v>35390.150600000001</v>
    <v>35333.470099999999</v>
    <v>35416.974999999999</v>
    <v>35430.4202</v>
    <v>35950.892699999997</v>
    <v>36245.4997</v>
    <v>36204.439299999998</v>
    <v>36124.559200000003</v>
    <v>36054.433499999999</v>
    <v>36117.3753</v>
    <v>36247.8724</v>
    <v>36404.9303</v>
    <v>36577.9378</v>
    <v>37090.237699999998</v>
    <v>37248.350100000003</v>
    <v>37305.162400000001</v>
    <v>37306.019200000002</v>
    <v>37557.918100000003</v>
    <v>37081.999199999998</v>
    <v>37404.3534</v>
    <v>37385.965199999999</v>
    <v>37545.3298</v>
    <v>37656.515899999999</v>
    <v>37710.0988</v>
    <v>37689.5357</v>
    <v>37715.041899999997</v>
    <v>37430.189200000001</v>
    <v>37440.339</v>
    <v>37466.108800000002</v>
    <v>37683.010799999996</v>
    <v>37525.162100000001</v>
    <v>37695.731</v>
    <v>37711.021500000003</v>
    <v>37592.981</v>
    <v>37361.118000000002</v>
    <v>37266.672400000003</v>
    <v>37468.613299999997</v>
    <v>37863.795400000003</v>
    <v>38001.805999999997</v>
    <v>37905.449000000001</v>
    <v>37806.389900000002</v>
    <v>38049.1276</v>
    <v>38109.433100000002</v>
    <v>38333.453099999999</v>
    <v>38467.311500000003</v>
    <v>38150.2958</v>
    <v>38519.839800000002</v>
    <v>38654.423199999997</v>
    <v>38380.115700000002</v>
    <v>38521.3557</v>
    <v>38677.359100000001</v>
    <v>38726.328399999999</v>
    <v>38671.690999999999</v>
    <v>38797.376799999998</v>
    <v>38272.752200000003</v>
    <v>38424.273800000003</v>
    <v>38773.122799999997</v>
    <v>38627.994299999998</v>
    <v>38563.800199999998</v>
    <v>38612.242299999998</v>
    <v>39069.113899999997</v>
    <v>39131.5285</v>
    <v>39069.2304</v>
    <v>38972.409500000002</v>
    <v>38949.023200000003</v>
    <v>38996.385499999997</v>
    <v>39087.376100000001</v>
    <v>38989.834699999999</v>
    <v>38585.191800000001</v>
    <v>38661.050000000003</v>
    <v>38791.345399999998</v>
    <v>38722.693099999997</v>
    <v>38769.662300000004</v>
    <v>39005.491099999999</v>
    <v>39043.321900000003</v>
    <v>38905.656900000002</v>
    <v>38714.766600000003</v>
    <v>38790.4283</v>
    <v>39110.7624</v>
    <v>39512.1299</v>
    <v>39781.3678</v>
    <v>39475.904000000002</v>
    <v>39313.640700000004</v>
    <v>39282.327899999997</v>
    <v>39760.077700000002</v>
    <v>39807.374499999998</v>
    <v>39566.845099999999</v>
    <v>39170.238499999999</v>
    <v>39127.141900000002</v>
    <v>38596.975400000003</v>
    <v>38904.038399999998</v>
    <v>38892.804400000001</v>
    <v>38883.672599999998</v>
    <v>38461.510300000002</v>
    <v>38459.079599999997</v>
    <v>37983.243600000002</v>
    <v>37735.109900000003</v>
    <v>37798.966399999998</v>
    <v>37753.307699999998</v>
    <v>37775.381600000001</v>
    <v>37986.396999999997</v>
    <v>38239.983500000002</v>
    <v>38503.687100000003</v>
    <v>38460.919000000002</v>
    <v>38085.795100000003</v>
    <v>38239.654999999999</v>
    <v>38386.0913</v>
    <v>37815.915999999997</v>
    <v>37903.291599999997</v>
    <v>38225.661800000002</v>
    <v>38675.679199999999</v>
    <v>38852.269999999997</v>
    <v>38884.263899999998</v>
    <v>39056.3874</v>
    <v>39387.757799999999</v>
    <v>39512.843000000001</v>
    <v>39431.511400000003</v>
    <v>39558.107499999998</v>
    <v>39908.004300000001</v>
    <v>39869.375</v>
    <v>40003.591899999999</v>
    <v>39806.766799999998</v>
    <v>39872.988299999997</v>
    <v>39671.0389</v>
    <v>39065.256300000001</v>
    <v>39069.592299999997</v>
    <v>38852.861199999999</v>
    <v>38441.538699999997</v>
    <v>38111.482199999999</v>
    <v>38686.321900000003</v>
    <v>38571.025500000003</v>
    <v>38711.286399999997</v>
    <v>38807.333899999998</v>
    <v>38886.169099999999</v>
    <v>38798.9905</v>
    <v>38868.036999999997</v>
    <v>38747.419199999997</v>
    <v>38712.206200000001</v>
    <v>38647.1014</v>
    <v>38589.157599999999</v>
    <v>38778.099199999997</v>
    <v>38834.860500000003</v>
    <v>39134.762600000002</v>
    <v>39150.332600000002</v>
    <v>39411.211300000003</v>
    <v>39112.163200000003</v>
    <v>39127.798900000002</v>
    <v>39164.063099999999</v>
    <v>39118.864200000004</v>
    <v>39169.515800000001</v>
    <v>39331.850599999998</v>
    <v>39308.002899999999</v>
    <v>39375.866900000001</v>
    <v>39344.792699999998</v>
    <v>39291.973100000003</v>
    <v>39721.362000000001</v>
    <v>39753.750099999997</v>
    <v>40000.898399999998</v>
    <v>40211.716699999997</v>
    <v>40954.475400000003</v>
    <v>41198.076099999998</v>
    <v>40665.019</v>
    <v>40287.529900000001</v>
    <v>40415.440000000002</v>
    <v>40358.087399999997</v>
    <v>39853.870799999997</v>
    <v>39935.071000000004</v>
    <v>40589.337200000002</v>
    <v>40539.933799999999</v>
    <v>40743.328600000001</v>
    <v>40842.792300000001</v>
    <v>40347.970200000003</v>
    <v>39737.260399999999</v>
    <v>38703.271500000003</v>
    <v>38997.655200000001</v>
    <v>38763.449999999997</v>
    <v>39446.49</v>
    <v>39497.54</v>
    <v>39357.01</v>
    <v>39765.64</v>
    <v>40008.39</v>
    <v>40563.06</v>
    <v>40659.760000000002</v>
    <v>40896.53</v>
    <v>40834.97</v>
    <v>40890.49</v>
    <v>40712.78</v>
    <v>41175.08</v>
    <v>41240.519999999997</v>
    <v>41250.5</v>
    <v>41091.42</v>
    <v>41335.050000000003</v>
    <v>41563.08</v>
    <v>40936.93</v>
    <v>40974.97</v>
    <v>40755.75</v>
    <v>40345.410000000003</v>
    <v>40829.589999999997</v>
    <v>40736.959999999999</v>
    <v>40861.71</v>
    <v>41096.769999999997</v>
    <v>41393.78</v>
    <v>41622.080000000002</v>
    <v>41606.18</v>
    <v>41503.1</v>
    <v>42025.19</v>
    <v>42063.360000000001</v>
    <v>42124.65</v>
    <v>42208.22</v>
    <v>41914.75</v>
    <v>42175.11</v>
    <v>42313</v>
    <v>42330.15</v>
    <v>42156.97</v>
    <v>42196.52</v>
    <v>42011.59</v>
    <v>42352.75</v>
    <v>41954.239999999998</v>
    <v>42080.37</v>
    <v>42512</v>
    <v>42454.12</v>
    <v>42863.86</v>
    <v>43065.22</v>
    <v>42740.42</v>
    <v>43077.7</v>
    <v>43239.05</v>
    <v>43275.91</v>
    <v>42931.6</v>
    <v>42924.89</v>
    <v>42514.95</v>
    <v>42374.36</v>
    <v>42114.400000000001</v>
    <v>42387.57</v>
    <v>42233.05</v>
    <v>42141.54</v>
    <v>41763.46</v>
    <v>42052.19</v>
    <v>41794.6</v>
    <v>42221.88</v>
    <v>43729.93</v>
    <v>43729.34</v>
    <v>43988.99</v>
    <v>44293.13</v>
    <v>43910.98</v>
    <v>43958.19</v>
    <v>43750.86</v>
    <v>43444.99</v>
    <v>43389.599999999999</v>
    <v>43268.94</v>
    <v>43408.47</v>
    <v>43870.35</v>
    <v>44296.51</v>
    <v>44736.57</v>
    <v>44860.31</v>
    <v>44722.06</v>
    <v>44910.65</v>
    <v>44782</v>
    <v>44705.53</v>
    <v>45014.04</v>
    <v>44765.71</v>
    <v>44642.52</v>
    <v>44401.93</v>
    <v>44247.83</v>
    <v>44148.56</v>
    <v>43914.12</v>
    <v>43828.06</v>
    <v>43717.48</v>
    <v>43449.9</v>
    <v>42326.87</v>
    <v>42342.239999999998</v>
    <v>42840.26</v>
    <v>42906.95</v>
    <v>43297.03</v>
    <v>43297.03</v>
    <v>43325.8</v>
    <v>42992.21</v>
    <v>42573.73</v>
    <v>42544.22</v>
    <v>42392.27</v>
    <v>42732.13</v>
    <v>42706.559999999998</v>
    <v>42528.36</v>
    <v>42635.199999999997</v>
    <v>41938.449999999997</v>
    <v>42297.120000000003</v>
    <v>42518.28</v>
    <v>43221.55</v>
    <v>43153.13</v>
    <v>43487.83</v>
    <v>44025.81</v>
    <v>44156.73</v>
    <v>44565.07</v>
    <v>44424.25</v>
    <v>44713.58</v>
    <v>44850.35</v>
    <v>44713.52</v>
    <v>44882.13</v>
    <v>44544.66</v>
    <v>44421.91</v>
    <v>44556.04</v>
    <v>44873.279999999999</v>
    <v>44747.63</v>
    <v>44303.4</v>
    <v>44470.41</v>
    <v>44593.65</v>
    <v>44368.56</v>
    <v>44711.43</v>
    <v>44546.080000000002</v>
    <v>44556.34</v>
    <v>44627.59</v>
    <v>44176.65</v>
    <v>43428.02</v>
    <v>43461.21</v>
    <v>43621.16</v>
    <v>43433.120000000003</v>
    <v>43239.5</v>
    <v>43840.91</v>
    <v>43191.24</v>
    <v>42520.99</v>
    <v>43006.59</v>
    <v>42579.08</v>
    <v>42801.72</v>
  </a>
  <a r="1" c="261">
    <v>91.62</v>
    <v>91.66</v>
    <v>91.62</v>
    <v>91.55</v>
    <v>91.53</v>
    <v>91.56</v>
    <v>91.55</v>
    <v>91.53</v>
    <v>91.53</v>
    <v>91.53</v>
    <v>91.53</v>
    <v>91.53</v>
    <v>91.52</v>
    <v>91.54</v>
    <v>91.53</v>
    <v>91.53</v>
    <v>91.54</v>
    <v>91.54</v>
    <v>91.54</v>
    <v>91.53</v>
    <v>91.54</v>
    <v>91.54</v>
    <v>91.53</v>
    <v>91.54</v>
    <v>91.54</v>
    <v>91.54</v>
    <v>91.52</v>
    <v>91.52</v>
    <v>91.52</v>
    <v>91.52</v>
    <v>91.52</v>
    <v>91.53</v>
    <v>91.53</v>
    <v>91.53</v>
    <v>91.52</v>
    <v>91.53</v>
    <v>91.53</v>
    <v>91.53</v>
    <v>91.53</v>
    <v>91.52</v>
    <v>91.52</v>
    <v>91.52</v>
    <v>91.52</v>
    <v>91.51</v>
    <v>91.52</v>
    <v>91.51</v>
    <v>91.52</v>
    <v>91.52</v>
    <v>91.51</v>
    <v>91.52</v>
    <v>91.51</v>
    <v>91.51</v>
    <v>91.5</v>
    <v>91.5</v>
    <v>91.5</v>
    <v>91.51</v>
    <v>91.49</v>
    <v>91.5</v>
    <v>91.5</v>
    <v>91.5</v>
    <v>91.49</v>
    <v>91.48</v>
    <v>91.49</v>
    <v>91.49</v>
    <v>91.49</v>
    <v>91.48</v>
    <v>91.48</v>
    <v>91.48</v>
    <v>91.47</v>
    <v>91.47</v>
    <v>91.47</v>
    <v>91.46</v>
    <v>91.46</v>
    <v>91.47</v>
    <v>91.47</v>
    <v>91.47</v>
    <v>91.46</v>
    <v>91.45</v>
    <v>91.46</v>
    <v>91.45</v>
    <v>91.45</v>
    <v>91.46</v>
    <v>91.45</v>
    <v>91.45</v>
    <v>91.44</v>
    <v>91.45</v>
    <v>91.44</v>
    <v>91.44</v>
    <v>91.44</v>
    <v>91.43</v>
    <v>91.43</v>
    <v>91.44</v>
    <v>91.44</v>
    <v>91.42</v>
    <v>91.43</v>
    <v>91.43</v>
    <v>91.43</v>
    <v>91.42</v>
    <v>91.41</v>
    <v>91.41</v>
    <v>91.41</v>
    <v>91.42</v>
    <v>91.41</v>
    <v>91.42</v>
    <v>91.41</v>
    <v>91.41</v>
    <v>91.41</v>
    <v>91.43</v>
    <v>91.41</v>
    <v>91.41</v>
    <v>91.42</v>
    <v>91.42</v>
    <v>91.44</v>
    <v>91.45</v>
    <v>91.46</v>
    <v>91.46</v>
    <v>91.42</v>
    <v>91.42</v>
    <v>91.44</v>
    <v>91.45</v>
    <v>91.43</v>
    <v>91.42</v>
    <v>91.42</v>
    <v>91.46</v>
    <v>91.47</v>
    <v>91.42</v>
    <v>91.45</v>
    <v>91.49</v>
    <v>91.52</v>
    <v>91.44</v>
    <v>91.47</v>
    <v>91.51</v>
    <v>91.56</v>
    <v>91.6</v>
    <v>91.47</v>
    <v>91.51</v>
    <v>91.56</v>
    <v>91.59</v>
    <v>91.47</v>
    <v>91.52</v>
    <v>91.58</v>
    <v>91.63</v>
    <v>91.44</v>
    <v>91.53</v>
    <v>91.59</v>
    <v>91.41</v>
    <v>91.47</v>
    <v>91.49</v>
    <v>91.58</v>
    <v>91.64</v>
    <v>91.72</v>
    <v>91.46</v>
    <v>91.52</v>
    <v>91.62</v>
    <v>91.69</v>
    <v>91.51</v>
    <v>91.58</v>
    <v>91.72</v>
    <v>91.81</v>
    <v>91.82</v>
    <v>91.54</v>
    <v>91.63</v>
    <v>91.73</v>
    <v>91.78</v>
    <v>91.47</v>
    <v>91.58</v>
    <v>91.65</v>
    <v>91.74</v>
    <v>91.46</v>
    <v>91.55</v>
    <v>91.65</v>
    <v>91.72</v>
    <v>91.82</v>
    <v>91.52</v>
    <v>91.62</v>
    <v>91.7</v>
    <v>91.79</v>
    <v>91.5</v>
    <v>91.59</v>
    <v>91.68</v>
    <v>91.77</v>
    <v>91.47</v>
    <v>91.55</v>
    <v>91.64</v>
    <v>91.73</v>
    <v>91.82</v>
    <v>91.53</v>
    <v>91.62</v>
    <v>91.71</v>
    <v>91.81</v>
    <v>91.48</v>
    <v>91.58</v>
    <v>91.68</v>
    <v>91.76</v>
    <v>91.44</v>
    <v>91.53</v>
    <v>91.63</v>
    <v>91.31</v>
    <v>91.39</v>
    <v>91.47</v>
    <v>91.58</v>
    <v>91.66</v>
    <v>91.75</v>
    <v>91.44</v>
    <v>91.52</v>
    <v>91.63</v>
    <v>91.71</v>
    <v>91.45</v>
    <v>91.53</v>
    <v>91.63</v>
    <v>91.71</v>
    <v>91.8</v>
    <v>91.5</v>
    <v>91.58</v>
    <v>91.68</v>
    <v>91.76</v>
    <v>91.48</v>
    <v>91.56</v>
    <v>91.65</v>
    <v>91.77</v>
    <v>91.82</v>
    <v>91.51</v>
    <v>91.62</v>
    <v>91.7</v>
    <v>91.78</v>
    <v>91.49</v>
    <v>91.58</v>
    <v>91.67</v>
    <v>91.77</v>
    <v>91.47</v>
    <v>91.54</v>
    <v>91.65</v>
    <v>91.73</v>
    <v>91.82</v>
    <v>91.53</v>
    <v>91.62</v>
    <v>91.73</v>
    <v>91.8</v>
    <v>91.51</v>
    <v>91.6</v>
    <v>91.67</v>
    <v>91.75</v>
    <v>91.48</v>
    <v>91.58</v>
    <v>91.63</v>
    <v>91.72</v>
    <v>91.78</v>
    <v>91.55</v>
    <v>91.64</v>
    <v>91.33</v>
    <v>91.41</v>
    <v>91.46</v>
    <v>91.54</v>
    <v>91.63</v>
    <v>91.69</v>
    <v>91.75</v>
    <v>91.5</v>
    <v>91.58</v>
    <v>91.66</v>
    <v>91.72</v>
    <v>91.51</v>
  </a>
  <a r="1" c="5">
    <v>91.45</v>
    <v>91.45</v>
    <v>91.46</v>
    <v>91.47</v>
    <v>91.51</v>
  </a>
  <a r="1" c="1257">
    <v t="i">1</v>
    <v t="i">2</v>
    <v t="i">3</v>
    <v t="i">4</v>
    <v t="i">5</v>
    <v t="i">8</v>
    <v t="i">9</v>
    <v t="i">10</v>
    <v t="i">11</v>
    <v t="i">12</v>
    <v t="i">15</v>
    <v t="i">16</v>
    <v t="i">17</v>
    <v t="i">18</v>
    <v t="i">19</v>
    <v t="i">22</v>
    <v t="i">23</v>
    <v t="i">24</v>
    <v t="i">25</v>
    <v t="i">26</v>
    <v t="i">29</v>
    <v t="i">30</v>
    <v t="i">31</v>
    <v t="i">32</v>
    <v t="i">36</v>
    <v t="i">37</v>
    <v t="i">38</v>
    <v t="i">39</v>
    <v t="i">40</v>
    <v t="i">43</v>
    <v t="i">44</v>
    <v t="i">45</v>
    <v t="i">46</v>
    <v t="i">47</v>
    <v t="i">50</v>
    <v t="i">51</v>
    <v t="i">52</v>
    <v t="i">53</v>
    <v t="i">54</v>
    <v t="i">57</v>
    <v t="i">58</v>
    <v t="i">59</v>
    <v t="i">60</v>
    <v t="i">61</v>
    <v t="i">64</v>
    <v t="i">65</v>
    <v t="i">66</v>
    <v t="i">67</v>
    <v t="i">68</v>
    <v t="i">71</v>
    <v t="i">72</v>
    <v t="i">73</v>
    <v t="i">74</v>
    <v t="i">75</v>
    <v t="i">79</v>
    <v t="i">80</v>
    <v t="i">81</v>
    <v t="i">82</v>
    <v t="i">85</v>
    <v t="i">86</v>
    <v t="i">87</v>
    <v t="i">88</v>
    <v t="i">89</v>
    <v t="i">92</v>
    <v t="i">93</v>
    <v t="i">94</v>
    <v t="i">95</v>
    <v t="i">96</v>
    <v t="i">99</v>
    <v t="i">100</v>
    <v t="i">101</v>
    <v t="i">102</v>
    <v t="i">103</v>
    <v t="i">106</v>
    <v t="i">107</v>
    <v t="i">108</v>
    <v t="i">109</v>
    <v t="i">110</v>
    <v t="i">113</v>
    <v t="i">114</v>
    <v t="i">115</v>
    <v t="i">116</v>
    <v t="i">120</v>
    <v t="i">121</v>
    <v t="i">122</v>
    <v t="i">123</v>
    <v t="i">124</v>
    <v t="i">127</v>
    <v t="i">128</v>
    <v t="i">129</v>
    <v t="i">130</v>
    <v t="i">131</v>
    <v t="i">134</v>
    <v t="i">135</v>
    <v t="i">136</v>
    <v t="i">137</v>
    <v t="i">138</v>
    <v t="i">141</v>
    <v t="i">142</v>
    <v t="i">143</v>
    <v t="i">144</v>
    <v t="i">145</v>
    <v t="i">148</v>
    <v t="i">149</v>
    <v t="i">150</v>
    <v t="i">151</v>
    <v t="i">152</v>
    <v t="i">155</v>
    <v t="i">156</v>
    <v t="i">157</v>
    <v t="i">158</v>
    <v t="i">159</v>
    <v t="i">162</v>
    <v t="i">163</v>
    <v t="i">164</v>
    <v t="i">165</v>
    <v t="i">166</v>
    <v t="i">169</v>
    <v t="i">170</v>
    <v t="i">171</v>
    <v t="i">172</v>
    <v t="i">173</v>
    <v t="i">176</v>
    <v t="i">177</v>
    <v t="i">178</v>
    <v t="i">179</v>
    <v t="i">180</v>
    <v t="i">184</v>
    <v t="i">185</v>
    <v t="i">186</v>
    <v t="i">187</v>
    <v t="i">190</v>
    <v t="i">191</v>
    <v t="i">192</v>
    <v t="i">193</v>
    <v t="i">194</v>
    <v t="i">197</v>
    <v t="i">198</v>
    <v t="i">199</v>
    <v t="i">200</v>
    <v t="i">201</v>
    <v t="i">204</v>
    <v t="i">205</v>
    <v t="i">206</v>
    <v t="i">207</v>
    <v t="i">208</v>
    <v t="i">211</v>
    <v t="i">212</v>
    <v t="i">213</v>
    <v t="i">214</v>
    <v t="i">215</v>
    <v t="i">218</v>
    <v t="i">219</v>
    <v t="i">220</v>
    <v t="i">221</v>
    <v t="i">222</v>
    <v t="i">225</v>
    <v t="i">226</v>
    <v t="i">227</v>
    <v t="i">228</v>
    <v t="i">229</v>
    <v t="i">232</v>
    <v t="i">233</v>
    <v t="i">234</v>
    <v t="i">235</v>
    <v t="i">236</v>
    <v t="i">239</v>
    <v t="i">240</v>
    <v t="i">241</v>
    <v t="i">242</v>
    <v t="i">243</v>
    <v t="i">246</v>
    <v t="i">247</v>
    <v t="i">248</v>
    <v t="i">249</v>
    <v t="i">250</v>
    <v t="i">253</v>
    <v t="i">254</v>
    <v t="i">255</v>
    <v t="i">256</v>
    <v t="i">257</v>
    <v t="i">260</v>
    <v t="i">261</v>
    <v t="i">262</v>
    <v t="i">264</v>
    <v t="i">267</v>
    <v t="i">268</v>
    <v t="i">269</v>
    <v t="i">270</v>
    <v t="i">271</v>
    <v t="i">274</v>
    <v t="i">275</v>
    <v t="i">276</v>
    <v t="i">277</v>
    <v t="i">278</v>
    <v t="i">281</v>
    <v t="i">282</v>
    <v t="i">283</v>
    <v t="i">284</v>
    <v t="i">285</v>
    <v t="i">288</v>
    <v t="i">289</v>
    <v t="i">290</v>
    <v t="i">291</v>
    <v t="i">295</v>
    <v t="i">296</v>
    <v t="i">297</v>
    <v t="i">298</v>
    <v t="i">302</v>
    <v t="i">303</v>
    <v t="i">304</v>
    <v t="i">305</v>
    <v t="i">306</v>
    <v t="i">309</v>
    <v t="i">310</v>
    <v t="i">311</v>
    <v t="i">312</v>
    <v t="i">313</v>
    <v t="i">317</v>
    <v t="i">318</v>
    <v t="i">319</v>
    <v t="i">320</v>
    <v t="i">323</v>
    <v t="i">324</v>
    <v t="i">325</v>
    <v t="i">326</v>
    <v t="i">327</v>
    <v t="i">330</v>
    <v t="i">331</v>
    <v t="i">332</v>
    <v t="i">333</v>
    <v t="i">334</v>
    <v t="i">337</v>
    <v t="i">338</v>
    <v t="i">339</v>
    <v t="i">340</v>
    <v t="i">341</v>
    <v t="i">345</v>
    <v t="i">346</v>
    <v t="i">347</v>
    <v t="i">348</v>
    <v t="i">351</v>
    <v t="i">352</v>
    <v t="i">353</v>
    <v t="i">354</v>
    <v t="i">355</v>
    <v t="i">358</v>
    <v t="i">359</v>
    <v t="i">360</v>
    <v t="i">361</v>
    <v t="i">362</v>
    <v t="i">365</v>
    <v t="i">366</v>
    <v t="i">367</v>
    <v t="i">368</v>
    <v t="i">369</v>
    <v t="i">372</v>
    <v t="i">373</v>
    <v t="i">374</v>
    <v t="i">375</v>
    <v t="i">376</v>
    <v t="i">379</v>
    <v t="i">380</v>
    <v t="i">381</v>
    <v t="i">382</v>
    <v t="i">383</v>
    <v t="i">386</v>
    <v t="i">387</v>
    <v t="i">388</v>
    <v t="i">389</v>
    <v t="i">393</v>
    <v t="i">394</v>
    <v t="i">395</v>
    <v t="i">396</v>
    <v t="i">397</v>
    <v t="i">400</v>
    <v t="i">401</v>
    <v t="i">402</v>
    <v t="i">403</v>
    <v t="i">404</v>
    <v t="i">407</v>
    <v t="i">408</v>
    <v t="i">409</v>
    <v t="i">410</v>
    <v t="i">411</v>
    <v t="i">414</v>
    <v t="i">415</v>
    <v t="i">416</v>
    <v t="i">417</v>
    <v t="i">418</v>
    <v t="i">421</v>
    <v t="i">422</v>
    <v t="i">423</v>
    <v t="i">424</v>
    <v t="i">425</v>
    <v t="i">428</v>
    <v t="i">429</v>
    <v t="i">430</v>
    <v t="i">431</v>
    <v t="i">432</v>
    <v t="i">435</v>
    <v t="i">436</v>
    <v t="i">437</v>
    <v t="i">438</v>
    <v t="i">439</v>
    <v t="i">442</v>
    <v t="i">443</v>
    <v t="i">444</v>
    <v t="i">445</v>
    <v t="i">446</v>
    <v t="i">450</v>
    <v t="i">451</v>
    <v t="i">452</v>
    <v t="i">453</v>
    <v t="i">456</v>
    <v t="i">457</v>
    <v t="i">458</v>
    <v t="i">459</v>
    <v t="i">460</v>
    <v t="i">463</v>
    <v t="i">464</v>
    <v t="i">465</v>
    <v t="i">466</v>
    <v t="i">467</v>
    <v t="i">470</v>
    <v t="i">471</v>
    <v t="i">472</v>
    <v t="i">473</v>
    <v t="i">474</v>
    <v t="i">477</v>
    <v t="i">478</v>
    <v t="i">479</v>
    <v t="i">480</v>
    <v t="i">481</v>
    <v t="i">485</v>
    <v t="i">486</v>
    <v t="i">487</v>
    <v t="i">488</v>
    <v t="i">491</v>
    <v t="i">492</v>
    <v t="i">493</v>
    <v t="i">494</v>
    <v t="i">495</v>
    <v t="i">498</v>
    <v t="i">499</v>
    <v t="i">500</v>
    <v t="i">501</v>
    <v t="i">502</v>
    <v t="i">505</v>
    <v t="i">506</v>
    <v t="i">507</v>
    <v t="i">508</v>
    <v t="i">509</v>
    <v t="i">512</v>
    <v t="i">513</v>
    <v t="i">514</v>
    <v t="i">515</v>
    <v t="i">516</v>
    <v t="i">519</v>
    <v t="i">520</v>
    <v t="i">521</v>
    <v t="i">522</v>
    <v t="i">523</v>
    <v t="i">526</v>
    <v t="i">527</v>
    <v t="i">528</v>
    <v t="i">529</v>
    <v t="i">530</v>
    <v t="i">533</v>
    <v t="i">534</v>
    <v t="i">535</v>
    <v t="i">536</v>
    <v t="i">537</v>
    <v t="i">540</v>
    <v t="i">541</v>
    <v t="i">542</v>
    <v t="i">543</v>
    <v t="i">544</v>
    <v t="i">548</v>
    <v t="i">549</v>
    <v t="i">550</v>
    <v t="i">551</v>
    <v t="i">554</v>
    <v t="i">555</v>
    <v t="i">556</v>
    <v t="i">557</v>
    <v t="i">558</v>
    <v t="i">561</v>
    <v t="i">562</v>
    <v t="i">563</v>
    <v t="i">564</v>
    <v t="i">565</v>
    <v t="i">568</v>
    <v t="i">569</v>
    <v t="i">570</v>
    <v t="i">571</v>
    <v t="i">572</v>
    <v t="i">575</v>
    <v t="i">576</v>
    <v t="i">577</v>
    <v t="i">578</v>
    <v t="i">579</v>
    <v t="i">582</v>
    <v t="i">583</v>
    <v t="i">584</v>
    <v t="i">585</v>
    <v t="i">586</v>
    <v t="i">589</v>
    <v t="i">590</v>
    <v t="i">591</v>
    <v t="i">592</v>
    <v t="i">593</v>
    <v t="i">596</v>
    <v t="i">597</v>
    <v t="i">598</v>
    <v t="i">599</v>
    <v t="i">600</v>
    <v t="i">603</v>
    <v t="i">604</v>
    <v t="i">605</v>
    <v t="i">606</v>
    <v t="i">607</v>
    <v t="i">610</v>
    <v t="i">611</v>
    <v t="i">612</v>
    <v t="i">613</v>
    <v t="i">614</v>
    <v t="i">617</v>
    <v t="i">618</v>
    <v t="i">619</v>
    <v t="i">620</v>
    <v t="i">621</v>
    <v t="i">624</v>
    <v t="i">625</v>
    <v t="i">626</v>
    <v t="i">628</v>
    <v t="i">631</v>
    <v t="i">632</v>
    <v t="i">633</v>
    <v t="i">634</v>
    <v t="i">635</v>
    <v t="i">638</v>
    <v t="i">639</v>
    <v t="i">640</v>
    <v t="i">641</v>
    <v t="i">642</v>
    <v t="i">645</v>
    <v t="i">646</v>
    <v t="i">647</v>
    <v t="i">648</v>
    <v t="i">649</v>
    <v t="i">652</v>
    <v t="i">653</v>
    <v t="i">654</v>
    <v t="i">655</v>
    <v t="i">659</v>
    <v t="i">660</v>
    <v t="i">661</v>
    <v t="i">662</v>
    <v t="i">663</v>
    <v t="i">666</v>
    <v t="i">667</v>
    <v t="i">668</v>
    <v t="i">669</v>
    <v t="i">670</v>
    <v t="i">673</v>
    <v t="i">674</v>
    <v t="i">675</v>
    <v t="i">676</v>
    <v t="i">677</v>
    <v t="i">681</v>
    <v t="i">682</v>
    <v t="i">683</v>
    <v t="i">684</v>
    <v t="i">687</v>
    <v t="i">688</v>
    <v t="i">689</v>
    <v t="i">690</v>
    <v t="i">691</v>
    <v t="i">694</v>
    <v t="i">695</v>
    <v t="i">696</v>
    <v t="i">697</v>
    <v t="i">698</v>
    <v t="i">701</v>
    <v t="i">702</v>
    <v t="i">703</v>
    <v t="i">704</v>
    <v t="i">705</v>
    <v t="i">708</v>
    <v t="i">709</v>
    <v t="i">710</v>
    <v t="i">711</v>
    <v t="i">712</v>
    <v t="i">716</v>
    <v t="i">717</v>
    <v t="i">718</v>
    <v t="i">719</v>
    <v t="i">722</v>
    <v t="i">723</v>
    <v t="i">724</v>
    <v t="i">725</v>
    <v t="i">726</v>
    <v t="i">729</v>
    <v t="i">730</v>
    <v t="i">731</v>
    <v t="i">732</v>
    <v t="i">733</v>
    <v t="i">736</v>
    <v t="i">737</v>
    <v t="i">738</v>
    <v t="i">739</v>
    <v t="i">740</v>
    <v t="i">743</v>
    <v t="i">744</v>
    <v t="i">745</v>
    <v t="i">746</v>
    <v t="i">747</v>
    <v t="i">750</v>
    <v t="i">751</v>
    <v t="i">752</v>
    <v t="i">753</v>
    <v t="i">754</v>
    <v t="i">757</v>
    <v t="i">758</v>
    <v t="i">759</v>
    <v t="i">760</v>
    <v t="i">761</v>
    <v t="i">764</v>
    <v t="i">765</v>
    <v t="i">766</v>
    <v t="i">767</v>
    <v t="i">771</v>
    <v t="i">772</v>
    <v t="i">773</v>
    <v t="i">774</v>
    <v t="i">775</v>
    <v t="i">778</v>
    <v t="i">779</v>
    <v t="i">780</v>
    <v t="i">781</v>
    <v t="i">782</v>
    <v t="i">785</v>
    <v t="i">786</v>
    <v t="i">787</v>
    <v t="i">788</v>
    <v t="i">789</v>
    <v t="i">792</v>
    <v t="i">793</v>
    <v t="i">794</v>
    <v t="i">795</v>
    <v t="i">796</v>
    <v t="i">799</v>
    <v t="i">800</v>
    <v t="i">801</v>
    <v t="i">802</v>
    <v t="i">803</v>
    <v t="i">806</v>
    <v t="i">807</v>
    <v t="i">808</v>
    <v t="i">809</v>
    <v t="i">810</v>
    <v t="i">814</v>
    <v t="i">815</v>
    <v t="i">816</v>
    <v t="i">817</v>
    <v t="i">820</v>
    <v t="i">821</v>
    <v t="i">822</v>
    <v t="i">823</v>
    <v t="i">824</v>
    <v t="i">827</v>
    <v t="i">828</v>
    <v t="i">829</v>
    <v t="i">830</v>
    <v t="i">831</v>
    <v t="i">835</v>
    <v t="i">836</v>
    <v t="i">837</v>
    <v t="i">838</v>
    <v t="i">841</v>
    <v t="i">842</v>
    <v t="i">843</v>
    <v t="i">844</v>
    <v t="i">845</v>
    <v t="i">849</v>
    <v t="i">850</v>
    <v t="i">851</v>
    <v t="i">852</v>
    <v t="i">855</v>
    <v t="i">856</v>
    <v t="i">857</v>
    <v t="i">858</v>
    <v t="i">859</v>
    <v t="i">862</v>
    <v t="i">863</v>
    <v t="i">864</v>
    <v t="i">865</v>
    <v t="i">866</v>
    <v t="i">869</v>
    <v t="i">870</v>
    <v t="i">871</v>
    <v t="i">872</v>
    <v t="i">873</v>
    <v t="i">876</v>
    <v t="i">877</v>
    <v t="i">878</v>
    <v t="i">879</v>
    <v t="i">880</v>
    <v t="i">883</v>
    <v t="i">884</v>
    <v t="i">885</v>
    <v t="i">886</v>
    <v t="i">887</v>
    <v t="i">890</v>
    <v t="i">891</v>
    <v t="i">892</v>
    <v t="i">893</v>
    <v t="i">894</v>
    <v t="i">897</v>
    <v t="i">898</v>
    <v t="i">899</v>
    <v t="i">900</v>
    <v t="i">901</v>
    <v t="i">904</v>
    <v t="i">905</v>
    <v t="i">906</v>
    <v t="i">907</v>
    <v t="i">908</v>
    <v t="i">912</v>
    <v t="i">913</v>
    <v t="i">914</v>
    <v t="i">915</v>
    <v t="i">918</v>
    <v t="i">919</v>
    <v t="i">920</v>
    <v t="i">921</v>
    <v t="i">922</v>
    <v t="i">925</v>
    <v t="i">926</v>
    <v t="i">927</v>
    <v t="i">928</v>
    <v t="i">929</v>
    <v t="i">932</v>
    <v t="i">933</v>
    <v t="i">934</v>
    <v t="i">935</v>
    <v t="i">936</v>
    <v t="i">939</v>
    <v t="i">940</v>
    <v t="i">941</v>
    <v t="i">942</v>
    <v t="i">943</v>
    <v t="i">946</v>
    <v t="i">947</v>
    <v t="i">948</v>
    <v t="i">949</v>
    <v t="i">950</v>
    <v t="i">953</v>
    <v t="i">954</v>
    <v t="i">955</v>
    <v t="i">956</v>
    <v t="i">957</v>
    <v t="i">960</v>
    <v t="i">961</v>
    <v t="i">962</v>
    <v t="i">963</v>
    <v t="i">964</v>
    <v t="i">967</v>
    <v t="i">968</v>
    <v t="i">969</v>
    <v t="i">970</v>
    <v t="i">971</v>
    <v t="i">974</v>
    <v t="i">975</v>
    <v t="i">976</v>
    <v t="i">977</v>
    <v t="i">978</v>
    <v t="i">981</v>
    <v t="i">982</v>
    <v t="i">983</v>
    <v t="i">984</v>
    <v t="i">985</v>
    <v t="i">988</v>
    <v t="i">989</v>
    <v t="i">990</v>
    <v t="i">992</v>
    <v t="i">995</v>
    <v t="i">996</v>
    <v t="i">997</v>
    <v t="i">998</v>
    <v t="i">999</v>
    <v t="i">1002</v>
    <v t="i">1003</v>
    <v t="i">1004</v>
    <v t="i">1005</v>
    <v t="i">1006</v>
    <v t="i">1009</v>
    <v t="i">1010</v>
    <v t="i">1011</v>
    <v t="i">1012</v>
    <v t="i">1013</v>
    <v t="i">1016</v>
    <v t="i">1017</v>
    <v t="i">1018</v>
    <v t="i">1019</v>
    <v t="i">1020</v>
    <v t="i">1024</v>
    <v t="i">1025</v>
    <v t="i">1026</v>
    <v t="i">1027</v>
    <v t="i">1031</v>
    <v t="i">1032</v>
    <v t="i">1033</v>
    <v t="i">1034</v>
    <v t="i">1037</v>
    <v t="i">1038</v>
    <v t="i">1039</v>
    <v t="i">1040</v>
    <v t="i">1041</v>
    <v t="i">1045</v>
    <v t="i">1046</v>
    <v t="i">1047</v>
    <v t="i">1048</v>
    <v t="i">1051</v>
    <v t="i">1052</v>
    <v t="i">1053</v>
    <v t="i">1054</v>
    <v t="i">1055</v>
    <v t="i">1058</v>
    <v t="i">1059</v>
    <v t="i">1060</v>
    <v t="i">1061</v>
    <v t="i">1062</v>
    <v t="i">1065</v>
    <v t="i">1066</v>
    <v t="i">1067</v>
    <v t="i">1068</v>
    <v t="i">1069</v>
    <v t="i">1072</v>
    <v t="i">1073</v>
    <v t="i">1074</v>
    <v t="i">1075</v>
    <v t="i">1076</v>
    <v t="i">1080</v>
    <v t="i">1081</v>
    <v t="i">1082</v>
    <v t="i">1083</v>
    <v t="i">1086</v>
    <v t="i">1087</v>
    <v t="i">1088</v>
    <v t="i">1089</v>
    <v t="i">1090</v>
    <v t="i">1093</v>
    <v t="i">1094</v>
    <v t="i">1095</v>
    <v t="i">1096</v>
    <v t="i">1097</v>
    <v t="i">1100</v>
    <v t="i">1101</v>
    <v t="i">1102</v>
    <v t="i">1103</v>
    <v t="i">1104</v>
    <v t="i">1107</v>
    <v t="i">1108</v>
    <v t="i">1109</v>
    <v t="i">1110</v>
    <v t="i">1111</v>
    <v t="i">1114</v>
    <v t="i">1115</v>
    <v t="i">1116</v>
    <v t="i">1117</v>
    <v t="i">1118</v>
    <v t="i">1121</v>
    <v t="i">1122</v>
    <v t="i">1123</v>
    <v t="i">1124</v>
    <v t="i">1128</v>
    <v t="i">1129</v>
    <v t="i">1130</v>
    <v t="i">1131</v>
    <v t="i">1132</v>
    <v t="i">1135</v>
    <v t="i">1136</v>
    <v t="i">1137</v>
    <v t="i">1138</v>
    <v t="i">1139</v>
    <v t="i">1142</v>
    <v t="i">1143</v>
    <v t="i">1144</v>
    <v t="i">1145</v>
    <v t="i">1146</v>
    <v t="i">1149</v>
    <v t="i">1150</v>
    <v t="i">1151</v>
    <v t="i">1152</v>
    <v t="i">1153</v>
    <v t="i">1156</v>
    <v t="i">1157</v>
    <v t="i">1158</v>
    <v t="i">1159</v>
    <v t="i">1160</v>
    <v t="i">1163</v>
    <v t="i">1164</v>
    <v t="i">1165</v>
    <v t="i">1166</v>
    <v t="i">1167</v>
    <v t="i">1170</v>
    <v t="i">1171</v>
    <v t="i">1172</v>
    <v t="i">1173</v>
    <v t="i">1174</v>
    <v t="i">1178</v>
    <v t="i">1179</v>
    <v t="i">1180</v>
    <v t="i">1181</v>
    <v t="i">1184</v>
    <v t="i">1185</v>
    <v t="i">1186</v>
    <v t="i">1187</v>
    <v t="i">1188</v>
    <v t="i">1191</v>
    <v t="i">1192</v>
    <v t="i">1193</v>
    <v t="i">1194</v>
    <v t="i">1195</v>
    <v t="i">1199</v>
    <v t="i">1200</v>
    <v t="i">1201</v>
    <v t="i">1202</v>
    <v t="i">1205</v>
    <v t="i">1206</v>
    <v t="i">1207</v>
    <v t="i">1208</v>
    <v t="i">1209</v>
    <v t="i">1212</v>
    <v t="i">1214</v>
    <v t="i">1215</v>
    <v t="i">1216</v>
    <v t="i">1219</v>
    <v t="i">1220</v>
    <v t="i">1221</v>
    <v t="i">1222</v>
    <v t="i">1223</v>
    <v t="i">1226</v>
    <v t="i">1227</v>
    <v t="i">1228</v>
    <v t="i">1229</v>
    <v t="i">1230</v>
    <v t="i">1233</v>
    <v t="i">1234</v>
    <v t="i">1235</v>
    <v t="i">1236</v>
    <v t="i">1237</v>
    <v t="i">1240</v>
    <v t="i">1241</v>
    <v t="i">1242</v>
    <v t="i">1243</v>
    <v t="i">1244</v>
    <v t="i">1247</v>
    <v t="i">1248</v>
    <v t="i">1249</v>
    <v t="i">1250</v>
    <v t="i">1251</v>
    <v t="i">1254</v>
    <v t="i">1255</v>
    <v t="i">1256</v>
    <v t="i">1257</v>
    <v t="i">1258</v>
    <v t="i">1261</v>
    <v t="i">1262</v>
    <v t="i">1263</v>
    <v t="i">1264</v>
    <v t="i">1265</v>
    <v t="i">1268</v>
    <v t="i">1269</v>
    <v t="i">1270</v>
    <v t="i">1271</v>
    <v t="i">1272</v>
    <v t="i">1276</v>
    <v t="i">1277</v>
    <v t="i">1278</v>
    <v t="i">1279</v>
    <v t="i">1282</v>
    <v t="i">1283</v>
    <v t="i">1284</v>
    <v t="i">1285</v>
    <v t="i">1286</v>
    <v t="i">1289</v>
    <v t="i">1290</v>
    <v t="i">1291</v>
    <v t="i">1292</v>
    <v t="i">1293</v>
    <v t="i">1296</v>
    <v t="i">1297</v>
    <v t="i">1298</v>
    <v t="i">1299</v>
    <v t="i">1300</v>
    <v t="i">1303</v>
    <v t="i">1304</v>
    <v t="i">1305</v>
    <v t="i">1306</v>
    <v t="i">1307</v>
    <v t="i">1310</v>
    <v t="i">1311</v>
    <v t="i">1312</v>
    <v t="i">1313</v>
    <v t="i">1314</v>
    <v t="i">1317</v>
    <v t="i">1318</v>
    <v t="i">1319</v>
    <v t="i">1320</v>
    <v t="i">1321</v>
    <v t="i">1324</v>
    <v t="i">1325</v>
    <v t="i">1326</v>
    <v t="i">1327</v>
    <v t="i">1328</v>
    <v t="i">1331</v>
    <v t="i">1332</v>
    <v t="i">1333</v>
    <v t="i">1334</v>
    <v t="i">1335</v>
    <v t="i">1338</v>
    <v t="i">1339</v>
    <v t="i">1340</v>
    <v t="i">1341</v>
    <v t="i">1342</v>
    <v t="i">1345</v>
    <v t="i">1346</v>
    <v t="i">1347</v>
    <v t="i">1348</v>
    <v t="i">1349</v>
    <v t="i">1352</v>
    <v t="i">1353</v>
    <v t="i">1354</v>
    <v t="i">1356</v>
    <v t="i">1359</v>
    <v t="i">1360</v>
    <v t="i">1361</v>
    <v t="i">1362</v>
    <v t="i">1363</v>
    <v t="i">1366</v>
    <v t="i">1367</v>
    <v t="i">1368</v>
    <v t="i">1369</v>
    <v t="i">1370</v>
    <v t="i">1373</v>
    <v t="i">1374</v>
    <v t="i">1375</v>
    <v t="i">1376</v>
    <v t="i">1377</v>
    <v t="i">1380</v>
    <v t="i">1381</v>
    <v t="i">1382</v>
    <v t="i">1383</v>
    <v t="i">1384</v>
    <v t="i">1388</v>
    <v t="i">1389</v>
    <v t="i">1390</v>
    <v t="i">1391</v>
    <v t="i">1395</v>
    <v t="i">1396</v>
    <v t="i">1397</v>
    <v t="i">1398</v>
    <v t="i">1401</v>
    <v t="i">1402</v>
    <v t="i">1403</v>
    <v t="i">1404</v>
    <v t="i">1405</v>
    <v t="i">1409</v>
    <v t="i">1410</v>
    <v t="i">1411</v>
    <v t="i">1412</v>
    <v t="i">1415</v>
    <v t="i">1416</v>
    <v t="i">1417</v>
    <v t="i">1418</v>
    <v t="i">1419</v>
    <v t="i">1422</v>
    <v t="i">1423</v>
    <v t="i">1424</v>
    <v t="i">1425</v>
    <v t="i">1426</v>
    <v t="i">1429</v>
    <v t="i">1430</v>
    <v t="i">1431</v>
    <v t="i">1432</v>
    <v t="i">1433</v>
    <v t="i">1436</v>
    <v t="i">1437</v>
    <v t="i">1438</v>
    <v t="i">1439</v>
    <v t="i">1440</v>
    <v t="i">1444</v>
    <v t="i">1445</v>
    <v t="i">1446</v>
    <v t="i">1447</v>
    <v t="i">1450</v>
    <v t="i">1451</v>
    <v t="i">1452</v>
    <v t="i">1453</v>
    <v t="i">1454</v>
    <v t="i">1457</v>
    <v t="i">1458</v>
    <v t="i">1459</v>
    <v t="i">1460</v>
    <v t="i">1461</v>
    <v t="i">1464</v>
    <v t="i">1465</v>
    <v t="i">1466</v>
    <v t="i">1467</v>
    <v t="i">1468</v>
    <v t="i">1471</v>
    <v t="i">1472</v>
    <v t="i">1473</v>
    <v t="i">1474</v>
    <v t="i">1475</v>
    <v t="i">1478</v>
    <v t="i">1479</v>
    <v t="i">1480</v>
    <v t="i">1481</v>
    <v t="i">1485</v>
    <v t="i">1486</v>
    <v t="i">1487</v>
    <v t="i">1488</v>
    <v t="i">1489</v>
    <v t="i">1492</v>
    <v t="i">1493</v>
    <v t="i">1494</v>
    <v t="i">1495</v>
    <v t="i">1496</v>
    <v t="i">1499</v>
    <v t="i">1500</v>
    <v t="i">1501</v>
    <v t="i">1502</v>
    <v t="i">1503</v>
    <v t="i">1506</v>
    <v t="i">1507</v>
    <v t="i">1508</v>
    <v t="i">1509</v>
    <v t="i">1510</v>
    <v t="i">1513</v>
    <v t="i">1514</v>
    <v t="i">1515</v>
    <v t="i">1516</v>
    <v t="i">1517</v>
    <v t="i">1520</v>
    <v t="i">1521</v>
    <v t="i">1522</v>
    <v t="i">1523</v>
    <v t="i">1524</v>
    <v t="i">1527</v>
    <v t="i">1528</v>
    <v t="i">1529</v>
    <v t="i">1530</v>
    <v t="i">1531</v>
    <v t="i">1534</v>
    <v t="i">1535</v>
    <v t="i">1536</v>
    <v t="i">1537</v>
    <v t="i">1538</v>
    <v t="i">1542</v>
    <v t="i">1543</v>
    <v t="i">1544</v>
    <v t="i">1545</v>
    <v t="i">1548</v>
    <v t="i">1549</v>
    <v t="i">1550</v>
    <v t="i">1551</v>
    <v t="i">1552</v>
    <v t="i">1555</v>
    <v t="i">1556</v>
    <v t="i">1557</v>
    <v t="i">1558</v>
    <v t="i">1559</v>
    <v t="i">1562</v>
    <v t="i">1563</v>
    <v t="i">1565</v>
    <v t="i">1566</v>
    <v t="i">1569</v>
    <v t="i">1570</v>
    <v t="i">1571</v>
    <v t="i">1572</v>
    <v t="i">1573</v>
    <v t="i">1576</v>
    <v t="i">1577</v>
    <v t="i">1578</v>
    <v t="i">1580</v>
    <v t="i">1583</v>
    <v t="i">1584</v>
    <v t="i">1585</v>
    <v t="i">1586</v>
    <v t="i">1587</v>
    <v t="i">1590</v>
    <v t="i">1591</v>
    <v t="i">1592</v>
    <v t="i">1593</v>
    <v t="i">1594</v>
    <v t="i">1597</v>
    <v t="i">1598</v>
    <v t="i">1599</v>
    <v t="i">1600</v>
    <v t="i">1601</v>
    <v t="i">1604</v>
    <v t="i">1605</v>
    <v t="i">1606</v>
    <v t="i">1607</v>
    <v t="i">1608</v>
    <v t="i">1611</v>
    <v t="i">1612</v>
    <v t="i">1613</v>
    <v t="i">1614</v>
    <v t="i">1615</v>
    <v t="i">1618</v>
    <v t="i">1619</v>
    <v t="i">1620</v>
    <v t="i">1621</v>
    <v t="i">1622</v>
    <v t="i">1625</v>
    <v t="i">1626</v>
    <v t="i">1627</v>
    <v t="i">1628</v>
    <v t="i">1629</v>
    <v t="i">1632</v>
    <v t="i">1633</v>
    <v t="i">1634</v>
    <v t="i">1635</v>
    <v t="i">1636</v>
    <v t="i">1640</v>
    <v t="i">1641</v>
    <v t="i">1642</v>
    <v t="i">1643</v>
    <v t="i">1646</v>
    <v t="i">1647</v>
    <v t="i">1648</v>
    <v t="i">1649</v>
    <v t="i">1650</v>
    <v t="i">1653</v>
    <v t="i">1654</v>
    <v t="i">1655</v>
    <v t="i">1656</v>
    <v t="i">1657</v>
    <v t="i">1660</v>
    <v t="i">1661</v>
    <v t="i">1662</v>
    <v t="i">1663</v>
    <v t="i">1664</v>
    <v t="i">1667</v>
    <v t="i">1668</v>
    <v t="i">1669</v>
    <v t="i">1670</v>
    <v t="i">1671</v>
    <v t="i">1674</v>
    <v t="i">1675</v>
    <v t="i">1676</v>
    <v t="i">1677</v>
    <v t="i">1678</v>
    <v t="i">1681</v>
    <v t="i">1682</v>
    <v t="i">1683</v>
    <v t="i">1684</v>
    <v t="i">1685</v>
    <v t="i">1688</v>
    <v t="i">1689</v>
    <v t="i">1690</v>
    <v t="i">1691</v>
    <v t="i">1692</v>
    <v t="i">1695</v>
    <v t="i">1696</v>
    <v t="i">1697</v>
    <v t="i">1698</v>
    <v t="i">1699</v>
    <v t="i">1702</v>
    <v t="i">1703</v>
    <v t="i">1704</v>
    <v t="i">1705</v>
    <v t="i">1706</v>
    <v t="i">1709</v>
    <v t="i">1710</v>
    <v t="i">1711</v>
    <v t="i">1712</v>
    <v t="i">1713</v>
    <v t="i">1716</v>
    <v t="i">1717</v>
    <v t="i">1718</v>
    <v t="i">1719</v>
    <v t="i">1720</v>
    <v t="i">1723</v>
    <v t="i">1724</v>
    <v t="i">1725</v>
    <v t="i">1727</v>
    <v t="i">1730</v>
    <v t="i">1731</v>
    <v t="i">1732</v>
    <v t="i">1733</v>
    <v t="i">1734</v>
    <v t="i">1737</v>
    <v t="i">1738</v>
    <v t="i">1739</v>
    <v t="i">1740</v>
    <v t="i">1741</v>
    <v t="i">1744</v>
    <v t="i">1745</v>
    <v t="i">1746</v>
    <v t="i">1747</v>
    <v t="i">1748</v>
    <v t="i">1751</v>
    <v t="i">1752</v>
    <v t="i">1754</v>
    <v t="i">1755</v>
    <v t="i">1758</v>
    <v t="i">1759</v>
    <v t="i">1761</v>
    <v t="i">1762</v>
    <v t="i">1765</v>
    <v t="i">1766</v>
    <v t="i">1767</v>
    <v t="i">1769</v>
    <v t="i">1772</v>
    <v t="i">1773</v>
    <v t="i">1774</v>
    <v t="i">1775</v>
    <v t="i">1776</v>
    <v t="i">1780</v>
    <v t="i">1781</v>
    <v t="i">1782</v>
    <v t="i">1783</v>
    <v t="i">1786</v>
    <v t="i">1787</v>
    <v t="i">1788</v>
    <v t="i">1789</v>
    <v t="i">1790</v>
    <v t="i">1793</v>
    <v t="i">1794</v>
    <v t="i">1795</v>
    <v t="i">1796</v>
    <v t="i">1797</v>
    <v t="i">1800</v>
    <v t="i">1801</v>
    <v t="i">1802</v>
    <v t="i">1803</v>
    <v t="i">1804</v>
    <v t="i">1808</v>
    <v t="i">1809</v>
    <v t="i">1810</v>
    <v t="i">1811</v>
    <v t="i">1814</v>
    <v t="i">1815</v>
    <v t="i">1816</v>
    <v t="i">1817</v>
    <v t="i">1818</v>
    <v t="i">1821</v>
    <v t="i">1822</v>
    <v t="i">1823</v>
    <v t="i">1824</v>
    <v t="i">1825</v>
  </a>
  <a r="1" c="1257">
    <v>91.59</v>
    <v>91.57</v>
    <v>91.59</v>
    <v>91.6</v>
    <v>91.62</v>
    <v>91.63</v>
    <v>91.63</v>
    <v>91.65</v>
    <v>91.63</v>
    <v>91.66</v>
    <v>91.64</v>
    <v>91.64</v>
    <v>91.64</v>
    <v>91.64</v>
    <v>91.62</v>
    <v>91.62</v>
    <v>91.63</v>
    <v>91.57</v>
    <v>91.58</v>
    <v>91.55</v>
    <v>91.56</v>
    <v>91.54</v>
    <v>91.55</v>
    <v>91.53</v>
    <v>91.55</v>
    <v>91.56</v>
    <v>91.55</v>
    <v>91.54</v>
    <v>91.56</v>
    <v>91.55</v>
    <v>91.55</v>
    <v>91.55</v>
    <v>91.56</v>
    <v>91.55</v>
    <v>91.55</v>
    <v>91.55</v>
    <v>91.54</v>
    <v>91.56</v>
    <v>91.53</v>
    <v>91.53</v>
    <v>91.53</v>
    <v>91.54</v>
    <v>91.53</v>
    <v>91.53</v>
    <v>91.54</v>
    <v>91.54</v>
    <v>91.54</v>
    <v>91.55</v>
    <v>91.53</v>
    <v>91.53</v>
    <v>91.53</v>
    <v>91.53</v>
    <v>91.54</v>
    <v>91.53</v>
    <v>91.54</v>
    <v>91.53</v>
    <v>91.53</v>
    <v>91.53</v>
    <v>91.54</v>
    <v>91.54</v>
    <v>91.54</v>
    <v>91.54</v>
    <v>91.52</v>
    <v>91.53</v>
    <v>91.53</v>
    <v>91.54</v>
    <v>91.52</v>
    <v>91.54</v>
    <v>91.534999999999997</v>
    <v>91.54</v>
    <v>91.54</v>
    <v>91.53</v>
    <v>91.53</v>
    <v>91.53</v>
    <v>91.53</v>
    <v>91.53</v>
    <v>91.54</v>
    <v>91.53</v>
    <v>91.53</v>
    <v>91.53</v>
    <v>91.53</v>
    <v>91.54</v>
    <v>91.53</v>
    <v>91.53</v>
    <v>91.53</v>
    <v>91.53</v>
    <v>91.54</v>
    <v>91.54</v>
    <v>91.54</v>
    <v>91.54</v>
    <v>91.53</v>
    <v>91.54</v>
    <v>91.54</v>
    <v>91.54</v>
    <v>91.53</v>
    <v>91.54</v>
    <v>91.53</v>
    <v>91.53</v>
    <v>91.54</v>
    <v>91.54</v>
    <v>91.53</v>
    <v>91.54</v>
    <v>91.53</v>
    <v>91.54</v>
    <v>91.53</v>
    <v>91.53</v>
    <v>91.54</v>
    <v>91.54</v>
    <v>91.53</v>
    <v>91.53</v>
    <v>91.54</v>
    <v>91.53</v>
    <v>91.53</v>
    <v>91.54</v>
    <v>91.54</v>
    <v>91.54</v>
    <v>91.54</v>
    <v>91.54</v>
    <v>91.53</v>
    <v>91.53</v>
    <v>91.53</v>
    <v>91.54</v>
    <v>91.54</v>
    <v>91.54</v>
    <v>91.54</v>
    <v>91.53</v>
    <v>91.54</v>
    <v>91.54</v>
    <v>91.53</v>
    <v>91.53</v>
    <v>91.52</v>
    <v>91.54</v>
    <v>91.52</v>
    <v>91.54</v>
    <v>91.54</v>
    <v>91.52</v>
    <v>91.52</v>
    <v>91.52</v>
    <v>91.52</v>
    <v>91.53</v>
    <v>91.52</v>
    <v>91.53</v>
    <v>91.53</v>
    <v>91.52</v>
    <v>91.52</v>
    <v>91.52</v>
    <v>91.52</v>
    <v>91.53</v>
    <v>91.52</v>
    <v>91.52</v>
    <v>91.52</v>
    <v>91.53</v>
    <v>91.52</v>
    <v>91.52</v>
    <v>91.52</v>
    <v>91.53</v>
    <v>91.53</v>
    <v>91.52</v>
    <v>91.52</v>
    <v>91.53</v>
    <v>91.53</v>
    <v>91.53</v>
    <v>91.52</v>
    <v>91.52</v>
    <v>91.53</v>
    <v>91.53</v>
    <v>91.53</v>
    <v>91.53</v>
    <v>91.52</v>
    <v>91.53</v>
    <v>91.52</v>
    <v>91.53</v>
    <v>91.52</v>
    <v>91.52</v>
    <v>91.52</v>
    <v>91.53</v>
    <v>91.53</v>
    <v>91.53</v>
    <v>91.53</v>
    <v>91.53</v>
    <v>91.53</v>
    <v>91.53</v>
    <v>91.53</v>
    <v>91.52</v>
    <v>91.53</v>
    <v>91.52</v>
    <v>91.51</v>
    <v>91.52</v>
    <v>91.52</v>
    <v>91.53</v>
    <v>91.51</v>
    <v>91.51</v>
    <v>91.51</v>
    <v>91.51</v>
    <v>91.52</v>
    <v>91.51</v>
    <v>91.51</v>
    <v>91.52</v>
    <v>91.52</v>
    <v>91.52</v>
    <v>91.52</v>
    <v>91.52</v>
    <v>91.51</v>
    <v>91.52</v>
    <v>91.52</v>
    <v>91.52</v>
    <v>91.51</v>
    <v>91.52</v>
    <v>91.52</v>
    <v>91.51</v>
    <v>91.52</v>
    <v>91.52</v>
    <v>91.51</v>
    <v>91.52</v>
    <v>91.51</v>
    <v>91.51</v>
    <v>91.52</v>
    <v>91.52</v>
    <v>91.52</v>
    <v>91.52</v>
    <v>91.52</v>
    <v>91.51</v>
    <v>91.52</v>
    <v>91.51</v>
    <v>91.51</v>
    <v>91.52</v>
    <v>91.52</v>
    <v>91.52</v>
    <v>91.51</v>
    <v>91.51</v>
    <v>91.52</v>
    <v>91.52</v>
    <v>91.52</v>
    <v>91.52</v>
    <v>91.51</v>
    <v>91.52</v>
    <v>91.51</v>
    <v>91.52</v>
    <v>91.52</v>
    <v>91.51</v>
    <v>91.52</v>
    <v>91.51</v>
    <v>91.51</v>
    <v>91.5</v>
    <v>91.51</v>
    <v>91.51</v>
    <v>91.5</v>
    <v>91.5</v>
    <v>91.51</v>
    <v>91.51</v>
    <v>91.51</v>
    <v>91.5</v>
    <v>91.5</v>
    <v>91.5</v>
    <v>91.51</v>
    <v>91.5</v>
    <v>91.5</v>
    <v>91.5</v>
    <v>91.51</v>
    <v>91.5</v>
    <v>91.5</v>
    <v>91.5</v>
    <v>91.51</v>
    <v>91.5</v>
    <v>91.5</v>
    <v>91.5</v>
    <v>91.5</v>
    <v>91.51</v>
    <v>91.5</v>
    <v>91.51</v>
    <v>91.5</v>
    <v>91.49</v>
    <v>91.49</v>
    <v>91.5</v>
    <v>91.49</v>
    <v>91.49</v>
    <v>91.49</v>
    <v>91.49</v>
    <v>91.5</v>
    <v>91.5</v>
    <v>91.49</v>
    <v>91.49</v>
    <v>91.49</v>
    <v>91.5</v>
    <v>91.5</v>
    <v>91.49</v>
    <v>91.5</v>
    <v>91.49</v>
    <v>91.49</v>
    <v>91.5</v>
    <v>91.5</v>
    <v>91.49</v>
    <v>91.5</v>
    <v>91.5</v>
    <v>91.49</v>
    <v>91.49</v>
    <v>91.49</v>
    <v>91.48</v>
    <v>91.48</v>
    <v>91.48</v>
    <v>91.49</v>
    <v>91.49</v>
    <v>91.48</v>
    <v>91.48</v>
    <v>91.49</v>
    <v>91.48</v>
    <v>91.48</v>
    <v>91.48</v>
    <v>91.49</v>
    <v>91.49</v>
    <v>91.48</v>
    <v>91.48</v>
    <v>91.48</v>
    <v>91.49</v>
    <v>91.47</v>
    <v>91.47</v>
    <v>91.47</v>
    <v>91.47</v>
    <v>91.48</v>
    <v>91.47</v>
    <v>91.47</v>
    <v>91.48</v>
    <v>91.47</v>
    <v>91.48</v>
    <v>91.47</v>
    <v>91.47</v>
    <v>91.47</v>
    <v>91.48</v>
    <v>91.48</v>
    <v>91.47</v>
    <v>91.47</v>
    <v>91.47</v>
    <v>91.48</v>
    <v>91.47</v>
    <v>91.46</v>
    <v>91.46</v>
    <v>91.47</v>
    <v>91.47</v>
    <v>91.47</v>
    <v>91.47</v>
    <v>91.46</v>
    <v>91.47</v>
    <v>91.47</v>
    <v>91.46</v>
    <v>91.46</v>
    <v>91.46</v>
    <v>91.47</v>
    <v>91.46</v>
    <v>91.47</v>
    <v>91.46</v>
    <v>91.46</v>
    <v>91.47</v>
    <v>91.46</v>
    <v>91.46</v>
    <v>91.46</v>
    <v>91.46</v>
    <v>91.46</v>
    <v>91.47</v>
    <v>91.47</v>
    <v>91.46</v>
    <v>91.46</v>
    <v>91.46</v>
    <v>91.47</v>
    <v>91.45</v>
    <v>91.45</v>
    <v>91.45</v>
    <v>91.47</v>
    <v>91.47</v>
    <v>91.45</v>
    <v>91.45</v>
    <v>91.45</v>
    <v>91.46</v>
    <v>91.46</v>
    <v>91.46</v>
    <v>91.45</v>
    <v>91.45</v>
    <v>91.47</v>
    <v>91.45</v>
    <v>91.45</v>
    <v>91.45</v>
    <v>91.45</v>
    <v>91.46</v>
    <v>91.46</v>
    <v>91.45</v>
    <v>91.45</v>
    <v>91.46</v>
    <v>91.45</v>
    <v>91.46</v>
    <v>91.45</v>
    <v>91.45</v>
    <v>91.46</v>
    <v>91.45</v>
    <v>91.45</v>
    <v>91.45</v>
    <v>91.46</v>
    <v>91.46</v>
    <v>91.46</v>
    <v>91.44</v>
    <v>91.45</v>
    <v>91.45</v>
    <v>91.45</v>
    <v>91.45</v>
    <v>91.45</v>
    <v>91.45</v>
    <v>91.45</v>
    <v>91.44</v>
    <v>91.45</v>
    <v>91.44</v>
    <v>91.44</v>
    <v>91.44</v>
    <v>91.44</v>
    <v>91.44</v>
    <v>91.45</v>
    <v>91.43</v>
    <v>91.43</v>
    <v>91.45</v>
    <v>91.45</v>
    <v>91.45</v>
    <v>91.43</v>
    <v>91.43</v>
    <v>91.44</v>
    <v>91.44</v>
    <v>91.45</v>
    <v>91.43</v>
    <v>91.43</v>
    <v>91.44</v>
    <v>91.44</v>
    <v>91.44</v>
    <v>91.43</v>
    <v>91.43</v>
    <v>91.44</v>
    <v>91.44</v>
    <v>91.44</v>
    <v>91.43</v>
    <v>91.44</v>
    <v>91.43</v>
    <v>91.44</v>
    <v>91.43</v>
    <v>91.44</v>
    <v>91.44</v>
    <v>91.43</v>
    <v>91.43</v>
    <v>91.43</v>
    <v>91.44</v>
    <v>91.43</v>
    <v>91.44</v>
    <v>91.44</v>
    <v>91.44</v>
    <v>91.44</v>
    <v>91.43</v>
    <v>91.44</v>
    <v>91.43</v>
    <v>91.42</v>
    <v>91.42</v>
    <v>91.42</v>
    <v>91.43</v>
    <v>91.42</v>
    <v>91.42</v>
    <v>91.43</v>
    <v>91.43</v>
    <v>91.42</v>
    <v>91.43</v>
    <v>91.43</v>
    <v>91.43</v>
    <v>91.43</v>
    <v>91.42</v>
    <v>91.41</v>
    <v>91.42</v>
    <v>91.43</v>
    <v>91.43</v>
    <v>91.41</v>
    <v>91.43</v>
    <v>91.43</v>
    <v>91.42</v>
    <v>91.43</v>
    <v>91.41</v>
    <v>91.42</v>
    <v>91.43</v>
    <v>91.41</v>
    <v>91.43</v>
    <v>91.42</v>
    <v>91.43</v>
    <v>91.43</v>
    <v>91.41</v>
    <v>91.41</v>
    <v>91.42</v>
    <v>91.41</v>
    <v>91.41</v>
    <v>91.41</v>
    <v>91.4</v>
    <v>91.42</v>
    <v>91.42</v>
    <v>91.41</v>
    <v>91.42</v>
    <v>91.42</v>
    <v>91.41</v>
    <v>91.41</v>
    <v>91.41</v>
    <v>91.41</v>
    <v>91.41</v>
    <v>91.41</v>
    <v>91.42</v>
    <v>91.42</v>
    <v>91.42</v>
    <v>91.42</v>
    <v>91.42</v>
    <v>91.42</v>
    <v>91.41</v>
    <v>91.42</v>
    <v>91.4</v>
    <v>91.42</v>
    <v>91.42</v>
    <v>91.41</v>
    <v>91.41</v>
    <v>91.41</v>
    <v>91.43</v>
    <v>91.43</v>
    <v>91.41</v>
    <v>91.41</v>
    <v>91.41</v>
    <v>91.43</v>
    <v>91.43</v>
    <v>91.43</v>
    <v>91.42</v>
    <v>91.41</v>
    <v>91.42</v>
    <v>91.42</v>
    <v>91.41</v>
    <v>91.42</v>
    <v>91.42</v>
    <v>91.42</v>
    <v>91.41</v>
    <v>91.42</v>
    <v>91.41</v>
    <v>91.43</v>
    <v>91.43</v>
    <v>91.42</v>
    <v>91.43</v>
    <v>91.42</v>
    <v>91.42</v>
    <v>91.44</v>
    <v>91.42</v>
    <v>91.43</v>
    <v>91.42</v>
    <v>91.44</v>
    <v>91.44</v>
    <v>91.44</v>
    <v>91.43</v>
    <v>91.43</v>
    <v>91.43</v>
    <v>91.44</v>
    <v>91.45</v>
    <v>91.44</v>
    <v>91.44</v>
    <v>91.44</v>
    <v>91.46</v>
    <v>91.46</v>
    <v>91.46</v>
    <v>91.45</v>
    <v>91.46</v>
    <v>91.48</v>
    <v>91.46</v>
    <v>91.45</v>
    <v>91.42</v>
    <v>91.44</v>
    <v>91.42</v>
    <v>91.43</v>
    <v>91.42</v>
    <v>91.43</v>
    <v>91.44</v>
    <v>91.42</v>
    <v>91.43</v>
    <v>91.42</v>
    <v>91.43</v>
    <v>91.45</v>
    <v>91.44</v>
    <v>91.46</v>
    <v>91.47</v>
    <v>91.47</v>
    <v>91.45</v>
    <v>91.45</v>
    <v>91.47</v>
    <v>91.48</v>
    <v>91.49</v>
    <v>91.43</v>
    <v>91.43</v>
    <v>91.43</v>
    <v>91.43</v>
    <v>91.42</v>
    <v>91.43</v>
    <v>91.42</v>
    <v>91.42</v>
    <v>91.43</v>
    <v>91.42</v>
    <v>91.42</v>
    <v>91.42</v>
    <v>91.42</v>
    <v>91.45</v>
    <v>91.46</v>
    <v>91.45</v>
    <v>91.45</v>
    <v>91.45</v>
    <v>91.46</v>
    <v>91.47</v>
    <v>91.38</v>
    <v>91.39</v>
    <v>91.38</v>
    <v>91.4</v>
    <v>91.42</v>
    <v>91.43</v>
    <v>91.42</v>
    <v>91.43</v>
    <v>91.43</v>
    <v>91.45</v>
    <v>91.44</v>
    <v>91.45</v>
    <v>91.45</v>
    <v>91.49</v>
    <v>91.49</v>
    <v>91.5</v>
    <v>91.48</v>
    <v>91.51</v>
    <v>91.52</v>
    <v>91.52</v>
    <v>91.52</v>
    <v>91.53</v>
    <v>91.55</v>
    <v>91.43</v>
    <v>91.44</v>
    <v>91.44</v>
    <v>91.45</v>
    <v>91.47</v>
    <v>91.47</v>
    <v>91.46</v>
    <v>91.48</v>
    <v>91.48</v>
    <v>91.51</v>
    <v>91.51</v>
    <v>91.51</v>
    <v>91.5</v>
    <v>91.52</v>
    <v>91.56</v>
    <v>91.56</v>
    <v>91.54</v>
    <v>91.57</v>
    <v>91.58</v>
    <v>91.6</v>
    <v>91.6</v>
    <v>91.42</v>
    <v>91.45</v>
    <v>91.45</v>
    <v>91.47</v>
    <v>91.47</v>
    <v>91.48</v>
    <v>91.48</v>
    <v>91.48</v>
    <v>91.51</v>
    <v>91.51</v>
    <v>91.51</v>
    <v>91.51</v>
    <v>91.51</v>
    <v>91.55</v>
    <v>91.56</v>
    <v>91.55</v>
    <v>91.55</v>
    <v>91.57</v>
    <v>91.6</v>
    <v>91.59</v>
    <v>91.59</v>
    <v>91.39</v>
    <v>91.42</v>
    <v>91.45</v>
    <v>91.47</v>
    <v>91.46</v>
    <v>91.47</v>
    <v>91.52</v>
    <v>91.53</v>
    <v>91.52</v>
    <v>91.52</v>
    <v>91.54</v>
    <v>91.55</v>
    <v>91.58</v>
    <v>91.58</v>
    <v>91.59</v>
    <v>91.61</v>
    <v>91.63</v>
    <v>91.63</v>
    <v>91.64</v>
    <v>91.67</v>
    <v>91.67</v>
    <v>91.43</v>
    <v>91.44</v>
    <v>91.45</v>
    <v>91.48</v>
    <v>91.48</v>
    <v>91.54</v>
    <v>91.53</v>
    <v>91.54</v>
    <v>91.54</v>
    <v>91.57</v>
    <v>91.59</v>
    <v>91.59</v>
    <v>91.33</v>
    <v>91.34</v>
    <v>91.35</v>
    <v>91.41</v>
    <v>91.41</v>
    <v>91.41</v>
    <v>91.44</v>
    <v>91.48</v>
    <v>91.47</v>
    <v>91.48</v>
    <v>91.47</v>
    <v>91.5</v>
    <v>91.49</v>
    <v>91.51</v>
    <v>91.5</v>
    <v>91.5</v>
    <v>91.57</v>
    <v>91.58</v>
    <v>91.58</v>
    <v>91.59</v>
    <v>91.63</v>
    <v>91.64</v>
    <v>91.64</v>
    <v>91.65</v>
    <v>91.66</v>
    <v>91.71</v>
    <v>91.72</v>
    <v>91.72</v>
    <v>91.73</v>
    <v>91.4</v>
    <v>91.44</v>
    <v>91.46</v>
    <v>91.47</v>
    <v>91.48</v>
    <v>91.48</v>
    <v>91.51</v>
    <v>91.52</v>
    <v>91.54</v>
    <v>91.54</v>
    <v>91.56</v>
    <v>91.61</v>
    <v>91.62</v>
    <v>91.62</v>
    <v>91.65</v>
    <v>91.68</v>
    <v>91.69</v>
    <v>91.7</v>
    <v>91.71</v>
    <v>91.46</v>
    <v>91.49</v>
    <v>91.51</v>
    <v>91.52</v>
    <v>91.52</v>
    <v>91.54</v>
    <v>91.56</v>
    <v>91.58</v>
    <v>91.6</v>
    <v>91.61</v>
    <v>91.66</v>
    <v>91.7</v>
    <v>91.72</v>
    <v>91.73</v>
    <v>91.73</v>
    <v>91.75</v>
    <v>91.79</v>
    <v>91.81</v>
    <v>91.8</v>
    <v>91.82</v>
    <v>91.82</v>
    <v>91.84</v>
    <v>91.82</v>
    <v>91.47</v>
    <v>91.48</v>
    <v>91.53</v>
    <v>91.54</v>
    <v>91.55</v>
    <v>91.56</v>
    <v>91.58</v>
    <v>91.63</v>
    <v>91.63</v>
    <v>91.65</v>
    <v>91.66</v>
    <v>91.67</v>
    <v>91.74</v>
    <v>91.73</v>
    <v>91.74</v>
    <v>91.73</v>
    <v>91.75</v>
    <v>91.78</v>
    <v>91.78</v>
    <v>91.43</v>
    <v>91.41</v>
    <v>91.42</v>
    <v>91.45</v>
    <v>91.47</v>
    <v>91.48</v>
    <v>91.49</v>
    <v>91.5</v>
    <v>91.56</v>
    <v>91.58</v>
    <v>91.59</v>
    <v>91.58</v>
    <v>91.6</v>
    <v>91.65</v>
    <v>91.65</v>
    <v>91.66</v>
    <v>91.66</v>
    <v>91.66</v>
    <v>91.72</v>
    <v>91.74</v>
    <v>91.75</v>
    <v>91.77</v>
    <v>91.45</v>
    <v>91.46</v>
    <v>91.46</v>
    <v>91.48</v>
    <v>91.49</v>
    <v>91.54</v>
    <v>91.55</v>
    <v>91.56</v>
    <v>91.58</v>
    <v>91.6</v>
    <v>91.64</v>
    <v>91.65</v>
    <v>91.67</v>
    <v>91.67</v>
    <v>91.71</v>
    <v>91.72</v>
    <v>91.73</v>
    <v>91.75</v>
    <v>91.76</v>
    <v>91.79</v>
    <v>91.82</v>
    <v>91.47</v>
    <v>91.48</v>
    <v>91.51</v>
    <v>91.52</v>
    <v>91.54</v>
    <v>91.55</v>
    <v>91.57</v>
    <v>91.61</v>
    <v>91.62</v>
    <v>91.63</v>
    <v>91.63</v>
    <v>91.65</v>
    <v>91.7</v>
    <v>91.7</v>
    <v>91.71</v>
    <v>91.72</v>
    <v>91.73</v>
    <v>91.78</v>
    <v>91.79</v>
    <v>91.8</v>
    <v>91.43</v>
    <v>91.44</v>
    <v>91.48</v>
    <v>91.5</v>
    <v>91.5</v>
    <v>91.52</v>
    <v>91.53</v>
    <v>91.58</v>
    <v>91.59</v>
    <v>91.6</v>
    <v>91.61</v>
    <v>91.63</v>
    <v>91.67</v>
    <v>91.68</v>
    <v>91.69</v>
    <v>91.7</v>
    <v>91.72</v>
    <v>91.75</v>
    <v>91.77</v>
    <v>91.79</v>
    <v>91.78</v>
    <v>91.8</v>
    <v>91.86</v>
    <v>91.47</v>
    <v>91.49</v>
    <v>91.49</v>
    <v>91.54</v>
    <v>91.55</v>
    <v>91.55</v>
    <v>91.58</v>
    <v>91.59</v>
    <v>91.62</v>
    <v>91.64</v>
    <v>91.65</v>
    <v>91.66</v>
    <v>91.67</v>
    <v>91.72</v>
    <v>91.73</v>
    <v>91.74</v>
    <v>91.75</v>
    <v>91.78</v>
    <v>91.81</v>
    <v>91.82</v>
    <v>91.44</v>
    <v>91.46</v>
    <v>91.47</v>
    <v>91.53</v>
    <v>91.53</v>
    <v>91.54</v>
    <v>91.54</v>
    <v>91.56</v>
    <v>91.6</v>
    <v>91.62</v>
    <v>91.63</v>
    <v>91.64</v>
    <v>91.65</v>
    <v>91.69</v>
    <v>91.71</v>
    <v>91.72</v>
    <v>91.73</v>
    <v>91.74</v>
    <v>91.78</v>
    <v>91.81</v>
    <v>91.82</v>
    <v>91.82</v>
    <v>91.44</v>
    <v>91.47</v>
    <v>91.48</v>
    <v>91.49</v>
    <v>91.51</v>
    <v>91.52</v>
    <v>91.57</v>
    <v>91.58</v>
    <v>91.59</v>
    <v>91.6</v>
    <v>91.62</v>
    <v>91.66</v>
    <v>91.68</v>
    <v>91.68</v>
    <v>91.71</v>
    <v>91.75</v>
    <v>91.76</v>
    <v>91.77</v>
    <v>91.79</v>
    <v>91.8</v>
    <v>91.84</v>
    <v>91.44</v>
    <v>91.44</v>
    <v>91.46</v>
    <v>91.47</v>
    <v>91.51</v>
    <v>91.53</v>
    <v>91.55</v>
    <v>91.55</v>
    <v>91.56</v>
    <v>91.6</v>
    <v>91.63</v>
    <v>91.22</v>
    <v>91.22</v>
    <v>91.24</v>
    <v>91.3</v>
    <v>91.31</v>
    <v>91.33</v>
    <v>91.33</v>
    <v>91.39</v>
    <v>91.39</v>
    <v>91.4</v>
    <v>91.43</v>
    <v>91.46</v>
    <v>91.47</v>
    <v>91.48</v>
    <v>91.49</v>
    <v>91.51</v>
    <v>91.56</v>
    <v>91.58</v>
    <v>91.59</v>
    <v>91.61</v>
    <v>91.65</v>
    <v>91.66</v>
    <v>91.67</v>
    <v>91.68</v>
    <v>91.69</v>
    <v>91.74</v>
    <v>91.75</v>
    <v>91.76</v>
    <v>91.77</v>
    <v>91.78</v>
    <v>91.42</v>
    <v>91.44</v>
    <v>91.44</v>
    <v>91.46</v>
    <v>91.47</v>
    <v>91.51</v>
    <v>91.52</v>
    <v>91.54</v>
    <v>91.54</v>
    <v>91.56</v>
    <v>91.61</v>
    <v>91.63</v>
    <v>91.64</v>
    <v>91.65</v>
    <v>91.7</v>
    <v>91.71</v>
    <v>91.71</v>
    <v>91.73</v>
    <v>91.74</v>
    <v>91.78</v>
    <v>91.45</v>
    <v>91.46</v>
    <v>91.46</v>
    <v>91.48</v>
    <v>91.52</v>
    <v>91.53</v>
    <v>91.54</v>
    <v>91.57</v>
    <v>91.57</v>
    <v>91.61</v>
    <v>91.63</v>
    <v>91.64</v>
    <v>91.66</v>
    <v>91.67</v>
    <v>91.7</v>
    <v>91.71</v>
    <v>91.73</v>
    <v>91.74</v>
    <v>91.8</v>
    <v>91.8</v>
    <v>91.42</v>
    <v>91.44</v>
    <v>91.44</v>
    <v>91.48</v>
    <v>91.5</v>
    <v>91.51</v>
    <v>91.52</v>
    <v>91.54</v>
    <v>91.57</v>
    <v>91.58</v>
    <v>91.6</v>
    <v>91.61</v>
    <v>91.62</v>
    <v>91.67</v>
    <v>91.68</v>
    <v>91.7</v>
    <v>91.71</v>
    <v>91.71</v>
    <v>91.76</v>
    <v>91.76</v>
    <v>91.78</v>
    <v>91.79</v>
    <v>91.42</v>
    <v>91.47</v>
    <v>91.48</v>
    <v>91.48</v>
    <v>91.49</v>
    <v>91.51</v>
    <v>91.56</v>
    <v>91.56</v>
    <v>91.58</v>
    <v>91.59</v>
    <v>91.6</v>
    <v>91.64</v>
    <v>91.65</v>
    <v>91.67</v>
    <v>91.68</v>
    <v>91.7</v>
    <v>91.76</v>
    <v>91.77</v>
    <v>91.76</v>
    <v>91.78</v>
    <v>91.8</v>
    <v>91.82</v>
    <v>91.43</v>
    <v>91.45</v>
    <v>91.46</v>
    <v>91.47</v>
    <v>91.51</v>
    <v>91.53</v>
    <v>91.54</v>
    <v>91.56</v>
    <v>91.57</v>
    <v>91.62</v>
    <v>91.63</v>
    <v>91.65</v>
    <v>91.67</v>
    <v>91.7</v>
    <v>91.72</v>
    <v>91.72</v>
    <v>91.73</v>
    <v>91.75</v>
    <v>91.78</v>
    <v>91.42</v>
    <v>91.43</v>
    <v>91.46</v>
    <v>91.49</v>
    <v>91.51</v>
    <v>91.51</v>
    <v>91.53</v>
    <v>91.54</v>
    <v>91.58</v>
    <v>91.6</v>
    <v>91.6</v>
    <v>91.63</v>
    <v>91.64</v>
    <v>91.67</v>
    <v>91.69</v>
    <v>91.69</v>
    <v>91.72</v>
    <v>91.72</v>
    <v>91.77</v>
    <v>91.77</v>
    <v>91.78</v>
    <v>91.8</v>
    <v>91.42</v>
    <v>91.47</v>
    <v>91.47</v>
    <v>91.49</v>
    <v>91.51</v>
    <v>91.52</v>
    <v>91.54</v>
    <v>91.57</v>
    <v>91.58</v>
    <v>91.59</v>
    <v>91.6</v>
    <v>91.65</v>
    <v>91.65</v>
    <v>91.67</v>
    <v>91.69</v>
    <v>91.69</v>
    <v>91.73</v>
    <v>91.74</v>
    <v>91.76</v>
    <v>91.77</v>
    <v>91.77</v>
    <v>91.82</v>
    <v>91.46</v>
    <v>91.47</v>
    <v>91.48</v>
    <v>91.53</v>
    <v>91.53</v>
    <v>91.56</v>
    <v>91.56</v>
    <v>91.57</v>
    <v>91.62</v>
    <v>91.64</v>
    <v>91.65</v>
    <v>91.67</v>
    <v>91.69</v>
    <v>91.73</v>
    <v>91.74</v>
    <v>91.75</v>
    <v>91.77</v>
    <v>91.77</v>
    <v>91.8</v>
    <v>91.81</v>
    <v>91.46</v>
    <v>91.47</v>
    <v>91.49</v>
    <v>91.51</v>
    <v>91.53</v>
    <v>91.53</v>
    <v>91.54</v>
    <v>91.55</v>
    <v>91.6</v>
    <v>91.59</v>
    <v>91.62</v>
    <v>91.62</v>
    <v>91.64</v>
    <v>91.67</v>
    <v>91.69</v>
    <v>91.7</v>
    <v>91.7</v>
    <v>91.71</v>
    <v>91.75</v>
    <v>91.75</v>
    <v>91.77</v>
    <v>91.78</v>
    <v>91.8</v>
    <v>91.48</v>
    <v>91.5</v>
    <v>91.5</v>
    <v>91.52</v>
    <v>91.53</v>
    <v>91.58</v>
    <v>91.57</v>
    <v>91.58</v>
    <v>91.6</v>
    <v>91.6</v>
    <v>91.63</v>
    <v>91.64</v>
    <v>91.67</v>
    <v>91.68</v>
    <v>91.69</v>
    <v>91.72</v>
    <v>91.73</v>
    <v>91.73</v>
    <v>91.76</v>
    <v>91.78</v>
    <v>91.47</v>
    <v>91.49</v>
    <v>91.5</v>
    <v>91.51</v>
    <v>91.55</v>
    <v>91.56</v>
    <v>91.58</v>
    <v>91.59</v>
    <v>91.61</v>
    <v>91.64</v>
    <v>91.65</v>
    <v>91.66</v>
    <v>91.66</v>
    <v>91.29</v>
    <v>91.33</v>
    <v>91.33</v>
    <v>91.35</v>
    <v>91.37</v>
    <v>91.41</v>
    <v>91.41</v>
    <v>91.43</v>
    <v>91.45</v>
    <v>91.46</v>
    <v>91.47</v>
    <v>91.49</v>
    <v>91.51</v>
    <v>91.54</v>
    <v>91.55</v>
    <v>91.57</v>
    <v>91.58</v>
    <v>91.58</v>
    <v>91.63</v>
    <v>91.63</v>
    <v>91.65</v>
    <v>91.65</v>
    <v>91.69</v>
    <v>91.7</v>
    <v>91.7</v>
    <v>91.71</v>
    <v>91.72</v>
    <v>91.75</v>
    <v>91.45</v>
    <v>91.45</v>
    <v>91.46</v>
    <v>91.48</v>
    <v>91.5</v>
    <v>91.51</v>
    <v>91.52</v>
    <v>91.53</v>
    <v>91.55</v>
    <v>91.58</v>
    <v>91.6</v>
    <v>91.61</v>
    <v>91.63</v>
    <v>91.66</v>
    <v>91.67</v>
    <v>91.67</v>
    <v>91.69</v>
    <v>91.7</v>
    <v>91.72</v>
    <v>91.45</v>
    <v>91.45</v>
    <v>91.46</v>
    <v>91.47</v>
    <v>91.51</v>
  </a>
</arrayData>
</file>

<file path=xl/richData/rdrichvalue.xml><?xml version="1.0" encoding="utf-8"?>
<rvData xmlns="http://schemas.microsoft.com/office/spreadsheetml/2017/richdata" count="571">
  <rv s="0">
    <fb>43899</fb>
    <v>0</v>
  </rv>
  <rv s="0">
    <fb>91.62</fb>
    <v>1</v>
  </rv>
  <rv s="0">
    <fb>23185.622800000001</fb>
    <v>1</v>
  </rv>
  <rv s="0">
    <fb>43906</fb>
    <v>0</v>
  </rv>
  <rv s="0">
    <fb>91.66</fb>
    <v>1</v>
  </rv>
  <rv s="0">
    <fb>19173.975999999999</fb>
    <v>1</v>
  </rv>
  <rv s="0">
    <fb>45012</fb>
    <v>0</v>
  </rv>
  <rv s="0">
    <fb>91.51</fb>
    <v>1</v>
  </rv>
  <rv s="0">
    <fb>43913</fb>
    <v>0</v>
  </rv>
  <rv s="0">
    <fb>21636.781200000001</fb>
    <v>1</v>
  </rv>
  <rv s="0">
    <fb>45278</fb>
    <v>0</v>
  </rv>
  <rv s="0">
    <fb>43920</fb>
    <v>0</v>
  </rv>
  <rv s="0">
    <fb>91.55</fb>
    <v>1</v>
  </rv>
  <rv s="0">
    <fb>21052.534800000001</fb>
    <v>1</v>
  </rv>
  <rv s="0">
    <fb>43927</fb>
    <v>0</v>
  </rv>
  <rv s="0">
    <fb>91.53</fb>
    <v>1</v>
  </rv>
  <rv s="0">
    <fb>23719.373</fb>
    <v>1</v>
  </rv>
  <rv s="0">
    <fb>43934</fb>
    <v>0</v>
  </rv>
  <rv s="0">
    <fb>91.56</fb>
    <v>1</v>
  </rv>
  <rv s="0">
    <fb>24242.493600000002</fb>
    <v>1</v>
  </rv>
  <rv s="0">
    <fb>43941</fb>
    <v>0</v>
  </rv>
  <rv s="0">
    <fb>23775.272199999999</fb>
    <v>1</v>
  </rv>
  <rv s="0">
    <fb>43948</fb>
    <v>0</v>
  </rv>
  <rv s="0">
    <fb>23723.694</fb>
    <v>1</v>
  </rv>
  <rv s="0">
    <fb>43955</fb>
    <v>0</v>
  </rv>
  <rv s="0">
    <fb>24331.314999999999</fb>
    <v>1</v>
  </rv>
  <rv s="0">
    <fb>43962</fb>
    <v>0</v>
  </rv>
  <rv s="0">
    <fb>23685.421900000001</fb>
    <v>1</v>
  </rv>
  <rv s="0">
    <fb>43969</fb>
    <v>0</v>
  </rv>
  <rv s="0">
    <fb>24465.164499999999</fb>
    <v>1</v>
  </rv>
  <rv s="0">
    <fb>43977</fb>
    <v>0</v>
  </rv>
  <rv s="0">
    <fb>25383.1119</fb>
    <v>1</v>
  </rv>
  <rv s="0">
    <fb>43983</fb>
    <v>0</v>
  </rv>
  <rv s="0">
    <fb>91.52</fb>
    <v>1</v>
  </rv>
  <rv s="0">
    <fb>27110.980500000001</fb>
    <v>1</v>
  </rv>
  <rv s="0">
    <fb>43990</fb>
    <v>0</v>
  </rv>
  <rv s="0">
    <fb>91.54</fb>
    <v>1</v>
  </rv>
  <rv s="0">
    <fb>25605.542700000002</fb>
    <v>1</v>
  </rv>
  <rv s="0">
    <fb>43997</fb>
    <v>0</v>
  </rv>
  <rv s="0">
    <fb>25871.458299999998</fb>
    <v>1</v>
  </rv>
  <rv s="0">
    <fb>44004</fb>
    <v>0</v>
  </rv>
  <rv s="0">
    <fb>25015.5488</fb>
    <v>1</v>
  </rv>
  <rv s="0">
    <fb>44011</fb>
    <v>0</v>
  </rv>
  <rv s="0">
    <fb>25827.356299999999</fb>
    <v>1</v>
  </rv>
  <rv s="0">
    <fb>44018</fb>
    <v>0</v>
  </rv>
  <rv s="0">
    <fb>26075.301800000001</fb>
    <v>1</v>
  </rv>
  <rv s="0">
    <fb>44025</fb>
    <v>0</v>
  </rv>
  <rv s="0">
    <fb>26671.948799999998</fb>
    <v>1</v>
  </rv>
  <rv s="0">
    <fb>44032</fb>
    <v>0</v>
  </rv>
  <rv s="0">
    <fb>26469.888599999998</fb>
    <v>1</v>
  </rv>
  <rv s="0">
    <fb>44039</fb>
    <v>0</v>
  </rv>
  <rv s="0">
    <fb>26428.324199999999</fb>
    <v>1</v>
  </rv>
  <rv s="0">
    <fb>44046</fb>
    <v>0</v>
  </rv>
  <rv s="0">
    <fb>27433.481199999998</fb>
    <v>1</v>
  </rv>
  <rv s="0">
    <fb>44053</fb>
    <v>0</v>
  </rv>
  <rv s="0">
    <fb>27931.018499999998</fb>
    <v>1</v>
  </rv>
  <rv s="0">
    <fb>44060</fb>
    <v>0</v>
  </rv>
  <rv s="0">
    <fb>27930.332600000002</fb>
    <v>1</v>
  </rv>
  <rv s="0">
    <fb>44067</fb>
    <v>0</v>
  </rv>
  <rv s="0">
    <fb>28653.867300000002</fb>
    <v>1</v>
  </rv>
  <rv s="0">
    <fb>44074</fb>
    <v>0</v>
  </rv>
  <rv s="0">
    <fb>28133.313200000001</fb>
    <v>1</v>
  </rv>
  <rv s="0">
    <fb>44082</fb>
    <v>0</v>
  </rv>
  <rv s="0">
    <fb>27665.641800000001</fb>
    <v>1</v>
  </rv>
  <rv s="0">
    <fb>44088</fb>
    <v>0</v>
  </rv>
  <rv s="0">
    <fb>27657.4175</fb>
    <v>1</v>
  </rv>
  <rv s="0">
    <fb>44095</fb>
    <v>0</v>
  </rv>
  <rv s="0">
    <fb>27173.955300000001</fb>
    <v>1</v>
  </rv>
  <rv s="0">
    <fb>44102</fb>
    <v>0</v>
  </rv>
  <rv s="0">
    <fb>27682.814399999999</fb>
    <v>1</v>
  </rv>
  <rv s="0">
    <fb>44109</fb>
    <v>0</v>
  </rv>
  <rv s="0">
    <fb>28586.904399999999</fb>
    <v>1</v>
  </rv>
  <rv s="0">
    <fb>44116</fb>
    <v>0</v>
  </rv>
  <rv s="0">
    <fb>28606.313900000001</fb>
    <v>1</v>
  </rv>
  <rv s="0">
    <fb>44123</fb>
    <v>0</v>
  </rv>
  <rv s="0">
    <fb>28335.567200000001</fb>
    <v>1</v>
  </rv>
  <rv s="0">
    <fb>44130</fb>
    <v>0</v>
  </rv>
  <rv s="0">
    <fb>26501.595499999999</fb>
    <v>1</v>
  </rv>
  <rv s="0">
    <fb>44137</fb>
    <v>0</v>
  </rv>
  <rv s="0">
    <fb>28323.395100000002</fb>
    <v>1</v>
  </rv>
  <rv s="0">
    <fb>44144</fb>
    <v>0</v>
  </rv>
  <rv s="0">
    <fb>29479.809300000001</fb>
    <v>1</v>
  </rv>
  <rv s="0">
    <fb>44151</fb>
    <v>0</v>
  </rv>
  <rv s="0">
    <fb>29263.4751</fb>
    <v>1</v>
  </rv>
  <rv s="0">
    <fb>44158</fb>
    <v>0</v>
  </rv>
  <rv s="0">
    <fb>29910.372200000002</fb>
    <v>1</v>
  </rv>
  <rv s="0">
    <fb>44165</fb>
    <v>0</v>
  </rv>
  <rv s="0">
    <fb>30218.260200000001</fb>
    <v>1</v>
  </rv>
  <rv s="0">
    <fb>44172</fb>
    <v>0</v>
  </rv>
  <rv s="0">
    <fb>30046.370599999998</fb>
    <v>1</v>
  </rv>
  <rv s="0">
    <fb>44179</fb>
    <v>0</v>
  </rv>
  <rv s="0">
    <fb>30179.046300000002</fb>
    <v>1</v>
  </rv>
  <rv s="0">
    <fb>44186</fb>
    <v>0</v>
  </rv>
  <rv s="0">
    <fb>30199.870500000001</fb>
    <v>1</v>
  </rv>
  <rv s="0">
    <fb>44193</fb>
    <v>0</v>
  </rv>
  <rv s="0">
    <fb>30606.484</fb>
    <v>1</v>
  </rv>
  <rv s="0">
    <fb>44200</fb>
    <v>0</v>
  </rv>
  <rv s="0">
    <fb>31097.9732</fb>
    <v>1</v>
  </rv>
  <rv s="0">
    <fb>44207</fb>
    <v>0</v>
  </rv>
  <rv s="0">
    <fb>30814.264800000001</fb>
    <v>1</v>
  </rv>
  <rv s="0">
    <fb>44215</fb>
    <v>0</v>
  </rv>
  <rv s="0">
    <fb>30996.977699999999</fb>
    <v>1</v>
  </rv>
  <rv s="0">
    <fb>44221</fb>
    <v>0</v>
  </rv>
  <rv s="0">
    <fb>29982.6152</fb>
    <v>1</v>
  </rv>
  <rv s="0">
    <fb>44228</fb>
    <v>0</v>
  </rv>
  <rv s="0">
    <fb>31148.240600000001</fb>
    <v>1</v>
  </rv>
  <rv s="0">
    <fb>44235</fb>
    <v>0</v>
  </rv>
  <rv s="0">
    <fb>31458.3986</fb>
    <v>1</v>
  </rv>
  <rv s="0">
    <fb>44243</fb>
    <v>0</v>
  </rv>
  <rv s="0">
    <fb>31494.322700000001</fb>
    <v>1</v>
  </rv>
  <rv s="0">
    <fb>44249</fb>
    <v>0</v>
  </rv>
  <rv s="0">
    <fb>30932.366999999998</fb>
    <v>1</v>
  </rv>
  <rv s="0">
    <fb>44256</fb>
    <v>0</v>
  </rv>
  <rv s="0">
    <fb>31496.2965</fb>
    <v>1</v>
  </rv>
  <rv s="0">
    <fb>44263</fb>
    <v>0</v>
  </rv>
  <rv s="0">
    <fb>91.5</fb>
    <v>1</v>
  </rv>
  <rv s="0">
    <fb>32778.642399999997</fb>
    <v>1</v>
  </rv>
  <rv s="0">
    <fb>44270</fb>
    <v>0</v>
  </rv>
  <rv s="0">
    <fb>32627.971699999998</fb>
    <v>1</v>
  </rv>
  <rv s="0">
    <fb>44277</fb>
    <v>0</v>
  </rv>
  <rv s="0">
    <fb>33072.877899999999</fb>
    <v>1</v>
  </rv>
  <rv s="0">
    <fb>44284</fb>
    <v>0</v>
  </rv>
  <rv s="0">
    <fb>33153.2137</fb>
    <v>1</v>
  </rv>
  <rv s="0">
    <fb>44291</fb>
    <v>0</v>
  </rv>
  <rv s="0">
    <fb>91.49</fb>
    <v>1</v>
  </rv>
  <rv s="0">
    <fb>33800.604299999999</fb>
    <v>1</v>
  </rv>
  <rv s="0">
    <fb>44298</fb>
    <v>0</v>
  </rv>
  <rv s="0">
    <fb>34200.671199999997</fb>
    <v>1</v>
  </rv>
  <rv s="0">
    <fb>44305</fb>
    <v>0</v>
  </rv>
  <rv s="0">
    <fb>34043.486799999999</fb>
    <v>1</v>
  </rv>
  <rv s="0">
    <fb>44312</fb>
    <v>0</v>
  </rv>
  <rv s="0">
    <fb>33874.853999999999</fb>
    <v>1</v>
  </rv>
  <rv s="0">
    <fb>44319</fb>
    <v>0</v>
  </rv>
  <rv s="0">
    <fb>34777.759700000002</fb>
    <v>1</v>
  </rv>
  <rv s="0">
    <fb>44326</fb>
    <v>0</v>
  </rv>
  <rv s="0">
    <fb>91.48</fb>
    <v>1</v>
  </rv>
  <rv s="0">
    <fb>34382.133999999998</fb>
    <v>1</v>
  </rv>
  <rv s="0">
    <fb>44333</fb>
    <v>0</v>
  </rv>
  <rv s="0">
    <fb>34207.842900000003</fb>
    <v>1</v>
  </rv>
  <rv s="0">
    <fb>44340</fb>
    <v>0</v>
  </rv>
  <rv s="0">
    <fb>34529.449200000003</fb>
    <v>1</v>
  </rv>
  <rv s="0">
    <fb>44348</fb>
    <v>0</v>
  </rv>
  <rv s="0">
    <fb>34756.388800000001</fb>
    <v>1</v>
  </rv>
  <rv s="0">
    <fb>44354</fb>
    <v>0</v>
  </rv>
  <rv s="0">
    <fb>34479.6008</fb>
    <v>1</v>
  </rv>
  <rv s="0">
    <fb>44361</fb>
    <v>0</v>
  </rv>
  <rv s="0">
    <fb>33290.083700000003</fb>
    <v>1</v>
  </rv>
  <rv s="0">
    <fb>44368</fb>
    <v>0</v>
  </rv>
  <rv s="0">
    <fb>34433.842499999999</fb>
    <v>1</v>
  </rv>
  <rv s="0">
    <fb>44375</fb>
    <v>0</v>
  </rv>
  <rv s="0">
    <fb>91.47</fb>
    <v>1</v>
  </rv>
  <rv s="0">
    <fb>34786.345699999998</fb>
    <v>1</v>
  </rv>
  <rv s="0">
    <fb>44383</fb>
    <v>0</v>
  </rv>
  <rv s="0">
    <fb>34870.159</fb>
    <v>1</v>
  </rv>
  <rv s="0">
    <fb>44389</fb>
    <v>0</v>
  </rv>
  <rv s="0">
    <fb>34687.850200000001</fb>
    <v>1</v>
  </rv>
  <rv s="0">
    <fb>44396</fb>
    <v>0</v>
  </rv>
  <rv s="0">
    <fb>91.46</fb>
    <v>1</v>
  </rv>
  <rv s="0">
    <fb>35061.553599999999</fb>
    <v>1</v>
  </rv>
  <rv s="0">
    <fb>44403</fb>
    <v>0</v>
  </rv>
  <rv s="0">
    <fb>34935.4715</fb>
    <v>1</v>
  </rv>
  <rv s="0">
    <fb>44410</fb>
    <v>0</v>
  </rv>
  <rv s="0">
    <fb>35208.506699999998</fb>
    <v>1</v>
  </rv>
  <rv s="0">
    <fb>44417</fb>
    <v>0</v>
  </rv>
  <rv s="0">
    <fb>35515.383300000001</fb>
    <v>1</v>
  </rv>
  <rv s="0">
    <fb>44424</fb>
    <v>0</v>
  </rv>
  <rv s="0">
    <fb>35120.084600000002</fb>
    <v>1</v>
  </rv>
  <rv s="0">
    <fb>44431</fb>
    <v>0</v>
  </rv>
  <rv s="0">
    <fb>35455.798799999997</fb>
    <v>1</v>
  </rv>
  <rv s="0">
    <fb>44438</fb>
    <v>0</v>
  </rv>
  <rv s="0">
    <fb>91.45</fb>
    <v>1</v>
  </rv>
  <rv s="0">
    <fb>35369.088600000003</fb>
    <v>1</v>
  </rv>
  <rv s="0">
    <fb>44446</fb>
    <v>0</v>
  </rv>
  <rv s="0">
    <fb>34607.723899999997</fb>
    <v>1</v>
  </rv>
  <rv s="0">
    <fb>44452</fb>
    <v>0</v>
  </rv>
  <rv s="0">
    <fb>34584.877699999997</fb>
    <v>1</v>
  </rv>
  <rv s="0">
    <fb>44459</fb>
    <v>0</v>
  </rv>
  <rv s="0">
    <fb>34797.999199999998</fb>
    <v>1</v>
  </rv>
  <rv s="0">
    <fb>44466</fb>
    <v>0</v>
  </rv>
  <rv s="0">
    <fb>34326.4588</fb>
    <v>1</v>
  </rv>
  <rv s="0">
    <fb>44473</fb>
    <v>0</v>
  </rv>
  <rv s="0">
    <fb>34746.249600000003</fb>
    <v>1</v>
  </rv>
  <rv s="0">
    <fb>44480</fb>
    <v>0</v>
  </rv>
  <rv s="0">
    <fb>35294.756099999999</fb>
    <v>1</v>
  </rv>
  <rv s="0">
    <fb>44487</fb>
    <v>0</v>
  </rv>
  <rv s="0">
    <fb>91.44</fb>
    <v>1</v>
  </rv>
  <rv s="0">
    <fb>35677.018499999998</fb>
    <v>1</v>
  </rv>
  <rv s="0">
    <fb>44494</fb>
    <v>0</v>
  </rv>
  <rv s="0">
    <fb>35819.560400000002</fb>
    <v>1</v>
  </rv>
  <rv s="0">
    <fb>44501</fb>
    <v>0</v>
  </rv>
  <rv s="0">
    <fb>36327.950199999999</fb>
    <v>1</v>
  </rv>
  <rv s="0">
    <fb>44508</fb>
    <v>0</v>
  </rv>
  <rv s="0">
    <fb>36100.305200000003</fb>
    <v>1</v>
  </rv>
  <rv s="0">
    <fb>44515</fb>
    <v>0</v>
  </rv>
  <rv s="0">
    <fb>35601.977700000003</fb>
    <v>1</v>
  </rv>
  <rv s="0">
    <fb>44522</fb>
    <v>0</v>
  </rv>
  <rv s="0">
    <fb>91.43</fb>
    <v>1</v>
  </rv>
  <rv s="0">
    <fb>34899.336600000002</fb>
    <v>1</v>
  </rv>
  <rv s="0">
    <fb>44529</fb>
    <v>0</v>
  </rv>
  <rv s="0">
    <fb>34580.080099999999</fb>
    <v>1</v>
  </rv>
  <rv s="0">
    <fb>44536</fb>
    <v>0</v>
  </rv>
  <rv s="0">
    <fb>35970.994500000001</fb>
    <v>1</v>
  </rv>
  <rv s="0">
    <fb>44543</fb>
    <v>0</v>
  </rv>
  <rv s="0">
    <fb>35365.435299999997</fb>
    <v>1</v>
  </rv>
  <rv s="0">
    <fb>44550</fb>
    <v>0</v>
  </rv>
  <rv s="0">
    <fb>91.42</fb>
    <v>1</v>
  </rv>
  <rv s="0">
    <fb>35950.563099999999</fb>
    <v>1</v>
  </rv>
  <rv s="0">
    <fb>44557</fb>
    <v>0</v>
  </rv>
  <rv s="0">
    <fb>36338.297700000003</fb>
    <v>1</v>
  </rv>
  <rv s="0">
    <fb>44564</fb>
    <v>0</v>
  </rv>
  <rv s="0">
    <fb>36231.659099999997</fb>
    <v>1</v>
  </rv>
  <rv s="0">
    <fb>44571</fb>
    <v>0</v>
  </rv>
  <rv s="0">
    <fb>35911.809500000003</fb>
    <v>1</v>
  </rv>
  <rv s="0">
    <fb>44579</fb>
    <v>0</v>
  </rv>
  <rv s="0">
    <fb>34265.371200000001</fb>
    <v>1</v>
  </rv>
  <rv s="0">
    <fb>44585</fb>
    <v>0</v>
  </rv>
  <rv s="0">
    <fb>91.41</fb>
    <v>1</v>
  </rv>
  <rv s="0">
    <fb>34725.472300000001</fb>
    <v>1</v>
  </rv>
  <rv s="0">
    <fb>44592</fb>
    <v>0</v>
  </rv>
  <rv s="0">
    <fb>35089.743699999999</fb>
    <v>1</v>
  </rv>
  <rv s="0">
    <fb>44599</fb>
    <v>0</v>
  </rv>
  <rv s="0">
    <fb>34738.060700000002</fb>
    <v>1</v>
  </rv>
  <rv s="0">
    <fb>44606</fb>
    <v>0</v>
  </rv>
  <rv s="0">
    <fb>34079.182200000003</fb>
    <v>1</v>
  </rv>
  <rv s="0">
    <fb>44614</fb>
    <v>0</v>
  </rv>
  <rv s="0">
    <fb>34058.750800000002</fb>
    <v>1</v>
  </rv>
  <rv s="0">
    <fb>44620</fb>
    <v>0</v>
  </rv>
  <rv s="0">
    <fb>33614.797100000003</fb>
    <v>1</v>
  </rv>
  <rv s="0">
    <fb>44627</fb>
    <v>0</v>
  </rv>
  <rv s="0">
    <fb>32944.187100000003</fb>
    <v>1</v>
  </rv>
  <rv s="0">
    <fb>44634</fb>
    <v>0</v>
  </rv>
  <rv s="0">
    <fb>34754.932999999997</fb>
    <v>1</v>
  </rv>
  <rv s="0">
    <fb>44641</fb>
    <v>0</v>
  </rv>
  <rv s="0">
    <fb>34861.241999999998</fb>
    <v>1</v>
  </rv>
  <rv s="0">
    <fb>44648</fb>
    <v>0</v>
  </rv>
  <rv s="0">
    <fb>34818.270199999999</fb>
    <v>1</v>
  </rv>
  <rv s="0">
    <fb>44655</fb>
    <v>0</v>
  </rv>
  <rv s="0">
    <fb>34721.1224</fb>
    <v>1</v>
  </rv>
  <rv s="0">
    <fb>44662</fb>
    <v>0</v>
  </rv>
  <rv s="0">
    <fb>34451.2307</fb>
    <v>1</v>
  </rv>
  <rv s="0">
    <fb>44669</fb>
    <v>0</v>
  </rv>
  <rv s="0">
    <fb>33811.3995</fb>
    <v>1</v>
  </rv>
  <rv s="0">
    <fb>44676</fb>
    <v>0</v>
  </rv>
  <rv s="0">
    <fb>32977.2068</fb>
    <v>1</v>
  </rv>
  <rv s="0">
    <fb>44683</fb>
    <v>0</v>
  </rv>
  <rv s="0">
    <fb>32899.369899999998</fb>
    <v>1</v>
  </rv>
  <rv s="0">
    <fb>44690</fb>
    <v>0</v>
  </rv>
  <rv s="0">
    <fb>32196.662899999999</fb>
    <v>1</v>
  </rv>
  <rv s="0">
    <fb>44697</fb>
    <v>0</v>
  </rv>
  <rv s="0">
    <fb>31261.895100000002</fb>
    <v>1</v>
  </rv>
  <rv s="0">
    <fb>44704</fb>
    <v>0</v>
  </rv>
  <rv s="0">
    <fb>33212.958400000003</fb>
    <v>1</v>
  </rv>
  <rv s="0">
    <fb>44712</fb>
    <v>0</v>
  </rv>
  <rv s="0">
    <fb>32899.699399999998</fb>
    <v>1</v>
  </rv>
  <rv s="0">
    <fb>44718</fb>
    <v>0</v>
  </rv>
  <rv s="0">
    <fb>31392.7876</fb>
    <v>1</v>
  </rv>
  <rv s="0">
    <fb>44725</fb>
    <v>0</v>
  </rv>
  <rv s="0">
    <fb>29888.775799999999</fb>
    <v>1</v>
  </rv>
  <rv s="0">
    <fb>44733</fb>
    <v>0</v>
  </rv>
  <rv s="0">
    <fb>31500.678400000001</fb>
    <v>1</v>
  </rv>
  <rv s="0">
    <fb>44739</fb>
    <v>0</v>
  </rv>
  <rv s="0">
    <fb>31097.257900000001</fb>
    <v>1</v>
  </rv>
  <rv s="0">
    <fb>44747</fb>
    <v>0</v>
  </rv>
  <rv s="0">
    <fb>31338.1502</fb>
    <v>1</v>
  </rv>
  <rv s="0">
    <fb>44753</fb>
    <v>0</v>
  </rv>
  <rv s="0">
    <fb>31288.2582</fb>
    <v>1</v>
  </rv>
  <rv s="0">
    <fb>44760</fb>
    <v>0</v>
  </rv>
  <rv s="0">
    <fb>31899.287700000001</fb>
    <v>1</v>
  </rv>
  <rv s="0">
    <fb>44767</fb>
    <v>0</v>
  </rv>
  <rv s="0">
    <fb>32845.127899999999</fb>
    <v>1</v>
  </rv>
  <rv s="0">
    <fb>44774</fb>
    <v>0</v>
  </rv>
  <rv s="0">
    <fb>32803.474300000002</fb>
    <v>1</v>
  </rv>
  <rv s="0">
    <fb>44781</fb>
    <v>0</v>
  </rv>
  <rv s="0">
    <fb>33761.0461</fb>
    <v>1</v>
  </rv>
  <rv s="0">
    <fb>44788</fb>
    <v>0</v>
  </rv>
  <rv s="0">
    <fb>33706.7382</fb>
    <v>1</v>
  </rv>
  <rv s="0">
    <fb>44795</fb>
    <v>0</v>
  </rv>
  <rv s="0">
    <fb>32283.397300000001</fb>
    <v>1</v>
  </rv>
  <rv s="0">
    <fb>44802</fb>
    <v>0</v>
  </rv>
  <rv s="0">
    <fb>31318.443800000001</fb>
    <v>1</v>
  </rv>
  <rv s="0">
    <fb>44810</fb>
    <v>0</v>
  </rv>
  <rv s="0">
    <fb>32151.713899999999</fb>
    <v>1</v>
  </rv>
  <rv s="0">
    <fb>44816</fb>
    <v>0</v>
  </rv>
  <rv s="0">
    <fb>30822.4231</fb>
    <v>1</v>
  </rv>
  <rv s="0">
    <fb>44823</fb>
    <v>0</v>
  </rv>
  <rv s="0">
    <fb>29590.412</fb>
    <v>1</v>
  </rv>
  <rv s="0">
    <fb>44830</fb>
    <v>0</v>
  </rv>
  <rv s="0">
    <fb>91.6</fb>
    <v>1</v>
  </rv>
  <rv s="0">
    <fb>28725.506300000001</fb>
    <v>1</v>
  </rv>
  <rv s="0">
    <fb>44837</fb>
    <v>0</v>
  </rv>
  <rv s="0">
    <fb>29296.7935</fb>
    <v>1</v>
  </rv>
  <rv s="0">
    <fb>44844</fb>
    <v>0</v>
  </rv>
  <rv s="0">
    <fb>29634.833699999999</fb>
    <v>1</v>
  </rv>
  <rv s="0">
    <fb>44851</fb>
    <v>0</v>
  </rv>
  <rv s="0">
    <fb>31082.5605</fb>
    <v>1</v>
  </rv>
  <rv s="0">
    <fb>44858</fb>
    <v>0</v>
  </rv>
  <rv s="0">
    <fb>91.59</fb>
    <v>1</v>
  </rv>
  <rv s="0">
    <fb>32861.802600000003</fb>
    <v>1</v>
  </rv>
  <rv s="0">
    <fb>44865</fb>
    <v>0</v>
  </rv>
  <rv s="0">
    <fb>32403.2173</fb>
    <v>1</v>
  </rv>
  <rv s="0">
    <fb>44872</fb>
    <v>0</v>
  </rv>
  <rv s="0">
    <fb>33747.864600000001</fb>
    <v>1</v>
  </rv>
  <rv s="0">
    <fb>44879</fb>
    <v>0</v>
  </rv>
  <rv s="0">
    <fb>91.58</fb>
    <v>1</v>
  </rv>
  <rv s="0">
    <fb>33745.689599999998</fb>
    <v>1</v>
  </rv>
  <rv s="0">
    <fb>44886</fb>
    <v>0</v>
  </rv>
  <rv s="0">
    <fb>91.63</fb>
    <v>1</v>
  </rv>
  <rv s="0">
    <fb>34347.0308</fb>
    <v>1</v>
  </rv>
  <rv s="0">
    <fb>44893</fb>
    <v>0</v>
  </rv>
  <rv s="0">
    <fb>34429.876600000003</fb>
    <v>1</v>
  </rv>
  <rv s="0">
    <fb>44900</fb>
    <v>0</v>
  </rv>
  <rv s="0">
    <fb>33476.457000000002</fb>
    <v>1</v>
  </rv>
  <rv s="0">
    <fb>44907</fb>
    <v>0</v>
  </rv>
  <rv s="0">
    <fb>32920.460299999999</fb>
    <v>1</v>
  </rv>
  <rv s="0">
    <fb>44914</fb>
    <v>0</v>
  </rv>
  <rv s="0">
    <fb>33203.928999999996</fb>
    <v>1</v>
  </rv>
  <rv s="0">
    <fb>44922</fb>
    <v>0</v>
  </rv>
  <rv s="0">
    <fb>33147.248500000002</fb>
    <v>1</v>
  </rv>
  <rv s="0">
    <fb>44929</fb>
    <v>0</v>
  </rv>
  <rv s="0">
    <fb>33630.6149</fb>
    <v>1</v>
  </rv>
  <rv s="0">
    <fb>44935</fb>
    <v>0</v>
  </rv>
  <rv s="0">
    <fb>34302.608999999997</fb>
    <v>1</v>
  </rv>
  <rv s="0">
    <fb>44943</fb>
    <v>0</v>
  </rv>
  <rv s="0">
    <fb>91.64</fb>
    <v>1</v>
  </rv>
  <rv s="0">
    <fb>33375.486499999999</fb>
    <v>1</v>
  </rv>
  <rv s="0">
    <fb>44949</fb>
    <v>0</v>
  </rv>
  <rv s="0">
    <fb>91.72</fb>
    <v>1</v>
  </rv>
  <rv s="0">
    <fb>33978.079899999997</fb>
    <v>1</v>
  </rv>
  <rv s="0">
    <fb>44956</fb>
    <v>0</v>
  </rv>
  <rv s="0">
    <fb>33926.012900000002</fb>
    <v>1</v>
  </rv>
  <rv s="0">
    <fb>44963</fb>
    <v>0</v>
  </rv>
  <rv s="0">
    <fb>33869.2664</fb>
    <v>1</v>
  </rv>
  <rv s="0">
    <fb>44970</fb>
    <v>0</v>
  </rv>
  <rv s="0">
    <fb>33826.6901</fb>
    <v>1</v>
  </rv>
  <rv s="0">
    <fb>44978</fb>
    <v>0</v>
  </rv>
  <rv s="0">
    <fb>91.69</fb>
    <v>1</v>
  </rv>
  <rv s="0">
    <fb>32816.919500000004</fb>
    <v>1</v>
  </rv>
  <rv s="0">
    <fb>44984</fb>
    <v>0</v>
  </rv>
  <rv s="0">
    <fb>33390.974800000004</fb>
    <v>1</v>
  </rv>
  <rv s="0">
    <fb>44991</fb>
    <v>0</v>
  </rv>
  <rv s="0">
    <fb>31909.635200000001</fb>
    <v>1</v>
  </rv>
  <rv s="0">
    <fb>44998</fb>
    <v>0</v>
  </rv>
  <rv s="0">
    <fb>31861.984</fb>
    <v>1</v>
  </rv>
  <rv s="0">
    <fb>45005</fb>
    <v>0</v>
  </rv>
  <rv s="0">
    <fb>91.81</fb>
    <v>1</v>
  </rv>
  <rv s="0">
    <fb>32237.525600000001</fb>
    <v>1</v>
  </rv>
  <rv s="0">
    <fb>91.82</fb>
    <v>1</v>
  </rv>
  <rv s="0">
    <fb>33274.153599999998</fb>
    <v>1</v>
  </rv>
  <rv s="0">
    <fb>45019</fb>
    <v>0</v>
  </rv>
  <rv s="0">
    <fb>33485.2886</fb>
    <v>1</v>
  </rv>
  <rv s="0">
    <fb>45026</fb>
    <v>0</v>
  </rv>
  <rv s="0">
    <fb>33886.4683</fb>
    <v>1</v>
  </rv>
  <rv s="0">
    <fb>45033</fb>
    <v>0</v>
  </rv>
  <rv s="0">
    <fb>91.73</fb>
    <v>1</v>
  </rv>
  <rv s="0">
    <fb>33808.961000000003</fb>
    <v>1</v>
  </rv>
  <rv s="0">
    <fb>45040</fb>
    <v>0</v>
  </rv>
  <rv s="0">
    <fb>91.78</fb>
    <v>1</v>
  </rv>
  <rv s="0">
    <fb>34098.1636</fb>
    <v>1</v>
  </rv>
  <rv s="0">
    <fb>45047</fb>
    <v>0</v>
  </rv>
  <rv s="0">
    <fb>33674.3776</fb>
    <v>1</v>
  </rv>
  <rv s="0">
    <fb>45054</fb>
    <v>0</v>
  </rv>
  <rv s="0">
    <fb>33300.6155</fb>
    <v>1</v>
  </rv>
  <rv s="0">
    <fb>45061</fb>
    <v>0</v>
  </rv>
  <rv s="0">
    <fb>91.65</fb>
    <v>1</v>
  </rv>
  <rv s="0">
    <fb>33426.630899999996</fb>
    <v>1</v>
  </rv>
  <rv s="0">
    <fb>45068</fb>
    <v>0</v>
  </rv>
  <rv s="0">
    <fb>91.74</fb>
    <v>1</v>
  </rv>
  <rv s="0">
    <fb>33093.336000000003</fb>
    <v>1</v>
  </rv>
  <rv s="0">
    <fb>45076</fb>
    <v>0</v>
  </rv>
  <rv s="0">
    <fb>33762.759700000002</fb>
    <v>1</v>
  </rv>
  <rv s="0">
    <fb>45082</fb>
    <v>0</v>
  </rv>
  <rv s="0">
    <fb>33876.779900000001</fb>
    <v>1</v>
  </rv>
  <rv s="0">
    <fb>45089</fb>
    <v>0</v>
  </rv>
  <rv s="0">
    <fb>34299.115899999997</fb>
    <v>1</v>
  </rv>
  <rv s="0">
    <fb>45097</fb>
    <v>0</v>
  </rv>
  <rv s="0">
    <fb>33727.433199999999</fb>
    <v>1</v>
  </rv>
  <rv s="0">
    <fb>45103</fb>
    <v>0</v>
  </rv>
  <rv s="0">
    <fb>34407.599900000001</fb>
    <v>1</v>
  </rv>
  <rv s="0">
    <fb>45110</fb>
    <v>0</v>
  </rv>
  <rv s="0">
    <fb>33734.880799999999</fb>
    <v>1</v>
  </rv>
  <rv s="0">
    <fb>45117</fb>
    <v>0</v>
  </rv>
  <rv s="0">
    <fb>34509.0317</fb>
    <v>1</v>
  </rv>
  <rv s="0">
    <fb>45124</fb>
    <v>0</v>
  </rv>
  <rv s="0">
    <fb>91.7</fb>
    <v>1</v>
  </rv>
  <rv s="0">
    <fb>35227.688399999999</fb>
    <v>1</v>
  </rv>
  <rv s="0">
    <fb>45131</fb>
    <v>0</v>
  </rv>
  <rv s="0">
    <fb>91.79</fb>
    <v>1</v>
  </rv>
  <rv s="0">
    <fb>35459.287700000001</fb>
    <v>1</v>
  </rv>
  <rv s="0">
    <fb>45138</fb>
    <v>0</v>
  </rv>
  <rv s="0">
    <fb>35065.621500000001</fb>
    <v>1</v>
  </rv>
  <rv s="0">
    <fb>45145</fb>
    <v>0</v>
  </rv>
  <rv s="0">
    <fb>35281.403100000003</fb>
    <v>1</v>
  </rv>
  <rv s="0">
    <fb>45152</fb>
    <v>0</v>
  </rv>
  <rv s="0">
    <fb>91.68</fb>
    <v>1</v>
  </rv>
  <rv s="0">
    <fb>34500.661399999997</fb>
    <v>1</v>
  </rv>
  <rv s="0">
    <fb>45159</fb>
    <v>0</v>
  </rv>
  <rv s="0">
    <fb>91.77</fb>
    <v>1</v>
  </rv>
  <rv s="0">
    <fb>34346.8989</fb>
    <v>1</v>
  </rv>
  <rv s="0">
    <fb>45166</fb>
    <v>0</v>
  </rv>
  <rv s="0">
    <fb>34837.713000000003</fb>
    <v>1</v>
  </rv>
  <rv s="0">
    <fb>45174</fb>
    <v>0</v>
  </rv>
  <rv s="0">
    <fb>34576.587</fb>
    <v>1</v>
  </rv>
  <rv s="0">
    <fb>45180</fb>
    <v>0</v>
  </rv>
  <rv s="0">
    <fb>34618.240599999997</fb>
    <v>1</v>
  </rv>
  <rv s="0">
    <fb>45187</fb>
    <v>0</v>
  </rv>
  <rv s="0">
    <fb>33963.8439</fb>
    <v>1</v>
  </rv>
  <rv s="0">
    <fb>45194</fb>
    <v>0</v>
  </rv>
  <rv s="0">
    <fb>33507.499499999998</fb>
    <v>1</v>
  </rv>
  <rv s="0">
    <fb>45201</fb>
    <v>0</v>
  </rv>
  <rv s="0">
    <fb>33407.583599999998</fb>
    <v>1</v>
  </rv>
  <rv s="0">
    <fb>45208</fb>
    <v>0</v>
  </rv>
  <rv s="0">
    <fb>33670.291299999997</fb>
    <v>1</v>
  </rv>
  <rv s="0">
    <fb>45215</fb>
    <v>0</v>
  </rv>
  <rv s="0">
    <fb>91.71</fb>
    <v>1</v>
  </rv>
  <rv s="0">
    <fb>33127.278400000003</fb>
    <v>1</v>
  </rv>
  <rv s="0">
    <fb>45222</fb>
    <v>0</v>
  </rv>
  <rv s="0">
    <fb>32417.585200000001</fb>
    <v>1</v>
  </rv>
  <rv s="0">
    <fb>45229</fb>
    <v>0</v>
  </rv>
  <rv s="0">
    <fb>34061.321199999998</fb>
    <v>1</v>
  </rv>
  <rv s="0">
    <fb>45236</fb>
    <v>0</v>
  </rv>
  <rv s="0">
    <fb>34283.100400000003</fb>
    <v>1</v>
  </rv>
  <rv s="0">
    <fb>45243</fb>
    <v>0</v>
  </rv>
  <rv s="0">
    <fb>34947.284399999997</fb>
    <v>1</v>
  </rv>
  <rv s="0">
    <fb>45250</fb>
    <v>0</v>
  </rv>
  <rv s="0">
    <fb>91.76</fb>
    <v>1</v>
  </rv>
  <rv s="0">
    <fb>35390.150600000001</fb>
    <v>1</v>
  </rv>
  <rv s="0">
    <fb>45257</fb>
    <v>0</v>
  </rv>
  <rv s="0">
    <fb>36245.4997</fb>
    <v>1</v>
  </rv>
  <rv s="0">
    <fb>45264</fb>
    <v>0</v>
  </rv>
  <rv s="0">
    <fb>36247.8724</fb>
    <v>1</v>
  </rv>
  <rv s="0">
    <fb>45271</fb>
    <v>0</v>
  </rv>
  <rv s="0">
    <fb>37305.162400000001</fb>
    <v>1</v>
  </rv>
  <rv s="0">
    <fb>91.31</fb>
    <v>1</v>
  </rv>
  <rv s="0">
    <fb>37385.965199999999</fb>
    <v>1</v>
  </rv>
  <rv s="0">
    <fb>45286</fb>
    <v>0</v>
  </rv>
  <rv s="0">
    <fb>91.39</fb>
    <v>1</v>
  </rv>
  <rv s="0">
    <fb>37689.5357</fb>
    <v>1</v>
  </rv>
  <rv s="0">
    <fb>45293</fb>
    <v>0</v>
  </rv>
  <rv s="0">
    <fb>37466.108800000002</fb>
    <v>1</v>
  </rv>
  <rv s="0">
    <fb>45299</fb>
    <v>0</v>
  </rv>
  <rv s="0">
    <fb>37592.981</fb>
    <v>1</v>
  </rv>
  <rv s="0">
    <fb>45307</fb>
    <v>0</v>
  </rv>
  <rv s="0">
    <fb>37863.795400000003</fb>
    <v>1</v>
  </rv>
  <rv s="0">
    <fb>45313</fb>
    <v>0</v>
  </rv>
  <rv s="0">
    <fb>91.75</fb>
    <v>1</v>
  </rv>
  <rv s="0">
    <fb>38109.433100000002</fb>
    <v>1</v>
  </rv>
  <rv s="0">
    <fb>45320</fb>
    <v>0</v>
  </rv>
  <rv s="0">
    <fb>38654.423199999997</fb>
    <v>1</v>
  </rv>
  <rv s="0">
    <fb>45327</fb>
    <v>0</v>
  </rv>
  <rv s="0">
    <fb>38671.690999999999</fb>
    <v>1</v>
  </rv>
  <rv s="0">
    <fb>45334</fb>
    <v>0</v>
  </rv>
  <rv s="0">
    <fb>38627.994299999998</fb>
    <v>1</v>
  </rv>
  <rv s="0">
    <fb>45342</fb>
    <v>0</v>
  </rv>
  <rv s="0">
    <fb>39131.5285</fb>
    <v>1</v>
  </rv>
  <rv s="0">
    <fb>45348</fb>
    <v>0</v>
  </rv>
  <rv s="0">
    <fb>39087.376100000001</fb>
    <v>1</v>
  </rv>
  <rv s="0">
    <fb>45355</fb>
    <v>0</v>
  </rv>
  <rv s="0">
    <fb>38722.693099999997</fb>
    <v>1</v>
  </rv>
  <rv s="0">
    <fb>45362</fb>
    <v>0</v>
  </rv>
  <rv s="0">
    <fb>38714.766600000003</fb>
    <v>1</v>
  </rv>
  <rv s="0">
    <fb>45369</fb>
    <v>0</v>
  </rv>
  <rv s="0">
    <fb>39475.904000000002</fb>
    <v>1</v>
  </rv>
  <rv s="0">
    <fb>45376</fb>
    <v>0</v>
  </rv>
  <rv s="0">
    <fb>91.8</fb>
    <v>1</v>
  </rv>
  <rv s="0">
    <fb>39807.374499999998</fb>
    <v>1</v>
  </rv>
  <rv s="0">
    <fb>45383</fb>
    <v>0</v>
  </rv>
  <rv s="0">
    <fb>38904.038399999998</fb>
    <v>1</v>
  </rv>
  <rv s="0">
    <fb>45390</fb>
    <v>0</v>
  </rv>
  <rv s="0">
    <fb>37983.243600000002</fb>
    <v>1</v>
  </rv>
  <rv s="0">
    <fb>45397</fb>
    <v>0</v>
  </rv>
  <rv s="0">
    <fb>37986.396999999997</fb>
    <v>1</v>
  </rv>
  <rv s="0">
    <fb>45404</fb>
    <v>0</v>
  </rv>
  <rv s="0">
    <fb>38239.654999999999</fb>
    <v>1</v>
  </rv>
  <rv s="0">
    <fb>45411</fb>
    <v>0</v>
  </rv>
  <rv s="0">
    <fb>38675.679199999999</fb>
    <v>1</v>
  </rv>
  <rv s="0">
    <fb>45418</fb>
    <v>0</v>
  </rv>
  <rv s="0">
    <fb>39512.843000000001</fb>
    <v>1</v>
  </rv>
  <rv s="0">
    <fb>45425</fb>
    <v>0</v>
  </rv>
  <rv s="0">
    <fb>40003.591899999999</fb>
    <v>1</v>
  </rv>
  <rv s="0">
    <fb>45432</fb>
    <v>0</v>
  </rv>
  <rv s="0">
    <fb>39069.592299999997</fb>
    <v>1</v>
  </rv>
  <rv s="0">
    <fb>45440</fb>
    <v>0</v>
  </rv>
  <rv s="0">
    <fb>38686.321900000003</fb>
    <v>1</v>
  </rv>
  <rv s="0">
    <fb>45446</fb>
    <v>0</v>
  </rv>
  <rv s="0">
    <fb>38798.9905</fb>
    <v>1</v>
  </rv>
  <rv s="0">
    <fb>45453</fb>
    <v>0</v>
  </rv>
  <rv s="0">
    <fb>38589.157599999999</fb>
    <v>1</v>
  </rv>
  <rv s="0">
    <fb>45460</fb>
    <v>0</v>
  </rv>
  <rv s="0">
    <fb>39150.332600000002</fb>
    <v>1</v>
  </rv>
  <rv s="0">
    <fb>45467</fb>
    <v>0</v>
  </rv>
  <rv s="0">
    <fb>39118.864200000004</fb>
    <v>1</v>
  </rv>
  <rv s="0">
    <fb>45474</fb>
    <v>0</v>
  </rv>
  <rv s="0">
    <fb>39375.866900000001</fb>
    <v>1</v>
  </rv>
  <rv s="0">
    <fb>45481</fb>
    <v>0</v>
  </rv>
  <rv s="0">
    <fb>40000.898399999998</fb>
    <v>1</v>
  </rv>
  <rv s="0">
    <fb>45488</fb>
    <v>0</v>
  </rv>
  <rv s="0">
    <fb>91.67</fb>
    <v>1</v>
  </rv>
  <rv s="0">
    <fb>40287.529900000001</fb>
    <v>1</v>
  </rv>
  <rv s="0">
    <fb>45495</fb>
    <v>0</v>
  </rv>
  <rv s="0">
    <fb>40589.337200000002</fb>
    <v>1</v>
  </rv>
  <rv s="0">
    <fb>45502</fb>
    <v>0</v>
  </rv>
  <rv s="0">
    <fb>39737.260399999999</fb>
    <v>1</v>
  </rv>
  <rv s="0">
    <fb>45509</fb>
    <v>0</v>
  </rv>
  <rv s="0">
    <fb>39497.54</fb>
    <v>1</v>
  </rv>
  <rv s="0">
    <fb>45516</fb>
    <v>0</v>
  </rv>
  <rv s="0">
    <fb>40659.760000000002</fb>
    <v>1</v>
  </rv>
  <rv s="0">
    <fb>45523</fb>
    <v>0</v>
  </rv>
  <rv s="0">
    <fb>41175.08</fb>
    <v>1</v>
  </rv>
  <rv s="0">
    <fb>45530</fb>
    <v>0</v>
  </rv>
  <rv s="0">
    <fb>41563.08</fb>
    <v>1</v>
  </rv>
  <rv s="0">
    <fb>45538</fb>
    <v>0</v>
  </rv>
  <rv s="0">
    <fb>40345.410000000003</fb>
    <v>1</v>
  </rv>
  <rv s="0">
    <fb>45544</fb>
    <v>0</v>
  </rv>
  <rv s="0">
    <fb>41393.78</fb>
    <v>1</v>
  </rv>
  <rv s="0">
    <fb>45551</fb>
    <v>0</v>
  </rv>
  <rv s="0">
    <fb>42063.360000000001</fb>
    <v>1</v>
  </rv>
  <rv s="0">
    <fb>45558</fb>
    <v>0</v>
  </rv>
  <rv s="0">
    <fb>42313</fb>
    <v>1</v>
  </rv>
  <rv s="0">
    <fb>45565</fb>
    <v>0</v>
  </rv>
  <rv s="0">
    <fb>42352.75</fb>
    <v>1</v>
  </rv>
  <rv s="0">
    <fb>45572</fb>
    <v>0</v>
  </rv>
  <rv s="0">
    <fb>42863.86</fb>
    <v>1</v>
  </rv>
  <rv s="0">
    <fb>45579</fb>
    <v>0</v>
  </rv>
  <rv s="0">
    <fb>43275.91</fb>
    <v>1</v>
  </rv>
  <rv s="0">
    <fb>45586</fb>
    <v>0</v>
  </rv>
  <rv s="0">
    <fb>42114.400000000001</fb>
    <v>1</v>
  </rv>
  <rv s="0">
    <fb>45593</fb>
    <v>0</v>
  </rv>
  <rv s="0">
    <fb>42052.19</fb>
    <v>1</v>
  </rv>
  <rv s="0">
    <fb>45600</fb>
    <v>0</v>
  </rv>
  <rv s="0">
    <fb>43988.99</fb>
    <v>1</v>
  </rv>
  <rv s="0">
    <fb>45607</fb>
    <v>0</v>
  </rv>
  <rv s="0">
    <fb>43444.99</fb>
    <v>1</v>
  </rv>
  <rv s="0">
    <fb>45614</fb>
    <v>0</v>
  </rv>
  <rv s="0">
    <fb>44296.51</fb>
    <v>1</v>
  </rv>
  <rv s="0">
    <fb>45621</fb>
    <v>0</v>
  </rv>
  <rv s="0">
    <fb>44910.65</fb>
    <v>1</v>
  </rv>
  <rv s="0">
    <fb>45628</fb>
    <v>0</v>
  </rv>
  <rv s="0">
    <fb>44642.52</fb>
    <v>1</v>
  </rv>
  <rv s="0">
    <fb>45635</fb>
    <v>0</v>
  </rv>
  <rv s="0">
    <fb>43828.06</fb>
    <v>1</v>
  </rv>
  <rv s="0">
    <fb>45642</fb>
    <v>0</v>
  </rv>
  <rv s="0">
    <fb>91.33</fb>
    <v>1</v>
  </rv>
  <rv s="0">
    <fb>42840.26</fb>
    <v>1</v>
  </rv>
  <rv s="0">
    <fb>45649</fb>
    <v>0</v>
  </rv>
  <rv s="0">
    <fb>42992.21</fb>
    <v>1</v>
  </rv>
  <rv s="0">
    <fb>45656</fb>
    <v>0</v>
  </rv>
  <rv s="0">
    <fb>42732.13</fb>
    <v>1</v>
  </rv>
  <rv s="0">
    <fb>45663</fb>
    <v>0</v>
  </rv>
  <rv s="0">
    <fb>41938.449999999997</fb>
    <v>1</v>
  </rv>
  <rv s="0">
    <fb>45670</fb>
    <v>0</v>
  </rv>
  <rv s="0">
    <fb>43487.83</fb>
    <v>1</v>
  </rv>
  <rv s="0">
    <fb>45678</fb>
    <v>0</v>
  </rv>
  <rv s="0">
    <fb>44424.25</fb>
    <v>1</v>
  </rv>
  <rv s="0">
    <fb>45684</fb>
    <v>0</v>
  </rv>
  <rv s="0">
    <fb>44544.66</fb>
    <v>1</v>
  </rv>
  <rv s="0">
    <fb>45691</fb>
    <v>0</v>
  </rv>
  <rv s="0">
    <fb>44303.4</fb>
    <v>1</v>
  </rv>
  <rv s="0">
    <fb>45698</fb>
    <v>0</v>
  </rv>
  <rv s="0">
    <fb>44546.080000000002</fb>
    <v>1</v>
  </rv>
  <rv s="0">
    <fb>45706</fb>
    <v>0</v>
  </rv>
  <rv s="0">
    <fb>43428.02</fb>
    <v>1</v>
  </rv>
  <rv s="0">
    <fb>45712</fb>
    <v>0</v>
  </rv>
  <rv s="0">
    <fb>43840.91</fb>
    <v>1</v>
  </rv>
  <rv s="0">
    <fb>45719</fb>
    <v>0</v>
  </rv>
  <rv s="0">
    <fb>42801.72</fb>
    <v>1</v>
  </rv>
  <rv s="1">
    <v>2</v>
    <v>DJI</v>
    <v>Weekly</v>
    <v>43898</v>
    <v>45724</v>
    <v>0</v>
    <v>1</v>
    <v>638769024000000000,638770500780623565,0</v>
    <v>0</v>
    <v>a6qja2</v>
    <v>DJI</v>
    <v>1</v>
  </rv>
  <rv s="1">
    <v>2</v>
    <v>DJI</v>
    <v>Daily</v>
    <v>45717</v>
    <v>45724</v>
    <v>0</v>
    <v>1</v>
    <v>638769024000000000,638770500780566218,0</v>
    <v>2</v>
    <v>a6qja2</v>
    <v>DJI</v>
    <v>3</v>
  </rv>
  <rv s="1">
    <v>2</v>
    <v>DJI</v>
    <v>Daily</v>
    <v>43898</v>
    <v>45724</v>
    <v>0</v>
    <v>1</v>
    <v>638769024000000000,638770500780600238,0</v>
    <v>4</v>
    <v>a6qja2</v>
    <v>DJI</v>
    <v>5</v>
  </rv>
  <rv s="1">
    <v>2</v>
    <v>BIL</v>
    <v>Weekly</v>
    <v>43898</v>
    <v>45724</v>
    <v>0</v>
    <v>1</v>
    <v>638769024000000000,638770500780709914,0</v>
    <v>0</v>
    <v>a1ohxm</v>
    <v>ARCX:BIL</v>
    <v>6</v>
  </rv>
  <rv s="1">
    <v>2</v>
    <v>BIL</v>
    <v>Daily</v>
    <v>45717</v>
    <v>45724</v>
    <v>0</v>
    <v>1</v>
    <v>638769024000000000,638770500780534071,0</v>
    <v>2</v>
    <v>a1ohxm</v>
    <v>ARCX:BIL</v>
    <v>7</v>
  </rv>
  <rv s="1">
    <v>2</v>
    <v>BIL</v>
    <v>Daily</v>
    <v>43898</v>
    <v>45724</v>
    <v>0</v>
    <v>1</v>
    <v>638769024000000000,638770500780694626,0</v>
    <v>8</v>
    <v>a1ohxm</v>
    <v>ARCX:BIL</v>
    <v>9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0" formatCode="General"/>
    </x:dxf>
    <x:dxf>
      <x:numFmt numFmtId="19" formatCode="m/d/yyyy"/>
    </x:dxf>
  </dxfs>
  <richProperties>
    <rPr n="NumberFormat" t="s"/>
  </richProperties>
  <richStyles>
    <rSty dxfid="1"/>
    <rSty dxfid="0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5B132-5BA0-4FEB-A6AD-78827F1F2B02}">
  <sheetPr codeName="Sheet1">
    <tabColor theme="4" tint="0.59999389629810485"/>
  </sheetPr>
  <dimension ref="A1:J504"/>
  <sheetViews>
    <sheetView workbookViewId="0">
      <selection activeCell="J9" sqref="J9"/>
    </sheetView>
  </sheetViews>
  <sheetFormatPr defaultColWidth="9.109375" defaultRowHeight="14.4" x14ac:dyDescent="0.3"/>
  <cols>
    <col min="1" max="1" width="45.44140625" style="3" bestFit="1" customWidth="1"/>
    <col min="2" max="4" width="9.109375" style="3"/>
    <col min="5" max="5" width="40.6640625" style="3" bestFit="1" customWidth="1"/>
    <col min="6" max="8" width="9.109375" style="3"/>
    <col min="9" max="9" width="47.109375" style="3" bestFit="1" customWidth="1"/>
    <col min="10" max="16384" width="9.109375" style="3"/>
  </cols>
  <sheetData>
    <row r="1" spans="1:10" x14ac:dyDescent="0.3">
      <c r="A1" s="22" t="s">
        <v>220</v>
      </c>
      <c r="B1" s="22"/>
      <c r="E1" s="8" t="s">
        <v>221</v>
      </c>
      <c r="F1" s="19"/>
      <c r="I1" s="8" t="s">
        <v>1236</v>
      </c>
      <c r="J1" s="19"/>
    </row>
    <row r="2" spans="1:10" x14ac:dyDescent="0.3">
      <c r="A2" s="3" t="s">
        <v>21</v>
      </c>
      <c r="B2" s="3" t="s">
        <v>20</v>
      </c>
      <c r="E2" s="3" t="s">
        <v>666</v>
      </c>
      <c r="F2" s="3" t="s">
        <v>667</v>
      </c>
      <c r="I2" s="3" t="s">
        <v>1255</v>
      </c>
      <c r="J2" s="3" t="s">
        <v>1280</v>
      </c>
    </row>
    <row r="3" spans="1:10" x14ac:dyDescent="0.3">
      <c r="A3" s="3" t="s">
        <v>117</v>
      </c>
      <c r="B3" s="3" t="s">
        <v>116</v>
      </c>
      <c r="E3" s="3" t="s">
        <v>222</v>
      </c>
      <c r="F3" s="3" t="s">
        <v>223</v>
      </c>
      <c r="I3" s="3" t="s">
        <v>1252</v>
      </c>
      <c r="J3" s="3" t="s">
        <v>1277</v>
      </c>
    </row>
    <row r="4" spans="1:10" x14ac:dyDescent="0.3">
      <c r="A4" s="3" t="s">
        <v>179</v>
      </c>
      <c r="B4" s="3" t="s">
        <v>178</v>
      </c>
      <c r="E4" s="3" t="s">
        <v>270</v>
      </c>
      <c r="F4" s="3" t="s">
        <v>271</v>
      </c>
      <c r="I4" s="3" t="s">
        <v>1254</v>
      </c>
      <c r="J4" s="3" t="s">
        <v>1279</v>
      </c>
    </row>
    <row r="5" spans="1:10" x14ac:dyDescent="0.3">
      <c r="A5" s="3" t="s">
        <v>17</v>
      </c>
      <c r="B5" s="3" t="s">
        <v>16</v>
      </c>
      <c r="E5" s="3" t="s">
        <v>542</v>
      </c>
      <c r="F5" s="3" t="s">
        <v>543</v>
      </c>
      <c r="I5" s="3" t="s">
        <v>1238</v>
      </c>
      <c r="J5" s="3" t="s">
        <v>1263</v>
      </c>
    </row>
    <row r="6" spans="1:10" x14ac:dyDescent="0.3">
      <c r="A6" s="3" t="s">
        <v>55</v>
      </c>
      <c r="B6" s="3" t="s">
        <v>54</v>
      </c>
      <c r="E6" s="3" t="s">
        <v>304</v>
      </c>
      <c r="F6" s="3" t="s">
        <v>305</v>
      </c>
      <c r="I6" s="3" t="s">
        <v>1259</v>
      </c>
      <c r="J6" s="3" t="s">
        <v>1284</v>
      </c>
    </row>
    <row r="7" spans="1:10" x14ac:dyDescent="0.3">
      <c r="A7" s="3" t="s">
        <v>127</v>
      </c>
      <c r="B7" s="3" t="s">
        <v>126</v>
      </c>
      <c r="E7" s="3" t="s">
        <v>726</v>
      </c>
      <c r="F7" s="3" t="s">
        <v>727</v>
      </c>
      <c r="I7" s="3" t="s">
        <v>1243</v>
      </c>
      <c r="J7" s="3" t="s">
        <v>1268</v>
      </c>
    </row>
    <row r="8" spans="1:10" x14ac:dyDescent="0.3">
      <c r="A8" s="3" t="s">
        <v>147</v>
      </c>
      <c r="B8" s="3" t="s">
        <v>146</v>
      </c>
      <c r="E8" s="3" t="s">
        <v>288</v>
      </c>
      <c r="F8" s="3" t="s">
        <v>289</v>
      </c>
      <c r="I8" s="3" t="s">
        <v>1241</v>
      </c>
      <c r="J8" s="3" t="s">
        <v>1266</v>
      </c>
    </row>
    <row r="9" spans="1:10" x14ac:dyDescent="0.3">
      <c r="A9" s="3" t="s">
        <v>123</v>
      </c>
      <c r="B9" s="3" t="s">
        <v>122</v>
      </c>
      <c r="E9" s="3" t="s">
        <v>278</v>
      </c>
      <c r="F9" s="3" t="s">
        <v>279</v>
      </c>
      <c r="I9" s="3" t="s">
        <v>1253</v>
      </c>
      <c r="J9" s="3" t="s">
        <v>1278</v>
      </c>
    </row>
    <row r="10" spans="1:10" x14ac:dyDescent="0.3">
      <c r="A10" s="3" t="s">
        <v>139</v>
      </c>
      <c r="B10" s="3" t="s">
        <v>138</v>
      </c>
      <c r="E10" s="3" t="s">
        <v>402</v>
      </c>
      <c r="F10" s="3" t="s">
        <v>403</v>
      </c>
      <c r="I10" s="3" t="s">
        <v>1258</v>
      </c>
      <c r="J10" s="3" t="s">
        <v>1283</v>
      </c>
    </row>
    <row r="11" spans="1:10" x14ac:dyDescent="0.3">
      <c r="A11" s="3" t="s">
        <v>93</v>
      </c>
      <c r="B11" s="3" t="s">
        <v>92</v>
      </c>
      <c r="E11" s="3" t="s">
        <v>858</v>
      </c>
      <c r="F11" s="3" t="s">
        <v>859</v>
      </c>
      <c r="I11" s="3" t="s">
        <v>1244</v>
      </c>
      <c r="J11" s="3" t="s">
        <v>1269</v>
      </c>
    </row>
    <row r="12" spans="1:10" x14ac:dyDescent="0.3">
      <c r="A12" s="3" t="s">
        <v>183</v>
      </c>
      <c r="B12" s="3" t="s">
        <v>182</v>
      </c>
      <c r="E12" s="3" t="s">
        <v>380</v>
      </c>
      <c r="F12" s="3" t="s">
        <v>381</v>
      </c>
      <c r="I12" s="3" t="s">
        <v>1249</v>
      </c>
      <c r="J12" s="3" t="s">
        <v>1275</v>
      </c>
    </row>
    <row r="13" spans="1:10" x14ac:dyDescent="0.3">
      <c r="A13" s="3" t="s">
        <v>65</v>
      </c>
      <c r="B13" s="3" t="s">
        <v>64</v>
      </c>
      <c r="E13" s="3" t="s">
        <v>514</v>
      </c>
      <c r="F13" s="3" t="s">
        <v>515</v>
      </c>
      <c r="I13" s="3" t="s">
        <v>1250</v>
      </c>
      <c r="J13" s="3" t="s">
        <v>1274</v>
      </c>
    </row>
    <row r="14" spans="1:10" x14ac:dyDescent="0.3">
      <c r="A14" s="3" t="s">
        <v>197</v>
      </c>
      <c r="B14" s="3" t="s">
        <v>196</v>
      </c>
      <c r="E14" s="3" t="s">
        <v>882</v>
      </c>
      <c r="F14" s="3" t="s">
        <v>883</v>
      </c>
      <c r="I14" s="3" t="s">
        <v>1245</v>
      </c>
      <c r="J14" s="3" t="s">
        <v>1270</v>
      </c>
    </row>
    <row r="15" spans="1:10" x14ac:dyDescent="0.3">
      <c r="A15" s="3" t="s">
        <v>187</v>
      </c>
      <c r="B15" s="3" t="s">
        <v>186</v>
      </c>
      <c r="E15" s="3" t="s">
        <v>604</v>
      </c>
      <c r="F15" s="3" t="s">
        <v>605</v>
      </c>
      <c r="I15" s="3" t="s">
        <v>1257</v>
      </c>
      <c r="J15" s="3" t="s">
        <v>1282</v>
      </c>
    </row>
    <row r="16" spans="1:10" x14ac:dyDescent="0.3">
      <c r="A16" s="3" t="s">
        <v>43</v>
      </c>
      <c r="B16" s="3" t="s">
        <v>42</v>
      </c>
      <c r="E16" s="3" t="s">
        <v>1166</v>
      </c>
      <c r="F16" s="3" t="s">
        <v>1167</v>
      </c>
      <c r="I16" s="3" t="s">
        <v>1239</v>
      </c>
      <c r="J16" s="3" t="s">
        <v>1264</v>
      </c>
    </row>
    <row r="17" spans="1:10" x14ac:dyDescent="0.3">
      <c r="A17" s="3" t="s">
        <v>141</v>
      </c>
      <c r="B17" s="3" t="s">
        <v>140</v>
      </c>
      <c r="E17" s="3" t="s">
        <v>584</v>
      </c>
      <c r="F17" s="3" t="s">
        <v>585</v>
      </c>
      <c r="I17" s="3" t="s">
        <v>1247</v>
      </c>
      <c r="J17" s="3" t="s">
        <v>1272</v>
      </c>
    </row>
    <row r="18" spans="1:10" x14ac:dyDescent="0.3">
      <c r="A18" s="3" t="s">
        <v>121</v>
      </c>
      <c r="B18" s="3" t="s">
        <v>120</v>
      </c>
      <c r="E18" s="3" t="s">
        <v>614</v>
      </c>
      <c r="F18" s="3" t="s">
        <v>615</v>
      </c>
      <c r="I18" s="3" t="s">
        <v>1261</v>
      </c>
      <c r="J18" s="3" t="s">
        <v>1286</v>
      </c>
    </row>
    <row r="19" spans="1:10" x14ac:dyDescent="0.3">
      <c r="A19" s="3" t="s">
        <v>73</v>
      </c>
      <c r="B19" s="3" t="s">
        <v>72</v>
      </c>
      <c r="E19" s="3" t="s">
        <v>1140</v>
      </c>
      <c r="F19" s="3" t="s">
        <v>1141</v>
      </c>
      <c r="I19" s="3" t="s">
        <v>1242</v>
      </c>
      <c r="J19" s="3" t="s">
        <v>1267</v>
      </c>
    </row>
    <row r="20" spans="1:10" x14ac:dyDescent="0.3">
      <c r="A20" s="3" t="s">
        <v>131</v>
      </c>
      <c r="B20" s="3" t="s">
        <v>130</v>
      </c>
      <c r="E20" s="3" t="s">
        <v>534</v>
      </c>
      <c r="F20" s="3" t="s">
        <v>535</v>
      </c>
      <c r="I20" s="3" t="s">
        <v>1248</v>
      </c>
      <c r="J20" s="3" t="s">
        <v>1273</v>
      </c>
    </row>
    <row r="21" spans="1:10" x14ac:dyDescent="0.3">
      <c r="A21" s="3" t="s">
        <v>19</v>
      </c>
      <c r="B21" s="3" t="s">
        <v>18</v>
      </c>
      <c r="E21" s="3" t="s">
        <v>1062</v>
      </c>
      <c r="F21" s="3" t="s">
        <v>1063</v>
      </c>
      <c r="I21" s="3" t="s">
        <v>1260</v>
      </c>
      <c r="J21" s="3" t="s">
        <v>1285</v>
      </c>
    </row>
    <row r="22" spans="1:10" x14ac:dyDescent="0.3">
      <c r="A22" s="3" t="s">
        <v>37</v>
      </c>
      <c r="B22" s="3" t="s">
        <v>36</v>
      </c>
      <c r="E22" s="3" t="s">
        <v>1114</v>
      </c>
      <c r="F22" s="3" t="s">
        <v>1115</v>
      </c>
      <c r="I22" s="3" t="s">
        <v>1251</v>
      </c>
      <c r="J22" s="3" t="s">
        <v>1276</v>
      </c>
    </row>
    <row r="23" spans="1:10" x14ac:dyDescent="0.3">
      <c r="A23" s="3" t="s">
        <v>181</v>
      </c>
      <c r="B23" s="3" t="s">
        <v>180</v>
      </c>
      <c r="E23" s="3" t="s">
        <v>1028</v>
      </c>
      <c r="F23" s="3" t="s">
        <v>1029</v>
      </c>
      <c r="I23" s="3" t="s">
        <v>1256</v>
      </c>
      <c r="J23" s="3" t="s">
        <v>1281</v>
      </c>
    </row>
    <row r="24" spans="1:10" x14ac:dyDescent="0.3">
      <c r="A24" s="3" t="s">
        <v>25</v>
      </c>
      <c r="B24" s="3" t="s">
        <v>24</v>
      </c>
      <c r="E24" s="3" t="s">
        <v>596</v>
      </c>
      <c r="F24" s="3" t="s">
        <v>597</v>
      </c>
      <c r="I24" s="3" t="s">
        <v>1246</v>
      </c>
      <c r="J24" s="3" t="s">
        <v>1271</v>
      </c>
    </row>
    <row r="25" spans="1:10" x14ac:dyDescent="0.3">
      <c r="A25" s="3" t="s">
        <v>27</v>
      </c>
      <c r="B25" s="3" t="s">
        <v>26</v>
      </c>
      <c r="E25" s="3" t="s">
        <v>1112</v>
      </c>
      <c r="F25" s="3" t="s">
        <v>1113</v>
      </c>
      <c r="I25" s="3" t="s">
        <v>1237</v>
      </c>
      <c r="J25" s="3" t="s">
        <v>1262</v>
      </c>
    </row>
    <row r="26" spans="1:10" x14ac:dyDescent="0.3">
      <c r="A26" s="3" t="s">
        <v>53</v>
      </c>
      <c r="B26" s="3" t="s">
        <v>52</v>
      </c>
      <c r="E26" s="3" t="s">
        <v>362</v>
      </c>
      <c r="F26" s="3" t="s">
        <v>363</v>
      </c>
      <c r="I26" s="3" t="s">
        <v>1240</v>
      </c>
      <c r="J26" s="3" t="s">
        <v>1265</v>
      </c>
    </row>
    <row r="27" spans="1:10" x14ac:dyDescent="0.3">
      <c r="A27" s="3" t="s">
        <v>135</v>
      </c>
      <c r="B27" s="3" t="s">
        <v>134</v>
      </c>
      <c r="E27" s="3" t="s">
        <v>1072</v>
      </c>
      <c r="F27" s="3" t="s">
        <v>1073</v>
      </c>
    </row>
    <row r="28" spans="1:10" x14ac:dyDescent="0.3">
      <c r="A28" s="3" t="s">
        <v>171</v>
      </c>
      <c r="B28" s="3" t="s">
        <v>170</v>
      </c>
      <c r="E28" s="3" t="s">
        <v>298</v>
      </c>
      <c r="F28" s="3" t="s">
        <v>299</v>
      </c>
    </row>
    <row r="29" spans="1:10" x14ac:dyDescent="0.3">
      <c r="A29" s="3" t="s">
        <v>193</v>
      </c>
      <c r="B29" s="3" t="s">
        <v>192</v>
      </c>
      <c r="E29" s="3" t="s">
        <v>642</v>
      </c>
      <c r="F29" s="3" t="s">
        <v>643</v>
      </c>
    </row>
    <row r="30" spans="1:10" x14ac:dyDescent="0.3">
      <c r="A30" s="3" t="s">
        <v>107</v>
      </c>
      <c r="B30" s="3" t="s">
        <v>106</v>
      </c>
      <c r="E30" s="3" t="s">
        <v>348</v>
      </c>
      <c r="F30" s="3" t="s">
        <v>349</v>
      </c>
    </row>
    <row r="31" spans="1:10" x14ac:dyDescent="0.3">
      <c r="A31" s="3" t="s">
        <v>8</v>
      </c>
      <c r="B31" s="3" t="s">
        <v>2</v>
      </c>
      <c r="E31" s="3" t="s">
        <v>578</v>
      </c>
      <c r="F31" s="3" t="s">
        <v>579</v>
      </c>
    </row>
    <row r="32" spans="1:10" x14ac:dyDescent="0.3">
      <c r="A32" s="3" t="s">
        <v>61</v>
      </c>
      <c r="B32" s="3" t="s">
        <v>60</v>
      </c>
      <c r="E32" s="3" t="s">
        <v>426</v>
      </c>
      <c r="F32" s="3" t="s">
        <v>427</v>
      </c>
    </row>
    <row r="33" spans="1:6" x14ac:dyDescent="0.3">
      <c r="A33" s="3" t="s">
        <v>89</v>
      </c>
      <c r="B33" s="3" t="s">
        <v>88</v>
      </c>
      <c r="E33" s="3" t="s">
        <v>1226</v>
      </c>
      <c r="F33" s="3" t="s">
        <v>1227</v>
      </c>
    </row>
    <row r="34" spans="1:6" x14ac:dyDescent="0.3">
      <c r="A34" s="3" t="s">
        <v>57</v>
      </c>
      <c r="B34" s="3" t="s">
        <v>56</v>
      </c>
      <c r="E34" s="3" t="s">
        <v>228</v>
      </c>
      <c r="F34" s="3" t="s">
        <v>229</v>
      </c>
    </row>
    <row r="35" spans="1:6" x14ac:dyDescent="0.3">
      <c r="A35" s="3" t="s">
        <v>23</v>
      </c>
      <c r="B35" s="3" t="s">
        <v>22</v>
      </c>
      <c r="E35" s="3" t="s">
        <v>400</v>
      </c>
      <c r="F35" s="3" t="s">
        <v>401</v>
      </c>
    </row>
    <row r="36" spans="1:6" x14ac:dyDescent="0.3">
      <c r="A36" s="3" t="s">
        <v>35</v>
      </c>
      <c r="B36" s="3" t="s">
        <v>34</v>
      </c>
      <c r="E36" s="3" t="s">
        <v>796</v>
      </c>
      <c r="F36" s="3" t="s">
        <v>797</v>
      </c>
    </row>
    <row r="37" spans="1:6" x14ac:dyDescent="0.3">
      <c r="A37" s="3" t="s">
        <v>85</v>
      </c>
      <c r="B37" s="3" t="s">
        <v>84</v>
      </c>
      <c r="E37" s="3" t="s">
        <v>474</v>
      </c>
      <c r="F37" s="3" t="s">
        <v>475</v>
      </c>
    </row>
    <row r="38" spans="1:6" x14ac:dyDescent="0.3">
      <c r="A38" s="3" t="s">
        <v>95</v>
      </c>
      <c r="B38" s="3" t="s">
        <v>94</v>
      </c>
      <c r="E38" s="3" t="s">
        <v>1178</v>
      </c>
      <c r="F38" s="3" t="s">
        <v>1179</v>
      </c>
    </row>
    <row r="39" spans="1:6" x14ac:dyDescent="0.3">
      <c r="A39" s="3" t="s">
        <v>195</v>
      </c>
      <c r="B39" s="3" t="s">
        <v>194</v>
      </c>
      <c r="E39" s="3" t="s">
        <v>1194</v>
      </c>
      <c r="F39" s="3" t="s">
        <v>1195</v>
      </c>
    </row>
    <row r="40" spans="1:6" x14ac:dyDescent="0.3">
      <c r="A40" s="3" t="s">
        <v>101</v>
      </c>
      <c r="B40" s="3" t="s">
        <v>100</v>
      </c>
      <c r="E40" s="3" t="s">
        <v>506</v>
      </c>
      <c r="F40" s="3" t="s">
        <v>507</v>
      </c>
    </row>
    <row r="41" spans="1:6" x14ac:dyDescent="0.3">
      <c r="A41" s="3" t="s">
        <v>191</v>
      </c>
      <c r="B41" s="3" t="s">
        <v>190</v>
      </c>
      <c r="E41" s="3" t="s">
        <v>442</v>
      </c>
      <c r="F41" s="3" t="s">
        <v>443</v>
      </c>
    </row>
    <row r="42" spans="1:6" x14ac:dyDescent="0.3">
      <c r="A42" s="3" t="s">
        <v>145</v>
      </c>
      <c r="B42" s="3" t="s">
        <v>144</v>
      </c>
      <c r="E42" s="3" t="s">
        <v>1050</v>
      </c>
      <c r="F42" s="3" t="s">
        <v>1051</v>
      </c>
    </row>
    <row r="43" spans="1:6" x14ac:dyDescent="0.3">
      <c r="A43" s="3" t="s">
        <v>133</v>
      </c>
      <c r="B43" s="3" t="s">
        <v>132</v>
      </c>
      <c r="E43" s="3" t="s">
        <v>1040</v>
      </c>
      <c r="F43" s="3" t="s">
        <v>1041</v>
      </c>
    </row>
    <row r="44" spans="1:6" x14ac:dyDescent="0.3">
      <c r="A44" s="3" t="s">
        <v>109</v>
      </c>
      <c r="B44" s="3" t="s">
        <v>108</v>
      </c>
      <c r="E44" s="3" t="s">
        <v>914</v>
      </c>
      <c r="F44" s="3" t="s">
        <v>915</v>
      </c>
    </row>
    <row r="45" spans="1:6" x14ac:dyDescent="0.3">
      <c r="A45" s="3" t="s">
        <v>151</v>
      </c>
      <c r="B45" s="3" t="s">
        <v>150</v>
      </c>
      <c r="E45" s="3" t="s">
        <v>768</v>
      </c>
      <c r="F45" s="3" t="s">
        <v>769</v>
      </c>
    </row>
    <row r="46" spans="1:6" x14ac:dyDescent="0.3">
      <c r="A46" s="3" t="s">
        <v>155</v>
      </c>
      <c r="B46" s="3" t="s">
        <v>154</v>
      </c>
      <c r="E46" s="3" t="s">
        <v>238</v>
      </c>
      <c r="F46" s="3" t="s">
        <v>239</v>
      </c>
    </row>
    <row r="47" spans="1:6" x14ac:dyDescent="0.3">
      <c r="A47" s="3" t="s">
        <v>81</v>
      </c>
      <c r="B47" s="3" t="s">
        <v>80</v>
      </c>
      <c r="E47" s="3" t="s">
        <v>1044</v>
      </c>
      <c r="F47" s="3" t="s">
        <v>1045</v>
      </c>
    </row>
    <row r="48" spans="1:6" x14ac:dyDescent="0.3">
      <c r="A48" s="3" t="s">
        <v>10</v>
      </c>
      <c r="B48" s="3" t="s">
        <v>4</v>
      </c>
      <c r="E48" s="3" t="s">
        <v>854</v>
      </c>
      <c r="F48" s="3" t="s">
        <v>855</v>
      </c>
    </row>
    <row r="49" spans="1:6" x14ac:dyDescent="0.3">
      <c r="A49" s="3" t="s">
        <v>97</v>
      </c>
      <c r="B49" s="3" t="s">
        <v>96</v>
      </c>
      <c r="E49" s="3" t="s">
        <v>622</v>
      </c>
      <c r="F49" s="3" t="s">
        <v>623</v>
      </c>
    </row>
    <row r="50" spans="1:6" x14ac:dyDescent="0.3">
      <c r="A50" s="3" t="s">
        <v>71</v>
      </c>
      <c r="B50" s="3" t="s">
        <v>70</v>
      </c>
      <c r="E50" s="3" t="s">
        <v>326</v>
      </c>
      <c r="F50" s="3" t="s">
        <v>327</v>
      </c>
    </row>
    <row r="51" spans="1:6" x14ac:dyDescent="0.3">
      <c r="A51" s="3" t="s">
        <v>45</v>
      </c>
      <c r="B51" s="3" t="s">
        <v>44</v>
      </c>
      <c r="E51" s="3" t="s">
        <v>562</v>
      </c>
      <c r="F51" s="3" t="s">
        <v>563</v>
      </c>
    </row>
    <row r="52" spans="1:6" x14ac:dyDescent="0.3">
      <c r="A52" s="3" t="s">
        <v>125</v>
      </c>
      <c r="B52" s="3" t="s">
        <v>124</v>
      </c>
      <c r="E52" s="3" t="s">
        <v>382</v>
      </c>
      <c r="F52" s="3" t="s">
        <v>383</v>
      </c>
    </row>
    <row r="53" spans="1:6" x14ac:dyDescent="0.3">
      <c r="A53" s="3" t="s">
        <v>49</v>
      </c>
      <c r="B53" s="3" t="s">
        <v>48</v>
      </c>
      <c r="E53" s="3" t="s">
        <v>268</v>
      </c>
      <c r="F53" s="3" t="s">
        <v>269</v>
      </c>
    </row>
    <row r="54" spans="1:6" x14ac:dyDescent="0.3">
      <c r="A54" s="3" t="s">
        <v>83</v>
      </c>
      <c r="B54" s="3" t="s">
        <v>82</v>
      </c>
      <c r="E54" s="3" t="s">
        <v>1008</v>
      </c>
      <c r="F54" s="3" t="s">
        <v>1009</v>
      </c>
    </row>
    <row r="55" spans="1:6" x14ac:dyDescent="0.3">
      <c r="A55" s="3" t="s">
        <v>103</v>
      </c>
      <c r="B55" s="3" t="s">
        <v>102</v>
      </c>
      <c r="E55" s="3" t="s">
        <v>1046</v>
      </c>
      <c r="F55" s="3" t="s">
        <v>1047</v>
      </c>
    </row>
    <row r="56" spans="1:6" x14ac:dyDescent="0.3">
      <c r="A56" s="3" t="s">
        <v>69</v>
      </c>
      <c r="B56" s="3" t="s">
        <v>68</v>
      </c>
      <c r="E56" s="3" t="s">
        <v>1018</v>
      </c>
      <c r="F56" s="3" t="s">
        <v>1019</v>
      </c>
    </row>
    <row r="57" spans="1:6" x14ac:dyDescent="0.3">
      <c r="A57" s="3" t="s">
        <v>173</v>
      </c>
      <c r="B57" s="3" t="s">
        <v>172</v>
      </c>
      <c r="E57" s="3" t="s">
        <v>522</v>
      </c>
      <c r="F57" s="3" t="s">
        <v>523</v>
      </c>
    </row>
    <row r="58" spans="1:6" x14ac:dyDescent="0.3">
      <c r="A58" s="3" t="s">
        <v>143</v>
      </c>
      <c r="B58" s="3" t="s">
        <v>142</v>
      </c>
      <c r="E58" s="3" t="s">
        <v>1214</v>
      </c>
      <c r="F58" s="3" t="s">
        <v>1215</v>
      </c>
    </row>
    <row r="59" spans="1:6" x14ac:dyDescent="0.3">
      <c r="A59" s="3" t="s">
        <v>165</v>
      </c>
      <c r="B59" s="3" t="s">
        <v>164</v>
      </c>
      <c r="E59" s="3" t="s">
        <v>1196</v>
      </c>
      <c r="F59" s="3" t="s">
        <v>1197</v>
      </c>
    </row>
    <row r="60" spans="1:6" x14ac:dyDescent="0.3">
      <c r="A60" s="3" t="s">
        <v>163</v>
      </c>
      <c r="B60" s="3" t="s">
        <v>162</v>
      </c>
      <c r="E60" s="3" t="s">
        <v>1124</v>
      </c>
      <c r="F60" s="3" t="s">
        <v>1125</v>
      </c>
    </row>
    <row r="61" spans="1:6" x14ac:dyDescent="0.3">
      <c r="A61" s="3" t="s">
        <v>177</v>
      </c>
      <c r="B61" s="3" t="s">
        <v>176</v>
      </c>
      <c r="E61" s="3" t="s">
        <v>896</v>
      </c>
      <c r="F61" s="3" t="s">
        <v>897</v>
      </c>
    </row>
    <row r="62" spans="1:6" x14ac:dyDescent="0.3">
      <c r="A62" s="3" t="s">
        <v>67</v>
      </c>
      <c r="B62" s="3" t="s">
        <v>66</v>
      </c>
      <c r="E62" s="3" t="s">
        <v>552</v>
      </c>
      <c r="F62" s="3" t="s">
        <v>553</v>
      </c>
    </row>
    <row r="63" spans="1:6" x14ac:dyDescent="0.3">
      <c r="A63" s="3" t="s">
        <v>6</v>
      </c>
      <c r="B63" s="3" t="s">
        <v>0</v>
      </c>
      <c r="E63" s="3" t="s">
        <v>320</v>
      </c>
      <c r="F63" s="3" t="s">
        <v>321</v>
      </c>
    </row>
    <row r="64" spans="1:6" x14ac:dyDescent="0.3">
      <c r="A64" s="3" t="s">
        <v>119</v>
      </c>
      <c r="B64" s="3" t="s">
        <v>118</v>
      </c>
      <c r="E64" s="3" t="s">
        <v>660</v>
      </c>
      <c r="F64" s="3" t="s">
        <v>661</v>
      </c>
    </row>
    <row r="65" spans="1:6" x14ac:dyDescent="0.3">
      <c r="A65" s="3" t="s">
        <v>153</v>
      </c>
      <c r="B65" s="3" t="s">
        <v>152</v>
      </c>
      <c r="E65" s="3" t="s">
        <v>952</v>
      </c>
      <c r="F65" s="3" t="s">
        <v>953</v>
      </c>
    </row>
    <row r="66" spans="1:6" x14ac:dyDescent="0.3">
      <c r="A66" s="3" t="s">
        <v>63</v>
      </c>
      <c r="B66" s="3" t="s">
        <v>62</v>
      </c>
      <c r="E66" s="3" t="s">
        <v>346</v>
      </c>
      <c r="F66" s="3" t="s">
        <v>347</v>
      </c>
    </row>
    <row r="67" spans="1:6" x14ac:dyDescent="0.3">
      <c r="A67" s="3" t="s">
        <v>149</v>
      </c>
      <c r="B67" s="3" t="s">
        <v>148</v>
      </c>
      <c r="E67" s="3" t="s">
        <v>390</v>
      </c>
      <c r="F67" s="3" t="s">
        <v>391</v>
      </c>
    </row>
    <row r="68" spans="1:6" x14ac:dyDescent="0.3">
      <c r="A68" s="3" t="s">
        <v>189</v>
      </c>
      <c r="B68" s="3" t="s">
        <v>188</v>
      </c>
      <c r="E68" s="3" t="s">
        <v>826</v>
      </c>
      <c r="F68" s="3" t="s">
        <v>827</v>
      </c>
    </row>
    <row r="69" spans="1:6" x14ac:dyDescent="0.3">
      <c r="A69" s="3" t="s">
        <v>161</v>
      </c>
      <c r="B69" s="3" t="s">
        <v>160</v>
      </c>
      <c r="E69" s="3" t="s">
        <v>240</v>
      </c>
      <c r="F69" s="3" t="s">
        <v>241</v>
      </c>
    </row>
    <row r="70" spans="1:6" x14ac:dyDescent="0.3">
      <c r="A70" s="3" t="s">
        <v>51</v>
      </c>
      <c r="B70" s="3" t="s">
        <v>50</v>
      </c>
      <c r="E70" s="3" t="s">
        <v>872</v>
      </c>
      <c r="F70" s="3" t="s">
        <v>873</v>
      </c>
    </row>
    <row r="71" spans="1:6" x14ac:dyDescent="0.3">
      <c r="A71" s="3" t="s">
        <v>185</v>
      </c>
      <c r="B71" s="3" t="s">
        <v>184</v>
      </c>
      <c r="E71" s="3" t="s">
        <v>368</v>
      </c>
      <c r="F71" s="3" t="s">
        <v>369</v>
      </c>
    </row>
    <row r="72" spans="1:6" x14ac:dyDescent="0.3">
      <c r="A72" s="3" t="s">
        <v>129</v>
      </c>
      <c r="B72" s="3" t="s">
        <v>128</v>
      </c>
      <c r="E72" s="3" t="s">
        <v>1202</v>
      </c>
      <c r="F72" s="3" t="s">
        <v>1203</v>
      </c>
    </row>
    <row r="73" spans="1:6" x14ac:dyDescent="0.3">
      <c r="A73" s="3" t="s">
        <v>77</v>
      </c>
      <c r="B73" s="3" t="s">
        <v>76</v>
      </c>
      <c r="E73" s="3" t="s">
        <v>364</v>
      </c>
      <c r="F73" s="3" t="s">
        <v>365</v>
      </c>
    </row>
    <row r="74" spans="1:6" x14ac:dyDescent="0.3">
      <c r="A74" s="3" t="s">
        <v>115</v>
      </c>
      <c r="B74" s="3" t="s">
        <v>114</v>
      </c>
      <c r="E74" s="3" t="s">
        <v>1128</v>
      </c>
      <c r="F74" s="3" t="s">
        <v>1129</v>
      </c>
    </row>
    <row r="75" spans="1:6" x14ac:dyDescent="0.3">
      <c r="A75" s="3" t="s">
        <v>13</v>
      </c>
      <c r="B75" s="3" t="s">
        <v>12</v>
      </c>
      <c r="E75" s="3" t="s">
        <v>366</v>
      </c>
      <c r="F75" s="3" t="s">
        <v>367</v>
      </c>
    </row>
    <row r="76" spans="1:6" x14ac:dyDescent="0.3">
      <c r="A76" s="3" t="s">
        <v>91</v>
      </c>
      <c r="B76" s="3" t="s">
        <v>90</v>
      </c>
      <c r="E76" s="3" t="s">
        <v>1098</v>
      </c>
      <c r="F76" s="3" t="s">
        <v>1099</v>
      </c>
    </row>
    <row r="77" spans="1:6" x14ac:dyDescent="0.3">
      <c r="A77" s="3" t="s">
        <v>137</v>
      </c>
      <c r="B77" s="3" t="s">
        <v>136</v>
      </c>
      <c r="E77" s="3" t="s">
        <v>816</v>
      </c>
      <c r="F77" s="3" t="s">
        <v>817</v>
      </c>
    </row>
    <row r="78" spans="1:6" x14ac:dyDescent="0.3">
      <c r="A78" s="3" t="s">
        <v>199</v>
      </c>
      <c r="B78" s="3" t="s">
        <v>198</v>
      </c>
      <c r="E78" s="3" t="s">
        <v>536</v>
      </c>
      <c r="F78" s="3" t="s">
        <v>537</v>
      </c>
    </row>
    <row r="79" spans="1:6" x14ac:dyDescent="0.3">
      <c r="A79" s="3" t="s">
        <v>31</v>
      </c>
      <c r="B79" s="3" t="s">
        <v>30</v>
      </c>
      <c r="E79" s="3" t="s">
        <v>310</v>
      </c>
      <c r="F79" s="3" t="s">
        <v>311</v>
      </c>
    </row>
    <row r="80" spans="1:6" x14ac:dyDescent="0.3">
      <c r="A80" s="3" t="s">
        <v>29</v>
      </c>
      <c r="B80" s="3" t="s">
        <v>28</v>
      </c>
      <c r="E80" s="3" t="s">
        <v>412</v>
      </c>
      <c r="F80" s="3" t="s">
        <v>413</v>
      </c>
    </row>
    <row r="81" spans="1:6" x14ac:dyDescent="0.3">
      <c r="A81" s="3" t="s">
        <v>111</v>
      </c>
      <c r="B81" s="3" t="s">
        <v>110</v>
      </c>
      <c r="E81" s="3" t="s">
        <v>924</v>
      </c>
      <c r="F81" s="3" t="s">
        <v>925</v>
      </c>
    </row>
    <row r="82" spans="1:6" x14ac:dyDescent="0.3">
      <c r="A82" s="3" t="s">
        <v>41</v>
      </c>
      <c r="B82" s="3" t="s">
        <v>40</v>
      </c>
      <c r="E82" s="3" t="s">
        <v>662</v>
      </c>
      <c r="F82" s="3" t="s">
        <v>663</v>
      </c>
    </row>
    <row r="83" spans="1:6" x14ac:dyDescent="0.3">
      <c r="A83" s="3" t="s">
        <v>157</v>
      </c>
      <c r="B83" s="3" t="s">
        <v>156</v>
      </c>
      <c r="E83" s="3" t="s">
        <v>648</v>
      </c>
      <c r="F83" s="3" t="s">
        <v>649</v>
      </c>
    </row>
    <row r="84" spans="1:6" x14ac:dyDescent="0.3">
      <c r="A84" s="3" t="s">
        <v>7</v>
      </c>
      <c r="B84" s="3" t="s">
        <v>1</v>
      </c>
      <c r="E84" s="3" t="s">
        <v>838</v>
      </c>
      <c r="F84" s="3" t="s">
        <v>839</v>
      </c>
    </row>
    <row r="85" spans="1:6" x14ac:dyDescent="0.3">
      <c r="A85" s="3" t="s">
        <v>79</v>
      </c>
      <c r="B85" s="3" t="s">
        <v>78</v>
      </c>
      <c r="E85" s="3" t="s">
        <v>454</v>
      </c>
      <c r="F85" s="3" t="s">
        <v>455</v>
      </c>
    </row>
    <row r="86" spans="1:6" x14ac:dyDescent="0.3">
      <c r="A86" s="3" t="s">
        <v>105</v>
      </c>
      <c r="B86" s="3" t="s">
        <v>104</v>
      </c>
      <c r="E86" s="3" t="s">
        <v>884</v>
      </c>
      <c r="F86" s="3" t="s">
        <v>885</v>
      </c>
    </row>
    <row r="87" spans="1:6" x14ac:dyDescent="0.3">
      <c r="A87" s="3" t="s">
        <v>9</v>
      </c>
      <c r="B87" s="3" t="s">
        <v>3</v>
      </c>
      <c r="E87" s="3" t="s">
        <v>1206</v>
      </c>
      <c r="F87" s="3" t="s">
        <v>1207</v>
      </c>
    </row>
    <row r="88" spans="1:6" x14ac:dyDescent="0.3">
      <c r="A88" s="3" t="s">
        <v>15</v>
      </c>
      <c r="B88" s="3" t="s">
        <v>14</v>
      </c>
      <c r="E88" s="3" t="s">
        <v>490</v>
      </c>
      <c r="F88" s="3" t="s">
        <v>491</v>
      </c>
    </row>
    <row r="89" spans="1:6" x14ac:dyDescent="0.3">
      <c r="A89" s="3" t="s">
        <v>11</v>
      </c>
      <c r="B89" s="3" t="s">
        <v>5</v>
      </c>
      <c r="E89" s="3" t="s">
        <v>1038</v>
      </c>
      <c r="F89" s="3" t="s">
        <v>1039</v>
      </c>
    </row>
    <row r="90" spans="1:6" x14ac:dyDescent="0.3">
      <c r="A90" s="3" t="s">
        <v>87</v>
      </c>
      <c r="B90" s="3" t="s">
        <v>86</v>
      </c>
      <c r="E90" s="3" t="s">
        <v>932</v>
      </c>
      <c r="F90" s="3" t="s">
        <v>933</v>
      </c>
    </row>
    <row r="91" spans="1:6" x14ac:dyDescent="0.3">
      <c r="A91" s="3" t="s">
        <v>33</v>
      </c>
      <c r="B91" s="3" t="s">
        <v>32</v>
      </c>
      <c r="E91" s="3" t="s">
        <v>850</v>
      </c>
      <c r="F91" s="3" t="s">
        <v>851</v>
      </c>
    </row>
    <row r="92" spans="1:6" x14ac:dyDescent="0.3">
      <c r="A92" s="3" t="s">
        <v>167</v>
      </c>
      <c r="B92" s="3" t="s">
        <v>166</v>
      </c>
      <c r="E92" s="3" t="s">
        <v>1106</v>
      </c>
      <c r="F92" s="3" t="s">
        <v>1107</v>
      </c>
    </row>
    <row r="93" spans="1:6" x14ac:dyDescent="0.3">
      <c r="A93" s="3" t="s">
        <v>39</v>
      </c>
      <c r="B93" s="3" t="s">
        <v>38</v>
      </c>
      <c r="E93" s="3" t="s">
        <v>714</v>
      </c>
      <c r="F93" s="3" t="s">
        <v>715</v>
      </c>
    </row>
    <row r="94" spans="1:6" x14ac:dyDescent="0.3">
      <c r="A94" s="3" t="s">
        <v>59</v>
      </c>
      <c r="B94" s="3" t="s">
        <v>58</v>
      </c>
      <c r="E94" s="3" t="s">
        <v>462</v>
      </c>
      <c r="F94" s="3" t="s">
        <v>463</v>
      </c>
    </row>
    <row r="95" spans="1:6" x14ac:dyDescent="0.3">
      <c r="A95" s="3" t="s">
        <v>175</v>
      </c>
      <c r="B95" s="3" t="s">
        <v>174</v>
      </c>
      <c r="E95" s="3" t="s">
        <v>888</v>
      </c>
      <c r="F95" s="3" t="s">
        <v>889</v>
      </c>
    </row>
    <row r="96" spans="1:6" x14ac:dyDescent="0.3">
      <c r="A96" s="3" t="s">
        <v>113</v>
      </c>
      <c r="B96" s="3" t="s">
        <v>112</v>
      </c>
      <c r="E96" s="3" t="s">
        <v>482</v>
      </c>
      <c r="F96" s="3" t="s">
        <v>483</v>
      </c>
    </row>
    <row r="97" spans="1:6" x14ac:dyDescent="0.3">
      <c r="A97" s="3" t="s">
        <v>75</v>
      </c>
      <c r="B97" s="3" t="s">
        <v>74</v>
      </c>
      <c r="E97" s="3" t="s">
        <v>948</v>
      </c>
      <c r="F97" s="3" t="s">
        <v>949</v>
      </c>
    </row>
    <row r="98" spans="1:6" x14ac:dyDescent="0.3">
      <c r="A98" s="3" t="s">
        <v>169</v>
      </c>
      <c r="B98" s="3" t="s">
        <v>168</v>
      </c>
      <c r="E98" s="3" t="s">
        <v>336</v>
      </c>
      <c r="F98" s="3" t="s">
        <v>337</v>
      </c>
    </row>
    <row r="99" spans="1:6" x14ac:dyDescent="0.3">
      <c r="A99" s="3" t="s">
        <v>47</v>
      </c>
      <c r="B99" s="3" t="s">
        <v>46</v>
      </c>
      <c r="E99" s="3" t="s">
        <v>456</v>
      </c>
      <c r="F99" s="3" t="s">
        <v>457</v>
      </c>
    </row>
    <row r="100" spans="1:6" x14ac:dyDescent="0.3">
      <c r="A100" s="3" t="s">
        <v>99</v>
      </c>
      <c r="B100" s="3" t="s">
        <v>98</v>
      </c>
      <c r="E100" s="3" t="s">
        <v>438</v>
      </c>
      <c r="F100" s="3" t="s">
        <v>439</v>
      </c>
    </row>
    <row r="101" spans="1:6" x14ac:dyDescent="0.3">
      <c r="A101" s="3" t="s">
        <v>159</v>
      </c>
      <c r="B101" s="3" t="s">
        <v>158</v>
      </c>
      <c r="E101" s="3" t="s">
        <v>600</v>
      </c>
      <c r="F101" s="3" t="s">
        <v>601</v>
      </c>
    </row>
    <row r="102" spans="1:6" x14ac:dyDescent="0.3">
      <c r="E102" s="3" t="s">
        <v>954</v>
      </c>
      <c r="F102" s="3" t="s">
        <v>955</v>
      </c>
    </row>
    <row r="103" spans="1:6" x14ac:dyDescent="0.3">
      <c r="E103" s="3" t="s">
        <v>802</v>
      </c>
      <c r="F103" s="3" t="s">
        <v>803</v>
      </c>
    </row>
    <row r="104" spans="1:6" x14ac:dyDescent="0.3">
      <c r="E104" s="3" t="s">
        <v>946</v>
      </c>
      <c r="F104" s="3" t="s">
        <v>947</v>
      </c>
    </row>
    <row r="105" spans="1:6" x14ac:dyDescent="0.3">
      <c r="E105" s="3" t="s">
        <v>502</v>
      </c>
      <c r="F105" s="3" t="s">
        <v>503</v>
      </c>
    </row>
    <row r="106" spans="1:6" x14ac:dyDescent="0.3">
      <c r="E106" s="3" t="s">
        <v>960</v>
      </c>
      <c r="F106" s="3" t="s">
        <v>961</v>
      </c>
    </row>
    <row r="107" spans="1:6" x14ac:dyDescent="0.3">
      <c r="E107" s="3" t="s">
        <v>370</v>
      </c>
      <c r="F107" s="3" t="s">
        <v>371</v>
      </c>
    </row>
    <row r="108" spans="1:6" x14ac:dyDescent="0.3">
      <c r="E108" s="3" t="s">
        <v>680</v>
      </c>
      <c r="F108" s="3" t="s">
        <v>681</v>
      </c>
    </row>
    <row r="109" spans="1:6" x14ac:dyDescent="0.3">
      <c r="E109" s="3" t="s">
        <v>252</v>
      </c>
      <c r="F109" s="3" t="s">
        <v>253</v>
      </c>
    </row>
    <row r="110" spans="1:6" x14ac:dyDescent="0.3">
      <c r="E110" s="3" t="s">
        <v>856</v>
      </c>
      <c r="F110" s="3" t="s">
        <v>857</v>
      </c>
    </row>
    <row r="111" spans="1:6" x14ac:dyDescent="0.3">
      <c r="E111" s="3" t="s">
        <v>1186</v>
      </c>
      <c r="F111" s="3" t="s">
        <v>1187</v>
      </c>
    </row>
    <row r="112" spans="1:6" x14ac:dyDescent="0.3">
      <c r="E112" s="3" t="s">
        <v>574</v>
      </c>
      <c r="F112" s="3" t="s">
        <v>575</v>
      </c>
    </row>
    <row r="113" spans="5:6" x14ac:dyDescent="0.3">
      <c r="E113" s="3" t="s">
        <v>1104</v>
      </c>
      <c r="F113" s="3" t="s">
        <v>1105</v>
      </c>
    </row>
    <row r="114" spans="5:6" x14ac:dyDescent="0.3">
      <c r="E114" s="3" t="s">
        <v>1160</v>
      </c>
      <c r="F114" s="3" t="s">
        <v>1161</v>
      </c>
    </row>
    <row r="115" spans="5:6" x14ac:dyDescent="0.3">
      <c r="E115" s="3" t="s">
        <v>266</v>
      </c>
      <c r="F115" s="3" t="s">
        <v>267</v>
      </c>
    </row>
    <row r="116" spans="5:6" x14ac:dyDescent="0.3">
      <c r="E116" s="3" t="s">
        <v>460</v>
      </c>
      <c r="F116" s="3" t="s">
        <v>461</v>
      </c>
    </row>
    <row r="117" spans="5:6" x14ac:dyDescent="0.3">
      <c r="E117" s="3" t="s">
        <v>286</v>
      </c>
      <c r="F117" s="3" t="s">
        <v>287</v>
      </c>
    </row>
    <row r="118" spans="5:6" x14ac:dyDescent="0.3">
      <c r="E118" s="3" t="s">
        <v>772</v>
      </c>
      <c r="F118" s="3" t="s">
        <v>773</v>
      </c>
    </row>
    <row r="119" spans="5:6" x14ac:dyDescent="0.3">
      <c r="E119" s="3" t="s">
        <v>518</v>
      </c>
      <c r="F119" s="3" t="s">
        <v>519</v>
      </c>
    </row>
    <row r="120" spans="5:6" x14ac:dyDescent="0.3">
      <c r="E120" s="3" t="s">
        <v>498</v>
      </c>
      <c r="F120" s="3" t="s">
        <v>499</v>
      </c>
    </row>
    <row r="121" spans="5:6" x14ac:dyDescent="0.3">
      <c r="E121" s="3" t="s">
        <v>1134</v>
      </c>
      <c r="F121" s="3" t="s">
        <v>1135</v>
      </c>
    </row>
    <row r="122" spans="5:6" x14ac:dyDescent="0.3">
      <c r="E122" s="3" t="s">
        <v>986</v>
      </c>
      <c r="F122" s="3" t="s">
        <v>987</v>
      </c>
    </row>
    <row r="123" spans="5:6" x14ac:dyDescent="0.3">
      <c r="E123" s="3" t="s">
        <v>682</v>
      </c>
      <c r="F123" s="3" t="s">
        <v>683</v>
      </c>
    </row>
    <row r="124" spans="5:6" x14ac:dyDescent="0.3">
      <c r="E124" s="3" t="s">
        <v>664</v>
      </c>
      <c r="F124" s="3" t="s">
        <v>665</v>
      </c>
    </row>
    <row r="125" spans="5:6" x14ac:dyDescent="0.3">
      <c r="E125" s="3" t="s">
        <v>520</v>
      </c>
      <c r="F125" s="3" t="s">
        <v>521</v>
      </c>
    </row>
    <row r="126" spans="5:6" x14ac:dyDescent="0.3">
      <c r="E126" s="3" t="s">
        <v>274</v>
      </c>
      <c r="F126" s="3" t="s">
        <v>275</v>
      </c>
    </row>
    <row r="127" spans="5:6" x14ac:dyDescent="0.3">
      <c r="E127" s="3" t="s">
        <v>1200</v>
      </c>
      <c r="F127" s="3" t="s">
        <v>1201</v>
      </c>
    </row>
    <row r="128" spans="5:6" x14ac:dyDescent="0.3">
      <c r="E128" s="3" t="s">
        <v>628</v>
      </c>
      <c r="F128" s="3" t="s">
        <v>629</v>
      </c>
    </row>
    <row r="129" spans="5:6" x14ac:dyDescent="0.3">
      <c r="E129" s="3" t="s">
        <v>674</v>
      </c>
      <c r="F129" s="3" t="s">
        <v>675</v>
      </c>
    </row>
    <row r="130" spans="5:6" x14ac:dyDescent="0.3">
      <c r="E130" s="3" t="s">
        <v>1108</v>
      </c>
      <c r="F130" s="3" t="s">
        <v>1109</v>
      </c>
    </row>
    <row r="131" spans="5:6" x14ac:dyDescent="0.3">
      <c r="E131" s="3" t="s">
        <v>732</v>
      </c>
      <c r="F131" s="3" t="s">
        <v>733</v>
      </c>
    </row>
    <row r="132" spans="5:6" x14ac:dyDescent="0.3">
      <c r="E132" s="3" t="s">
        <v>394</v>
      </c>
      <c r="F132" s="3" t="s">
        <v>395</v>
      </c>
    </row>
    <row r="133" spans="5:6" x14ac:dyDescent="0.3">
      <c r="E133" s="3" t="s">
        <v>780</v>
      </c>
      <c r="F133" s="3" t="s">
        <v>781</v>
      </c>
    </row>
    <row r="134" spans="5:6" x14ac:dyDescent="0.3">
      <c r="E134" s="3" t="s">
        <v>734</v>
      </c>
      <c r="F134" s="3" t="s">
        <v>735</v>
      </c>
    </row>
    <row r="135" spans="5:6" x14ac:dyDescent="0.3">
      <c r="E135" s="3" t="s">
        <v>636</v>
      </c>
      <c r="F135" s="3" t="s">
        <v>637</v>
      </c>
    </row>
    <row r="136" spans="5:6" x14ac:dyDescent="0.3">
      <c r="E136" s="3" t="s">
        <v>1004</v>
      </c>
      <c r="F136" s="3" t="s">
        <v>1005</v>
      </c>
    </row>
    <row r="137" spans="5:6" x14ac:dyDescent="0.3">
      <c r="E137" s="3" t="s">
        <v>1010</v>
      </c>
      <c r="F137" s="3" t="s">
        <v>1011</v>
      </c>
    </row>
    <row r="138" spans="5:6" x14ac:dyDescent="0.3">
      <c r="E138" s="3" t="s">
        <v>634</v>
      </c>
      <c r="F138" s="3" t="s">
        <v>635</v>
      </c>
    </row>
    <row r="139" spans="5:6" x14ac:dyDescent="0.3">
      <c r="E139" s="3" t="s">
        <v>342</v>
      </c>
      <c r="F139" s="3" t="s">
        <v>343</v>
      </c>
    </row>
    <row r="140" spans="5:6" x14ac:dyDescent="0.3">
      <c r="E140" s="3" t="s">
        <v>300</v>
      </c>
      <c r="F140" s="3" t="s">
        <v>301</v>
      </c>
    </row>
    <row r="141" spans="5:6" x14ac:dyDescent="0.3">
      <c r="E141" s="3" t="s">
        <v>560</v>
      </c>
      <c r="F141" s="3" t="s">
        <v>561</v>
      </c>
    </row>
    <row r="142" spans="5:6" x14ac:dyDescent="0.3">
      <c r="E142" s="3" t="s">
        <v>1074</v>
      </c>
      <c r="F142" s="3" t="s">
        <v>1075</v>
      </c>
    </row>
    <row r="143" spans="5:6" x14ac:dyDescent="0.3">
      <c r="E143" s="3" t="s">
        <v>1066</v>
      </c>
      <c r="F143" s="3" t="s">
        <v>1067</v>
      </c>
    </row>
    <row r="144" spans="5:6" x14ac:dyDescent="0.3">
      <c r="E144" s="3" t="s">
        <v>822</v>
      </c>
      <c r="F144" s="3" t="s">
        <v>823</v>
      </c>
    </row>
    <row r="145" spans="5:6" x14ac:dyDescent="0.3">
      <c r="E145" s="3" t="s">
        <v>814</v>
      </c>
      <c r="F145" s="3" t="s">
        <v>815</v>
      </c>
    </row>
    <row r="146" spans="5:6" x14ac:dyDescent="0.3">
      <c r="E146" s="3" t="s">
        <v>1042</v>
      </c>
      <c r="F146" s="3" t="s">
        <v>1043</v>
      </c>
    </row>
    <row r="147" spans="5:6" x14ac:dyDescent="0.3">
      <c r="E147" s="3" t="s">
        <v>956</v>
      </c>
      <c r="F147" s="3" t="s">
        <v>957</v>
      </c>
    </row>
    <row r="148" spans="5:6" x14ac:dyDescent="0.3">
      <c r="E148" s="3" t="s">
        <v>868</v>
      </c>
      <c r="F148" s="3" t="s">
        <v>869</v>
      </c>
    </row>
    <row r="149" spans="5:6" x14ac:dyDescent="0.3">
      <c r="E149" s="3" t="s">
        <v>452</v>
      </c>
      <c r="F149" s="3" t="s">
        <v>453</v>
      </c>
    </row>
    <row r="150" spans="5:6" x14ac:dyDescent="0.3">
      <c r="E150" s="3" t="s">
        <v>1208</v>
      </c>
      <c r="F150" s="3" t="s">
        <v>1209</v>
      </c>
    </row>
    <row r="151" spans="5:6" x14ac:dyDescent="0.3">
      <c r="E151" s="3" t="s">
        <v>912</v>
      </c>
      <c r="F151" s="3" t="s">
        <v>913</v>
      </c>
    </row>
    <row r="152" spans="5:6" x14ac:dyDescent="0.3">
      <c r="E152" s="3" t="s">
        <v>766</v>
      </c>
      <c r="F152" s="3" t="s">
        <v>767</v>
      </c>
    </row>
    <row r="153" spans="5:6" x14ac:dyDescent="0.3">
      <c r="E153" s="3" t="s">
        <v>690</v>
      </c>
      <c r="F153" s="3" t="s">
        <v>691</v>
      </c>
    </row>
    <row r="154" spans="5:6" x14ac:dyDescent="0.3">
      <c r="E154" s="3" t="s">
        <v>786</v>
      </c>
      <c r="F154" s="3" t="s">
        <v>787</v>
      </c>
    </row>
    <row r="155" spans="5:6" x14ac:dyDescent="0.3">
      <c r="E155" s="3" t="s">
        <v>532</v>
      </c>
      <c r="F155" s="3" t="s">
        <v>533</v>
      </c>
    </row>
    <row r="156" spans="5:6" x14ac:dyDescent="0.3">
      <c r="E156" s="3" t="s">
        <v>770</v>
      </c>
      <c r="F156" s="3" t="s">
        <v>771</v>
      </c>
    </row>
    <row r="157" spans="5:6" x14ac:dyDescent="0.3">
      <c r="E157" s="3" t="s">
        <v>764</v>
      </c>
      <c r="F157" s="3" t="s">
        <v>765</v>
      </c>
    </row>
    <row r="158" spans="5:6" x14ac:dyDescent="0.3">
      <c r="E158" s="3" t="s">
        <v>1048</v>
      </c>
      <c r="F158" s="3" t="s">
        <v>1049</v>
      </c>
    </row>
    <row r="159" spans="5:6" x14ac:dyDescent="0.3">
      <c r="E159" s="3" t="s">
        <v>776</v>
      </c>
      <c r="F159" s="3" t="s">
        <v>777</v>
      </c>
    </row>
    <row r="160" spans="5:6" x14ac:dyDescent="0.3">
      <c r="E160" s="3" t="s">
        <v>982</v>
      </c>
      <c r="F160" s="3" t="s">
        <v>983</v>
      </c>
    </row>
    <row r="161" spans="5:6" x14ac:dyDescent="0.3">
      <c r="E161" s="3" t="s">
        <v>440</v>
      </c>
      <c r="F161" s="3" t="s">
        <v>441</v>
      </c>
    </row>
    <row r="162" spans="5:6" x14ac:dyDescent="0.3">
      <c r="E162" s="3" t="s">
        <v>1130</v>
      </c>
      <c r="F162" s="3" t="s">
        <v>1131</v>
      </c>
    </row>
    <row r="163" spans="5:6" x14ac:dyDescent="0.3">
      <c r="E163" s="3" t="s">
        <v>484</v>
      </c>
      <c r="F163" s="3" t="s">
        <v>485</v>
      </c>
    </row>
    <row r="164" spans="5:6" x14ac:dyDescent="0.3">
      <c r="E164" s="3" t="s">
        <v>1158</v>
      </c>
      <c r="F164" s="3" t="s">
        <v>1159</v>
      </c>
    </row>
    <row r="165" spans="5:6" x14ac:dyDescent="0.3">
      <c r="E165" s="3" t="s">
        <v>496</v>
      </c>
      <c r="F165" s="3" t="s">
        <v>497</v>
      </c>
    </row>
    <row r="166" spans="5:6" x14ac:dyDescent="0.3">
      <c r="E166" s="3" t="s">
        <v>1076</v>
      </c>
      <c r="F166" s="3" t="s">
        <v>1077</v>
      </c>
    </row>
    <row r="167" spans="5:6" x14ac:dyDescent="0.3">
      <c r="E167" s="3" t="s">
        <v>430</v>
      </c>
      <c r="F167" s="3" t="s">
        <v>431</v>
      </c>
    </row>
    <row r="168" spans="5:6" x14ac:dyDescent="0.3">
      <c r="E168" s="3" t="s">
        <v>870</v>
      </c>
      <c r="F168" s="3" t="s">
        <v>871</v>
      </c>
    </row>
    <row r="169" spans="5:6" x14ac:dyDescent="0.3">
      <c r="E169" s="3" t="s">
        <v>836</v>
      </c>
      <c r="F169" s="3" t="s">
        <v>837</v>
      </c>
    </row>
    <row r="170" spans="5:6" x14ac:dyDescent="0.3">
      <c r="E170" s="3" t="s">
        <v>1152</v>
      </c>
      <c r="F170" s="3" t="s">
        <v>1153</v>
      </c>
    </row>
    <row r="171" spans="5:6" x14ac:dyDescent="0.3">
      <c r="E171" s="3" t="s">
        <v>920</v>
      </c>
      <c r="F171" s="3" t="s">
        <v>921</v>
      </c>
    </row>
    <row r="172" spans="5:6" x14ac:dyDescent="0.3">
      <c r="E172" s="3" t="s">
        <v>976</v>
      </c>
      <c r="F172" s="3" t="s">
        <v>977</v>
      </c>
    </row>
    <row r="173" spans="5:6" x14ac:dyDescent="0.3">
      <c r="E173" s="3" t="s">
        <v>352</v>
      </c>
      <c r="F173" s="3" t="s">
        <v>353</v>
      </c>
    </row>
    <row r="174" spans="5:6" x14ac:dyDescent="0.3">
      <c r="E174" s="3" t="s">
        <v>774</v>
      </c>
      <c r="F174" s="3" t="s">
        <v>775</v>
      </c>
    </row>
    <row r="175" spans="5:6" x14ac:dyDescent="0.3">
      <c r="E175" s="3" t="s">
        <v>1084</v>
      </c>
      <c r="F175" s="3" t="s">
        <v>1085</v>
      </c>
    </row>
    <row r="176" spans="5:6" x14ac:dyDescent="0.3">
      <c r="E176" s="3" t="s">
        <v>638</v>
      </c>
      <c r="F176" s="3" t="s">
        <v>639</v>
      </c>
    </row>
    <row r="177" spans="5:6" x14ac:dyDescent="0.3">
      <c r="E177" s="3" t="s">
        <v>710</v>
      </c>
      <c r="F177" s="3" t="s">
        <v>711</v>
      </c>
    </row>
    <row r="178" spans="5:6" x14ac:dyDescent="0.3">
      <c r="E178" s="3" t="s">
        <v>1024</v>
      </c>
      <c r="F178" s="3" t="s">
        <v>1025</v>
      </c>
    </row>
    <row r="179" spans="5:6" x14ac:dyDescent="0.3">
      <c r="E179" s="3" t="s">
        <v>886</v>
      </c>
      <c r="F179" s="3" t="s">
        <v>887</v>
      </c>
    </row>
    <row r="180" spans="5:6" x14ac:dyDescent="0.3">
      <c r="E180" s="3" t="s">
        <v>738</v>
      </c>
      <c r="F180" s="3" t="s">
        <v>739</v>
      </c>
    </row>
    <row r="181" spans="5:6" x14ac:dyDescent="0.3">
      <c r="E181" s="3" t="s">
        <v>676</v>
      </c>
      <c r="F181" s="3" t="s">
        <v>677</v>
      </c>
    </row>
    <row r="182" spans="5:6" x14ac:dyDescent="0.3">
      <c r="E182" s="3" t="s">
        <v>790</v>
      </c>
      <c r="F182" s="3" t="s">
        <v>791</v>
      </c>
    </row>
    <row r="183" spans="5:6" x14ac:dyDescent="0.3">
      <c r="E183" s="3" t="s">
        <v>630</v>
      </c>
      <c r="F183" s="3" t="s">
        <v>631</v>
      </c>
    </row>
    <row r="184" spans="5:6" x14ac:dyDescent="0.3">
      <c r="E184" s="3" t="s">
        <v>538</v>
      </c>
      <c r="F184" s="3" t="s">
        <v>539</v>
      </c>
    </row>
    <row r="185" spans="5:6" x14ac:dyDescent="0.3">
      <c r="E185" s="3" t="s">
        <v>988</v>
      </c>
      <c r="F185" s="3" t="s">
        <v>989</v>
      </c>
    </row>
    <row r="186" spans="5:6" x14ac:dyDescent="0.3">
      <c r="E186" s="3" t="s">
        <v>524</v>
      </c>
      <c r="F186" s="3" t="s">
        <v>525</v>
      </c>
    </row>
    <row r="187" spans="5:6" x14ac:dyDescent="0.3">
      <c r="E187" s="3" t="s">
        <v>940</v>
      </c>
      <c r="F187" s="3" t="s">
        <v>941</v>
      </c>
    </row>
    <row r="188" spans="5:6" x14ac:dyDescent="0.3">
      <c r="E188" s="3" t="s">
        <v>1064</v>
      </c>
      <c r="F188" s="3" t="s">
        <v>1065</v>
      </c>
    </row>
    <row r="189" spans="5:6" x14ac:dyDescent="0.3">
      <c r="E189" s="3" t="s">
        <v>386</v>
      </c>
      <c r="F189" s="3" t="s">
        <v>387</v>
      </c>
    </row>
    <row r="190" spans="5:6" x14ac:dyDescent="0.3">
      <c r="E190" s="3" t="s">
        <v>580</v>
      </c>
      <c r="F190" s="3" t="s">
        <v>581</v>
      </c>
    </row>
    <row r="191" spans="5:6" x14ac:dyDescent="0.3">
      <c r="E191" s="3" t="s">
        <v>620</v>
      </c>
      <c r="F191" s="3" t="s">
        <v>621</v>
      </c>
    </row>
    <row r="192" spans="5:6" x14ac:dyDescent="0.3">
      <c r="E192" s="3" t="s">
        <v>784</v>
      </c>
      <c r="F192" s="3" t="s">
        <v>785</v>
      </c>
    </row>
    <row r="193" spans="5:6" x14ac:dyDescent="0.3">
      <c r="E193" s="3" t="s">
        <v>1212</v>
      </c>
      <c r="F193" s="3" t="s">
        <v>1213</v>
      </c>
    </row>
    <row r="194" spans="5:6" x14ac:dyDescent="0.3">
      <c r="E194" s="3" t="s">
        <v>1222</v>
      </c>
      <c r="F194" s="3" t="s">
        <v>1223</v>
      </c>
    </row>
    <row r="195" spans="5:6" x14ac:dyDescent="0.3">
      <c r="E195" s="3" t="s">
        <v>1148</v>
      </c>
      <c r="F195" s="3" t="s">
        <v>1149</v>
      </c>
    </row>
    <row r="196" spans="5:6" x14ac:dyDescent="0.3">
      <c r="E196" s="3" t="s">
        <v>1188</v>
      </c>
      <c r="F196" s="3" t="s">
        <v>1189</v>
      </c>
    </row>
    <row r="197" spans="5:6" x14ac:dyDescent="0.3">
      <c r="E197" s="3" t="s">
        <v>918</v>
      </c>
      <c r="F197" s="3" t="s">
        <v>919</v>
      </c>
    </row>
    <row r="198" spans="5:6" x14ac:dyDescent="0.3">
      <c r="E198" s="3" t="s">
        <v>530</v>
      </c>
      <c r="F198" s="3" t="s">
        <v>531</v>
      </c>
    </row>
    <row r="199" spans="5:6" x14ac:dyDescent="0.3">
      <c r="E199" s="3" t="s">
        <v>828</v>
      </c>
      <c r="F199" s="3" t="s">
        <v>829</v>
      </c>
    </row>
    <row r="200" spans="5:6" x14ac:dyDescent="0.3">
      <c r="E200" s="3" t="s">
        <v>508</v>
      </c>
      <c r="F200" s="3" t="s">
        <v>509</v>
      </c>
    </row>
    <row r="201" spans="5:6" x14ac:dyDescent="0.3">
      <c r="E201" s="3" t="s">
        <v>808</v>
      </c>
      <c r="F201" s="3" t="s">
        <v>809</v>
      </c>
    </row>
    <row r="202" spans="5:6" x14ac:dyDescent="0.3">
      <c r="E202" s="3" t="s">
        <v>316</v>
      </c>
      <c r="F202" s="3" t="s">
        <v>317</v>
      </c>
    </row>
    <row r="203" spans="5:6" x14ac:dyDescent="0.3">
      <c r="E203" s="3" t="s">
        <v>702</v>
      </c>
      <c r="F203" s="3" t="s">
        <v>703</v>
      </c>
    </row>
    <row r="204" spans="5:6" x14ac:dyDescent="0.3">
      <c r="E204" s="3" t="s">
        <v>1036</v>
      </c>
      <c r="F204" s="3" t="s">
        <v>1037</v>
      </c>
    </row>
    <row r="205" spans="5:6" x14ac:dyDescent="0.3">
      <c r="E205" s="3" t="s">
        <v>422</v>
      </c>
      <c r="F205" s="3" t="s">
        <v>423</v>
      </c>
    </row>
    <row r="206" spans="5:6" x14ac:dyDescent="0.3">
      <c r="E206" s="3" t="s">
        <v>388</v>
      </c>
      <c r="F206" s="3" t="s">
        <v>389</v>
      </c>
    </row>
    <row r="207" spans="5:6" x14ac:dyDescent="0.3">
      <c r="E207" s="3" t="s">
        <v>718</v>
      </c>
      <c r="F207" s="3" t="s">
        <v>719</v>
      </c>
    </row>
    <row r="208" spans="5:6" x14ac:dyDescent="0.3">
      <c r="E208" s="3" t="s">
        <v>1170</v>
      </c>
      <c r="F208" s="3" t="s">
        <v>1171</v>
      </c>
    </row>
    <row r="209" spans="5:6" x14ac:dyDescent="0.3">
      <c r="E209" s="3" t="s">
        <v>716</v>
      </c>
      <c r="F209" s="3" t="s">
        <v>717</v>
      </c>
    </row>
    <row r="210" spans="5:6" x14ac:dyDescent="0.3">
      <c r="E210" s="3" t="s">
        <v>556</v>
      </c>
      <c r="F210" s="3" t="s">
        <v>557</v>
      </c>
    </row>
    <row r="211" spans="5:6" x14ac:dyDescent="0.3">
      <c r="E211" s="3" t="s">
        <v>1150</v>
      </c>
      <c r="F211" s="3" t="s">
        <v>1151</v>
      </c>
    </row>
    <row r="212" spans="5:6" x14ac:dyDescent="0.3">
      <c r="E212" s="3" t="s">
        <v>236</v>
      </c>
      <c r="F212" s="3" t="s">
        <v>237</v>
      </c>
    </row>
    <row r="213" spans="5:6" x14ac:dyDescent="0.3">
      <c r="E213" s="3" t="s">
        <v>234</v>
      </c>
      <c r="F213" s="3" t="s">
        <v>235</v>
      </c>
    </row>
    <row r="214" spans="5:6" x14ac:dyDescent="0.3">
      <c r="E214" s="3" t="s">
        <v>1016</v>
      </c>
      <c r="F214" s="3" t="s">
        <v>1017</v>
      </c>
    </row>
    <row r="215" spans="5:6" x14ac:dyDescent="0.3">
      <c r="E215" s="3" t="s">
        <v>804</v>
      </c>
      <c r="F215" s="3" t="s">
        <v>805</v>
      </c>
    </row>
    <row r="216" spans="5:6" x14ac:dyDescent="0.3">
      <c r="E216" s="3" t="s">
        <v>736</v>
      </c>
      <c r="F216" s="3" t="s">
        <v>737</v>
      </c>
    </row>
    <row r="217" spans="5:6" x14ac:dyDescent="0.3">
      <c r="E217" s="3" t="s">
        <v>314</v>
      </c>
      <c r="F217" s="3" t="s">
        <v>315</v>
      </c>
    </row>
    <row r="218" spans="5:6" x14ac:dyDescent="0.3">
      <c r="E218" s="3" t="s">
        <v>592</v>
      </c>
      <c r="F218" s="3" t="s">
        <v>593</v>
      </c>
    </row>
    <row r="219" spans="5:6" x14ac:dyDescent="0.3">
      <c r="E219" s="3" t="s">
        <v>852</v>
      </c>
      <c r="F219" s="3" t="s">
        <v>853</v>
      </c>
    </row>
    <row r="220" spans="5:6" x14ac:dyDescent="0.3">
      <c r="E220" s="3" t="s">
        <v>1190</v>
      </c>
      <c r="F220" s="3" t="s">
        <v>1191</v>
      </c>
    </row>
    <row r="221" spans="5:6" x14ac:dyDescent="0.3">
      <c r="E221" s="3" t="s">
        <v>862</v>
      </c>
      <c r="F221" s="3" t="s">
        <v>863</v>
      </c>
    </row>
    <row r="222" spans="5:6" x14ac:dyDescent="0.3">
      <c r="E222" s="3" t="s">
        <v>554</v>
      </c>
      <c r="F222" s="3" t="s">
        <v>555</v>
      </c>
    </row>
    <row r="223" spans="5:6" x14ac:dyDescent="0.3">
      <c r="E223" s="3" t="s">
        <v>256</v>
      </c>
      <c r="F223" s="3" t="s">
        <v>257</v>
      </c>
    </row>
    <row r="224" spans="5:6" x14ac:dyDescent="0.3">
      <c r="E224" s="3" t="s">
        <v>692</v>
      </c>
      <c r="F224" s="3" t="s">
        <v>693</v>
      </c>
    </row>
    <row r="225" spans="5:6" x14ac:dyDescent="0.3">
      <c r="E225" s="3" t="s">
        <v>752</v>
      </c>
      <c r="F225" s="3" t="s">
        <v>753</v>
      </c>
    </row>
    <row r="226" spans="5:6" x14ac:dyDescent="0.3">
      <c r="E226" s="3" t="s">
        <v>1204</v>
      </c>
      <c r="F226" s="3" t="s">
        <v>1205</v>
      </c>
    </row>
    <row r="227" spans="5:6" x14ac:dyDescent="0.3">
      <c r="E227" s="3" t="s">
        <v>526</v>
      </c>
      <c r="F227" s="3" t="s">
        <v>527</v>
      </c>
    </row>
    <row r="228" spans="5:6" x14ac:dyDescent="0.3">
      <c r="E228" s="3" t="s">
        <v>1006</v>
      </c>
      <c r="F228" s="3" t="s">
        <v>1007</v>
      </c>
    </row>
    <row r="229" spans="5:6" x14ac:dyDescent="0.3">
      <c r="E229" s="3" t="s">
        <v>344</v>
      </c>
      <c r="F229" s="3" t="s">
        <v>345</v>
      </c>
    </row>
    <row r="230" spans="5:6" x14ac:dyDescent="0.3">
      <c r="E230" s="3" t="s">
        <v>820</v>
      </c>
      <c r="F230" s="3" t="s">
        <v>821</v>
      </c>
    </row>
    <row r="231" spans="5:6" x14ac:dyDescent="0.3">
      <c r="E231" s="3" t="s">
        <v>740</v>
      </c>
      <c r="F231" s="3" t="s">
        <v>741</v>
      </c>
    </row>
    <row r="232" spans="5:6" x14ac:dyDescent="0.3">
      <c r="E232" s="3" t="s">
        <v>1168</v>
      </c>
      <c r="F232" s="3" t="s">
        <v>1169</v>
      </c>
    </row>
    <row r="233" spans="5:6" x14ac:dyDescent="0.3">
      <c r="E233" s="3" t="s">
        <v>1162</v>
      </c>
      <c r="F233" s="3" t="s">
        <v>1163</v>
      </c>
    </row>
    <row r="234" spans="5:6" x14ac:dyDescent="0.3">
      <c r="E234" s="3" t="s">
        <v>1096</v>
      </c>
      <c r="F234" s="3" t="s">
        <v>1097</v>
      </c>
    </row>
    <row r="235" spans="5:6" x14ac:dyDescent="0.3">
      <c r="E235" s="3" t="s">
        <v>846</v>
      </c>
      <c r="F235" s="3" t="s">
        <v>847</v>
      </c>
    </row>
    <row r="236" spans="5:6" x14ac:dyDescent="0.3">
      <c r="E236" s="3" t="s">
        <v>874</v>
      </c>
      <c r="F236" s="3" t="s">
        <v>875</v>
      </c>
    </row>
    <row r="237" spans="5:6" x14ac:dyDescent="0.3">
      <c r="E237" s="3" t="s">
        <v>748</v>
      </c>
      <c r="F237" s="3" t="s">
        <v>749</v>
      </c>
    </row>
    <row r="238" spans="5:6" x14ac:dyDescent="0.3">
      <c r="E238" s="3" t="s">
        <v>616</v>
      </c>
      <c r="F238" s="3" t="s">
        <v>617</v>
      </c>
    </row>
    <row r="239" spans="5:6" x14ac:dyDescent="0.3">
      <c r="E239" s="3" t="s">
        <v>294</v>
      </c>
      <c r="F239" s="3" t="s">
        <v>295</v>
      </c>
    </row>
    <row r="240" spans="5:6" x14ac:dyDescent="0.3">
      <c r="E240" s="3" t="s">
        <v>434</v>
      </c>
      <c r="F240" s="3" t="s">
        <v>435</v>
      </c>
    </row>
    <row r="241" spans="5:6" x14ac:dyDescent="0.3">
      <c r="E241" s="3" t="s">
        <v>722</v>
      </c>
      <c r="F241" s="3" t="s">
        <v>723</v>
      </c>
    </row>
    <row r="242" spans="5:6" x14ac:dyDescent="0.3">
      <c r="E242" s="3" t="s">
        <v>1014</v>
      </c>
      <c r="F242" s="3" t="s">
        <v>1015</v>
      </c>
    </row>
    <row r="243" spans="5:6" x14ac:dyDescent="0.3">
      <c r="E243" s="3" t="s">
        <v>906</v>
      </c>
      <c r="F243" s="3" t="s">
        <v>907</v>
      </c>
    </row>
    <row r="244" spans="5:6" x14ac:dyDescent="0.3">
      <c r="E244" s="3" t="s">
        <v>1132</v>
      </c>
      <c r="F244" s="3" t="s">
        <v>1133</v>
      </c>
    </row>
    <row r="245" spans="5:6" x14ac:dyDescent="0.3">
      <c r="E245" s="3" t="s">
        <v>450</v>
      </c>
      <c r="F245" s="3" t="s">
        <v>451</v>
      </c>
    </row>
    <row r="246" spans="5:6" x14ac:dyDescent="0.3">
      <c r="E246" s="3" t="s">
        <v>312</v>
      </c>
      <c r="F246" s="3" t="s">
        <v>313</v>
      </c>
    </row>
    <row r="247" spans="5:6" x14ac:dyDescent="0.3">
      <c r="E247" s="3" t="s">
        <v>978</v>
      </c>
      <c r="F247" s="3" t="s">
        <v>979</v>
      </c>
    </row>
    <row r="248" spans="5:6" x14ac:dyDescent="0.3">
      <c r="E248" s="3" t="s">
        <v>980</v>
      </c>
      <c r="F248" s="3" t="s">
        <v>981</v>
      </c>
    </row>
    <row r="249" spans="5:6" x14ac:dyDescent="0.3">
      <c r="E249" s="3" t="s">
        <v>1138</v>
      </c>
      <c r="F249" s="3" t="s">
        <v>1139</v>
      </c>
    </row>
    <row r="250" spans="5:6" x14ac:dyDescent="0.3">
      <c r="E250" s="3" t="s">
        <v>728</v>
      </c>
      <c r="F250" s="3" t="s">
        <v>729</v>
      </c>
    </row>
    <row r="251" spans="5:6" x14ac:dyDescent="0.3">
      <c r="E251" s="3" t="s">
        <v>668</v>
      </c>
      <c r="F251" s="3" t="s">
        <v>669</v>
      </c>
    </row>
    <row r="252" spans="5:6" x14ac:dyDescent="0.3">
      <c r="E252" s="3" t="s">
        <v>750</v>
      </c>
      <c r="F252" s="3" t="s">
        <v>751</v>
      </c>
    </row>
    <row r="253" spans="5:6" x14ac:dyDescent="0.3">
      <c r="E253" s="3" t="s">
        <v>308</v>
      </c>
      <c r="F253" s="3" t="s">
        <v>309</v>
      </c>
    </row>
    <row r="254" spans="5:6" x14ac:dyDescent="0.3">
      <c r="E254" s="3" t="s">
        <v>684</v>
      </c>
      <c r="F254" s="3" t="s">
        <v>685</v>
      </c>
    </row>
    <row r="255" spans="5:6" x14ac:dyDescent="0.3">
      <c r="E255" s="3" t="s">
        <v>492</v>
      </c>
      <c r="F255" s="3" t="s">
        <v>493</v>
      </c>
    </row>
    <row r="256" spans="5:6" x14ac:dyDescent="0.3">
      <c r="E256" s="3" t="s">
        <v>1192</v>
      </c>
      <c r="F256" s="3" t="s">
        <v>1193</v>
      </c>
    </row>
    <row r="257" spans="5:6" x14ac:dyDescent="0.3">
      <c r="E257" s="3" t="s">
        <v>1026</v>
      </c>
      <c r="F257" s="3" t="s">
        <v>1027</v>
      </c>
    </row>
    <row r="258" spans="5:6" x14ac:dyDescent="0.3">
      <c r="E258" s="3" t="s">
        <v>1068</v>
      </c>
      <c r="F258" s="3" t="s">
        <v>1069</v>
      </c>
    </row>
    <row r="259" spans="5:6" x14ac:dyDescent="0.3">
      <c r="E259" s="3" t="s">
        <v>1060</v>
      </c>
      <c r="F259" s="3" t="s">
        <v>1061</v>
      </c>
    </row>
    <row r="260" spans="5:6" x14ac:dyDescent="0.3">
      <c r="E260" s="3" t="s">
        <v>564</v>
      </c>
      <c r="F260" s="3" t="s">
        <v>565</v>
      </c>
    </row>
    <row r="261" spans="5:6" x14ac:dyDescent="0.3">
      <c r="E261" s="3" t="s">
        <v>1100</v>
      </c>
      <c r="F261" s="3" t="s">
        <v>1101</v>
      </c>
    </row>
    <row r="262" spans="5:6" x14ac:dyDescent="0.3">
      <c r="E262" s="3" t="s">
        <v>264</v>
      </c>
      <c r="F262" s="3" t="s">
        <v>265</v>
      </c>
    </row>
    <row r="263" spans="5:6" x14ac:dyDescent="0.3">
      <c r="E263" s="3" t="s">
        <v>1110</v>
      </c>
      <c r="F263" s="3" t="s">
        <v>1111</v>
      </c>
    </row>
    <row r="264" spans="5:6" x14ac:dyDescent="0.3">
      <c r="E264" s="3" t="s">
        <v>242</v>
      </c>
      <c r="F264" s="3" t="s">
        <v>243</v>
      </c>
    </row>
    <row r="265" spans="5:6" x14ac:dyDescent="0.3">
      <c r="E265" s="3" t="s">
        <v>916</v>
      </c>
      <c r="F265" s="3" t="s">
        <v>917</v>
      </c>
    </row>
    <row r="266" spans="5:6" x14ac:dyDescent="0.3">
      <c r="E266" s="3" t="s">
        <v>706</v>
      </c>
      <c r="F266" s="3" t="s">
        <v>707</v>
      </c>
    </row>
    <row r="267" spans="5:6" x14ac:dyDescent="0.3">
      <c r="E267" s="3" t="s">
        <v>1022</v>
      </c>
      <c r="F267" s="3" t="s">
        <v>1023</v>
      </c>
    </row>
    <row r="268" spans="5:6" x14ac:dyDescent="0.3">
      <c r="E268" s="3" t="s">
        <v>810</v>
      </c>
      <c r="F268" s="3" t="s">
        <v>811</v>
      </c>
    </row>
    <row r="269" spans="5:6" x14ac:dyDescent="0.3">
      <c r="E269" s="3" t="s">
        <v>824</v>
      </c>
      <c r="F269" s="3" t="s">
        <v>825</v>
      </c>
    </row>
    <row r="270" spans="5:6" x14ac:dyDescent="0.3">
      <c r="E270" s="3" t="s">
        <v>1034</v>
      </c>
      <c r="F270" s="3" t="s">
        <v>1035</v>
      </c>
    </row>
    <row r="271" spans="5:6" x14ac:dyDescent="0.3">
      <c r="E271" s="3" t="s">
        <v>408</v>
      </c>
      <c r="F271" s="3" t="s">
        <v>409</v>
      </c>
    </row>
    <row r="272" spans="5:6" x14ac:dyDescent="0.3">
      <c r="E272" s="3" t="s">
        <v>446</v>
      </c>
      <c r="F272" s="3" t="s">
        <v>447</v>
      </c>
    </row>
    <row r="273" spans="5:6" x14ac:dyDescent="0.3">
      <c r="E273" s="3" t="s">
        <v>640</v>
      </c>
      <c r="F273" s="3" t="s">
        <v>641</v>
      </c>
    </row>
    <row r="274" spans="5:6" x14ac:dyDescent="0.3">
      <c r="E274" s="3" t="s">
        <v>588</v>
      </c>
      <c r="F274" s="3" t="s">
        <v>589</v>
      </c>
    </row>
    <row r="275" spans="5:6" x14ac:dyDescent="0.3">
      <c r="E275" s="3" t="s">
        <v>1090</v>
      </c>
      <c r="F275" s="3" t="s">
        <v>1091</v>
      </c>
    </row>
    <row r="276" spans="5:6" x14ac:dyDescent="0.3">
      <c r="E276" s="3" t="s">
        <v>282</v>
      </c>
      <c r="F276" s="3" t="s">
        <v>283</v>
      </c>
    </row>
    <row r="277" spans="5:6" x14ac:dyDescent="0.3">
      <c r="E277" s="3" t="s">
        <v>672</v>
      </c>
      <c r="F277" s="3" t="s">
        <v>673</v>
      </c>
    </row>
    <row r="278" spans="5:6" x14ac:dyDescent="0.3">
      <c r="E278" s="3" t="s">
        <v>658</v>
      </c>
      <c r="F278" s="3" t="s">
        <v>659</v>
      </c>
    </row>
    <row r="279" spans="5:6" x14ac:dyDescent="0.3">
      <c r="E279" s="3" t="s">
        <v>1054</v>
      </c>
      <c r="F279" s="3" t="s">
        <v>1055</v>
      </c>
    </row>
    <row r="280" spans="5:6" x14ac:dyDescent="0.3">
      <c r="E280" s="3" t="s">
        <v>934</v>
      </c>
      <c r="F280" s="3" t="s">
        <v>935</v>
      </c>
    </row>
    <row r="281" spans="5:6" x14ac:dyDescent="0.3">
      <c r="E281" s="3" t="s">
        <v>698</v>
      </c>
      <c r="F281" s="3" t="s">
        <v>699</v>
      </c>
    </row>
    <row r="282" spans="5:6" x14ac:dyDescent="0.3">
      <c r="E282" s="3" t="s">
        <v>968</v>
      </c>
      <c r="F282" s="3" t="s">
        <v>969</v>
      </c>
    </row>
    <row r="283" spans="5:6" x14ac:dyDescent="0.3">
      <c r="E283" s="3" t="s">
        <v>644</v>
      </c>
      <c r="F283" s="3" t="s">
        <v>645</v>
      </c>
    </row>
    <row r="284" spans="5:6" x14ac:dyDescent="0.3">
      <c r="E284" s="3" t="s">
        <v>296</v>
      </c>
      <c r="F284" s="3" t="s">
        <v>297</v>
      </c>
    </row>
    <row r="285" spans="5:6" x14ac:dyDescent="0.3">
      <c r="E285" s="3" t="s">
        <v>1154</v>
      </c>
      <c r="F285" s="3" t="s">
        <v>1155</v>
      </c>
    </row>
    <row r="286" spans="5:6" x14ac:dyDescent="0.3">
      <c r="E286" s="3" t="s">
        <v>244</v>
      </c>
      <c r="F286" s="3" t="s">
        <v>245</v>
      </c>
    </row>
    <row r="287" spans="5:6" x14ac:dyDescent="0.3">
      <c r="E287" s="3" t="s">
        <v>404</v>
      </c>
      <c r="F287" s="3" t="s">
        <v>405</v>
      </c>
    </row>
    <row r="288" spans="5:6" x14ac:dyDescent="0.3">
      <c r="E288" s="3" t="s">
        <v>1052</v>
      </c>
      <c r="F288" s="3" t="s">
        <v>1053</v>
      </c>
    </row>
    <row r="289" spans="5:6" x14ac:dyDescent="0.3">
      <c r="E289" s="3" t="s">
        <v>338</v>
      </c>
      <c r="F289" s="3" t="s">
        <v>339</v>
      </c>
    </row>
    <row r="290" spans="5:6" x14ac:dyDescent="0.3">
      <c r="E290" s="3" t="s">
        <v>416</v>
      </c>
      <c r="F290" s="3" t="s">
        <v>417</v>
      </c>
    </row>
    <row r="291" spans="5:6" x14ac:dyDescent="0.3">
      <c r="E291" s="3" t="s">
        <v>624</v>
      </c>
      <c r="F291" s="3" t="s">
        <v>625</v>
      </c>
    </row>
    <row r="292" spans="5:6" x14ac:dyDescent="0.3">
      <c r="E292" s="3" t="s">
        <v>950</v>
      </c>
      <c r="F292" s="3" t="s">
        <v>951</v>
      </c>
    </row>
    <row r="293" spans="5:6" x14ac:dyDescent="0.3">
      <c r="E293" s="3" t="s">
        <v>970</v>
      </c>
      <c r="F293" s="3" t="s">
        <v>971</v>
      </c>
    </row>
    <row r="294" spans="5:6" x14ac:dyDescent="0.3">
      <c r="E294" s="3" t="s">
        <v>1146</v>
      </c>
      <c r="F294" s="3" t="s">
        <v>1147</v>
      </c>
    </row>
    <row r="295" spans="5:6" x14ac:dyDescent="0.3">
      <c r="E295" s="3" t="s">
        <v>958</v>
      </c>
      <c r="F295" s="3" t="s">
        <v>959</v>
      </c>
    </row>
    <row r="296" spans="5:6" x14ac:dyDescent="0.3">
      <c r="E296" s="3" t="s">
        <v>928</v>
      </c>
      <c r="F296" s="3" t="s">
        <v>929</v>
      </c>
    </row>
    <row r="297" spans="5:6" x14ac:dyDescent="0.3">
      <c r="E297" s="3" t="s">
        <v>254</v>
      </c>
      <c r="F297" s="3" t="s">
        <v>255</v>
      </c>
    </row>
    <row r="298" spans="5:6" x14ac:dyDescent="0.3">
      <c r="E298" s="3" t="s">
        <v>990</v>
      </c>
      <c r="F298" s="3" t="s">
        <v>991</v>
      </c>
    </row>
    <row r="299" spans="5:6" x14ac:dyDescent="0.3">
      <c r="E299" s="3" t="s">
        <v>510</v>
      </c>
      <c r="F299" s="3" t="s">
        <v>511</v>
      </c>
    </row>
    <row r="300" spans="5:6" x14ac:dyDescent="0.3">
      <c r="E300" s="3" t="s">
        <v>1012</v>
      </c>
      <c r="F300" s="3" t="s">
        <v>1013</v>
      </c>
    </row>
    <row r="301" spans="5:6" x14ac:dyDescent="0.3">
      <c r="E301" s="3" t="s">
        <v>292</v>
      </c>
      <c r="F301" s="3" t="s">
        <v>293</v>
      </c>
    </row>
    <row r="302" spans="5:6" x14ac:dyDescent="0.3">
      <c r="E302" s="3" t="s">
        <v>754</v>
      </c>
      <c r="F302" s="3" t="s">
        <v>755</v>
      </c>
    </row>
    <row r="303" spans="5:6" x14ac:dyDescent="0.3">
      <c r="E303" s="3" t="s">
        <v>486</v>
      </c>
      <c r="F303" s="3" t="s">
        <v>487</v>
      </c>
    </row>
    <row r="304" spans="5:6" x14ac:dyDescent="0.3">
      <c r="E304" s="3" t="s">
        <v>480</v>
      </c>
      <c r="F304" s="3" t="s">
        <v>481</v>
      </c>
    </row>
    <row r="305" spans="5:6" x14ac:dyDescent="0.3">
      <c r="E305" s="3" t="s">
        <v>458</v>
      </c>
      <c r="F305" s="3" t="s">
        <v>459</v>
      </c>
    </row>
    <row r="306" spans="5:6" x14ac:dyDescent="0.3">
      <c r="E306" s="3" t="s">
        <v>406</v>
      </c>
      <c r="F306" s="3" t="s">
        <v>407</v>
      </c>
    </row>
    <row r="307" spans="5:6" x14ac:dyDescent="0.3">
      <c r="E307" s="3" t="s">
        <v>618</v>
      </c>
      <c r="F307" s="3" t="s">
        <v>619</v>
      </c>
    </row>
    <row r="308" spans="5:6" x14ac:dyDescent="0.3">
      <c r="E308" s="3" t="s">
        <v>230</v>
      </c>
      <c r="F308" s="3" t="s">
        <v>231</v>
      </c>
    </row>
    <row r="309" spans="5:6" x14ac:dyDescent="0.3">
      <c r="E309" s="3" t="s">
        <v>1184</v>
      </c>
      <c r="F309" s="3" t="s">
        <v>1185</v>
      </c>
    </row>
    <row r="310" spans="5:6" x14ac:dyDescent="0.3">
      <c r="E310" s="3" t="s">
        <v>1216</v>
      </c>
      <c r="F310" s="3" t="s">
        <v>1217</v>
      </c>
    </row>
    <row r="311" spans="5:6" x14ac:dyDescent="0.3">
      <c r="E311" s="3" t="s">
        <v>944</v>
      </c>
      <c r="F311" s="3" t="s">
        <v>945</v>
      </c>
    </row>
    <row r="312" spans="5:6" x14ac:dyDescent="0.3">
      <c r="E312" s="3" t="s">
        <v>1176</v>
      </c>
      <c r="F312" s="3" t="s">
        <v>1177</v>
      </c>
    </row>
    <row r="313" spans="5:6" x14ac:dyDescent="0.3">
      <c r="E313" s="3" t="s">
        <v>730</v>
      </c>
      <c r="F313" s="3" t="s">
        <v>731</v>
      </c>
    </row>
    <row r="314" spans="5:6" x14ac:dyDescent="0.3">
      <c r="E314" s="3" t="s">
        <v>410</v>
      </c>
      <c r="F314" s="3" t="s">
        <v>411</v>
      </c>
    </row>
    <row r="315" spans="5:6" x14ac:dyDescent="0.3">
      <c r="E315" s="3" t="s">
        <v>500</v>
      </c>
      <c r="F315" s="3" t="s">
        <v>501</v>
      </c>
    </row>
    <row r="316" spans="5:6" x14ac:dyDescent="0.3">
      <c r="E316" s="3" t="s">
        <v>712</v>
      </c>
      <c r="F316" s="3" t="s">
        <v>713</v>
      </c>
    </row>
    <row r="317" spans="5:6" x14ac:dyDescent="0.3">
      <c r="E317" s="3" t="s">
        <v>424</v>
      </c>
      <c r="F317" s="3" t="s">
        <v>425</v>
      </c>
    </row>
    <row r="318" spans="5:6" x14ac:dyDescent="0.3">
      <c r="E318" s="3" t="s">
        <v>1002</v>
      </c>
      <c r="F318" s="3" t="s">
        <v>1003</v>
      </c>
    </row>
    <row r="319" spans="5:6" x14ac:dyDescent="0.3">
      <c r="E319" s="3" t="s">
        <v>1182</v>
      </c>
      <c r="F319" s="3" t="s">
        <v>1183</v>
      </c>
    </row>
    <row r="320" spans="5:6" x14ac:dyDescent="0.3">
      <c r="E320" s="3" t="s">
        <v>598</v>
      </c>
      <c r="F320" s="3" t="s">
        <v>599</v>
      </c>
    </row>
    <row r="321" spans="5:6" x14ac:dyDescent="0.3">
      <c r="E321" s="3" t="s">
        <v>792</v>
      </c>
      <c r="F321" s="3" t="s">
        <v>793</v>
      </c>
    </row>
    <row r="322" spans="5:6" x14ac:dyDescent="0.3">
      <c r="E322" s="3" t="s">
        <v>276</v>
      </c>
      <c r="F322" s="3" t="s">
        <v>277</v>
      </c>
    </row>
    <row r="323" spans="5:6" x14ac:dyDescent="0.3">
      <c r="E323" s="3" t="s">
        <v>1070</v>
      </c>
      <c r="F323" s="3" t="s">
        <v>1071</v>
      </c>
    </row>
    <row r="324" spans="5:6" x14ac:dyDescent="0.3">
      <c r="E324" s="3" t="s">
        <v>332</v>
      </c>
      <c r="F324" s="3" t="s">
        <v>333</v>
      </c>
    </row>
    <row r="325" spans="5:6" x14ac:dyDescent="0.3">
      <c r="E325" s="3" t="s">
        <v>606</v>
      </c>
      <c r="F325" s="3" t="s">
        <v>607</v>
      </c>
    </row>
    <row r="326" spans="5:6" x14ac:dyDescent="0.3">
      <c r="E326" s="3" t="s">
        <v>226</v>
      </c>
      <c r="F326" s="3" t="s">
        <v>227</v>
      </c>
    </row>
    <row r="327" spans="5:6" x14ac:dyDescent="0.3">
      <c r="E327" s="3" t="s">
        <v>472</v>
      </c>
      <c r="F327" s="3" t="s">
        <v>473</v>
      </c>
    </row>
    <row r="328" spans="5:6" x14ac:dyDescent="0.3">
      <c r="E328" s="3" t="s">
        <v>744</v>
      </c>
      <c r="F328" s="3" t="s">
        <v>745</v>
      </c>
    </row>
    <row r="329" spans="5:6" x14ac:dyDescent="0.3">
      <c r="E329" s="3" t="s">
        <v>1198</v>
      </c>
      <c r="F329" s="3" t="s">
        <v>1199</v>
      </c>
    </row>
    <row r="330" spans="5:6" x14ac:dyDescent="0.3">
      <c r="E330" s="3" t="s">
        <v>840</v>
      </c>
      <c r="F330" s="3" t="s">
        <v>841</v>
      </c>
    </row>
    <row r="331" spans="5:6" x14ac:dyDescent="0.3">
      <c r="E331" s="3" t="s">
        <v>396</v>
      </c>
      <c r="F331" s="3" t="s">
        <v>397</v>
      </c>
    </row>
    <row r="332" spans="5:6" x14ac:dyDescent="0.3">
      <c r="E332" s="3" t="s">
        <v>1120</v>
      </c>
      <c r="F332" s="3" t="s">
        <v>1121</v>
      </c>
    </row>
    <row r="333" spans="5:6" x14ac:dyDescent="0.3">
      <c r="E333" s="3" t="s">
        <v>746</v>
      </c>
      <c r="F333" s="3" t="s">
        <v>747</v>
      </c>
    </row>
    <row r="334" spans="5:6" x14ac:dyDescent="0.3">
      <c r="E334" s="3" t="s">
        <v>1092</v>
      </c>
      <c r="F334" s="3" t="s">
        <v>1093</v>
      </c>
    </row>
    <row r="335" spans="5:6" x14ac:dyDescent="0.3">
      <c r="E335" s="3" t="s">
        <v>340</v>
      </c>
      <c r="F335" s="3" t="s">
        <v>341</v>
      </c>
    </row>
    <row r="336" spans="5:6" x14ac:dyDescent="0.3">
      <c r="E336" s="3" t="s">
        <v>610</v>
      </c>
      <c r="F336" s="3" t="s">
        <v>611</v>
      </c>
    </row>
    <row r="337" spans="5:6" x14ac:dyDescent="0.3">
      <c r="E337" s="3" t="s">
        <v>260</v>
      </c>
      <c r="F337" s="3" t="s">
        <v>261</v>
      </c>
    </row>
    <row r="338" spans="5:6" x14ac:dyDescent="0.3">
      <c r="E338" s="3" t="s">
        <v>1032</v>
      </c>
      <c r="F338" s="3" t="s">
        <v>1033</v>
      </c>
    </row>
    <row r="339" spans="5:6" x14ac:dyDescent="0.3">
      <c r="E339" s="3" t="s">
        <v>418</v>
      </c>
      <c r="F339" s="3" t="s">
        <v>419</v>
      </c>
    </row>
    <row r="340" spans="5:6" x14ac:dyDescent="0.3">
      <c r="E340" s="3" t="s">
        <v>516</v>
      </c>
      <c r="F340" s="3" t="s">
        <v>517</v>
      </c>
    </row>
    <row r="341" spans="5:6" x14ac:dyDescent="0.3">
      <c r="E341" s="3" t="s">
        <v>284</v>
      </c>
      <c r="F341" s="3" t="s">
        <v>285</v>
      </c>
    </row>
    <row r="342" spans="5:6" x14ac:dyDescent="0.3">
      <c r="E342" s="3" t="s">
        <v>962</v>
      </c>
      <c r="F342" s="3" t="s">
        <v>963</v>
      </c>
    </row>
    <row r="343" spans="5:6" x14ac:dyDescent="0.3">
      <c r="E343" s="3" t="s">
        <v>568</v>
      </c>
      <c r="F343" s="3" t="s">
        <v>569</v>
      </c>
    </row>
    <row r="344" spans="5:6" x14ac:dyDescent="0.3">
      <c r="E344" s="3" t="s">
        <v>864</v>
      </c>
      <c r="F344" s="3" t="s">
        <v>865</v>
      </c>
    </row>
    <row r="345" spans="5:6" x14ac:dyDescent="0.3">
      <c r="E345" s="3" t="s">
        <v>926</v>
      </c>
      <c r="F345" s="3" t="s">
        <v>927</v>
      </c>
    </row>
    <row r="346" spans="5:6" x14ac:dyDescent="0.3">
      <c r="E346" s="3" t="s">
        <v>756</v>
      </c>
      <c r="F346" s="3" t="s">
        <v>757</v>
      </c>
    </row>
    <row r="347" spans="5:6" x14ac:dyDescent="0.3">
      <c r="E347" s="3" t="s">
        <v>224</v>
      </c>
      <c r="F347" s="3" t="s">
        <v>225</v>
      </c>
    </row>
    <row r="348" spans="5:6" x14ac:dyDescent="0.3">
      <c r="E348" s="3" t="s">
        <v>830</v>
      </c>
      <c r="F348" s="3" t="s">
        <v>831</v>
      </c>
    </row>
    <row r="349" spans="5:6" x14ac:dyDescent="0.3">
      <c r="E349" s="3" t="s">
        <v>1224</v>
      </c>
      <c r="F349" s="3" t="s">
        <v>1225</v>
      </c>
    </row>
    <row r="350" spans="5:6" x14ac:dyDescent="0.3">
      <c r="E350" s="3" t="s">
        <v>1142</v>
      </c>
      <c r="F350" s="3" t="s">
        <v>1143</v>
      </c>
    </row>
    <row r="351" spans="5:6" x14ac:dyDescent="0.3">
      <c r="E351" s="3" t="s">
        <v>566</v>
      </c>
      <c r="F351" s="3" t="s">
        <v>567</v>
      </c>
    </row>
    <row r="352" spans="5:6" x14ac:dyDescent="0.3">
      <c r="E352" s="3" t="s">
        <v>612</v>
      </c>
      <c r="F352" s="3" t="s">
        <v>613</v>
      </c>
    </row>
    <row r="353" spans="5:6" x14ac:dyDescent="0.3">
      <c r="E353" s="3" t="s">
        <v>696</v>
      </c>
      <c r="F353" s="3" t="s">
        <v>697</v>
      </c>
    </row>
    <row r="354" spans="5:6" x14ac:dyDescent="0.3">
      <c r="E354" s="3" t="s">
        <v>544</v>
      </c>
      <c r="F354" s="3" t="s">
        <v>545</v>
      </c>
    </row>
    <row r="355" spans="5:6" x14ac:dyDescent="0.3">
      <c r="E355" s="3" t="s">
        <v>998</v>
      </c>
      <c r="F355" s="3" t="s">
        <v>999</v>
      </c>
    </row>
    <row r="356" spans="5:6" x14ac:dyDescent="0.3">
      <c r="E356" s="3" t="s">
        <v>812</v>
      </c>
      <c r="F356" s="3" t="s">
        <v>813</v>
      </c>
    </row>
    <row r="357" spans="5:6" x14ac:dyDescent="0.3">
      <c r="E357" s="3" t="s">
        <v>272</v>
      </c>
      <c r="F357" s="3" t="s">
        <v>273</v>
      </c>
    </row>
    <row r="358" spans="5:6" x14ac:dyDescent="0.3">
      <c r="E358" s="3" t="s">
        <v>494</v>
      </c>
      <c r="F358" s="3" t="s">
        <v>495</v>
      </c>
    </row>
    <row r="359" spans="5:6" x14ac:dyDescent="0.3">
      <c r="E359" s="3" t="s">
        <v>686</v>
      </c>
      <c r="F359" s="3" t="s">
        <v>687</v>
      </c>
    </row>
    <row r="360" spans="5:6" x14ac:dyDescent="0.3">
      <c r="E360" s="3" t="s">
        <v>760</v>
      </c>
      <c r="F360" s="3" t="s">
        <v>761</v>
      </c>
    </row>
    <row r="361" spans="5:6" x14ac:dyDescent="0.3">
      <c r="E361" s="3" t="s">
        <v>372</v>
      </c>
      <c r="F361" s="3" t="s">
        <v>373</v>
      </c>
    </row>
    <row r="362" spans="5:6" x14ac:dyDescent="0.3">
      <c r="E362" s="3" t="s">
        <v>1218</v>
      </c>
      <c r="F362" s="3" t="s">
        <v>1219</v>
      </c>
    </row>
    <row r="363" spans="5:6" x14ac:dyDescent="0.3">
      <c r="E363" s="3" t="s">
        <v>1126</v>
      </c>
      <c r="F363" s="3" t="s">
        <v>1127</v>
      </c>
    </row>
    <row r="364" spans="5:6" x14ac:dyDescent="0.3">
      <c r="E364" s="3" t="s">
        <v>632</v>
      </c>
      <c r="F364" s="3" t="s">
        <v>633</v>
      </c>
    </row>
    <row r="365" spans="5:6" x14ac:dyDescent="0.3">
      <c r="E365" s="3" t="s">
        <v>546</v>
      </c>
      <c r="F365" s="3" t="s">
        <v>547</v>
      </c>
    </row>
    <row r="366" spans="5:6" x14ac:dyDescent="0.3">
      <c r="E366" s="3" t="s">
        <v>646</v>
      </c>
      <c r="F366" s="3" t="s">
        <v>647</v>
      </c>
    </row>
    <row r="367" spans="5:6" x14ac:dyDescent="0.3">
      <c r="E367" s="3" t="s">
        <v>656</v>
      </c>
      <c r="F367" s="3" t="s">
        <v>657</v>
      </c>
    </row>
    <row r="368" spans="5:6" x14ac:dyDescent="0.3">
      <c r="E368" s="3" t="s">
        <v>290</v>
      </c>
      <c r="F368" s="3" t="s">
        <v>291</v>
      </c>
    </row>
    <row r="369" spans="5:6" x14ac:dyDescent="0.3">
      <c r="E369" s="3" t="s">
        <v>356</v>
      </c>
      <c r="F369" s="3" t="s">
        <v>357</v>
      </c>
    </row>
    <row r="370" spans="5:6" x14ac:dyDescent="0.3">
      <c r="E370" s="3" t="s">
        <v>1020</v>
      </c>
      <c r="F370" s="3" t="s">
        <v>1021</v>
      </c>
    </row>
    <row r="371" spans="5:6" x14ac:dyDescent="0.3">
      <c r="E371" s="3" t="s">
        <v>262</v>
      </c>
      <c r="F371" s="3" t="s">
        <v>263</v>
      </c>
    </row>
    <row r="372" spans="5:6" x14ac:dyDescent="0.3">
      <c r="E372" s="3" t="s">
        <v>358</v>
      </c>
      <c r="F372" s="3" t="s">
        <v>359</v>
      </c>
    </row>
    <row r="373" spans="5:6" x14ac:dyDescent="0.3">
      <c r="E373" s="3" t="s">
        <v>444</v>
      </c>
      <c r="F373" s="3" t="s">
        <v>445</v>
      </c>
    </row>
    <row r="374" spans="5:6" x14ac:dyDescent="0.3">
      <c r="E374" s="3" t="s">
        <v>860</v>
      </c>
      <c r="F374" s="3" t="s">
        <v>861</v>
      </c>
    </row>
    <row r="375" spans="5:6" x14ac:dyDescent="0.3">
      <c r="E375" s="3" t="s">
        <v>922</v>
      </c>
      <c r="F375" s="3" t="s">
        <v>923</v>
      </c>
    </row>
    <row r="376" spans="5:6" x14ac:dyDescent="0.3">
      <c r="E376" s="3" t="s">
        <v>414</v>
      </c>
      <c r="F376" s="3" t="s">
        <v>415</v>
      </c>
    </row>
    <row r="377" spans="5:6" x14ac:dyDescent="0.3">
      <c r="E377" s="3" t="s">
        <v>350</v>
      </c>
      <c r="F377" s="3" t="s">
        <v>351</v>
      </c>
    </row>
    <row r="378" spans="5:6" x14ac:dyDescent="0.3">
      <c r="E378" s="3" t="s">
        <v>306</v>
      </c>
      <c r="F378" s="3" t="s">
        <v>307</v>
      </c>
    </row>
    <row r="379" spans="5:6" x14ac:dyDescent="0.3">
      <c r="E379" s="3" t="s">
        <v>466</v>
      </c>
      <c r="F379" s="3" t="s">
        <v>467</v>
      </c>
    </row>
    <row r="380" spans="5:6" x14ac:dyDescent="0.3">
      <c r="E380" s="3" t="s">
        <v>994</v>
      </c>
      <c r="F380" s="3" t="s">
        <v>995</v>
      </c>
    </row>
    <row r="381" spans="5:6" x14ac:dyDescent="0.3">
      <c r="E381" s="3" t="s">
        <v>1156</v>
      </c>
      <c r="F381" s="3" t="s">
        <v>1157</v>
      </c>
    </row>
    <row r="382" spans="5:6" x14ac:dyDescent="0.3">
      <c r="E382" s="3" t="s">
        <v>974</v>
      </c>
      <c r="F382" s="3" t="s">
        <v>975</v>
      </c>
    </row>
    <row r="383" spans="5:6" x14ac:dyDescent="0.3">
      <c r="E383" s="3" t="s">
        <v>1078</v>
      </c>
      <c r="F383" s="3" t="s">
        <v>1079</v>
      </c>
    </row>
    <row r="384" spans="5:6" x14ac:dyDescent="0.3">
      <c r="E384" s="3" t="s">
        <v>818</v>
      </c>
      <c r="F384" s="3" t="s">
        <v>819</v>
      </c>
    </row>
    <row r="385" spans="5:6" x14ac:dyDescent="0.3">
      <c r="E385" s="3" t="s">
        <v>878</v>
      </c>
      <c r="F385" s="3" t="s">
        <v>879</v>
      </c>
    </row>
    <row r="386" spans="5:6" x14ac:dyDescent="0.3">
      <c r="E386" s="3" t="s">
        <v>652</v>
      </c>
      <c r="F386" s="3" t="s">
        <v>653</v>
      </c>
    </row>
    <row r="387" spans="5:6" x14ac:dyDescent="0.3">
      <c r="E387" s="3" t="s">
        <v>594</v>
      </c>
      <c r="F387" s="3" t="s">
        <v>595</v>
      </c>
    </row>
    <row r="388" spans="5:6" x14ac:dyDescent="0.3">
      <c r="E388" s="3" t="s">
        <v>586</v>
      </c>
      <c r="F388" s="3" t="s">
        <v>587</v>
      </c>
    </row>
    <row r="389" spans="5:6" x14ac:dyDescent="0.3">
      <c r="E389" s="3" t="s">
        <v>876</v>
      </c>
      <c r="F389" s="3" t="s">
        <v>877</v>
      </c>
    </row>
    <row r="390" spans="5:6" x14ac:dyDescent="0.3">
      <c r="E390" s="3" t="s">
        <v>608</v>
      </c>
      <c r="F390" s="3" t="s">
        <v>609</v>
      </c>
    </row>
    <row r="391" spans="5:6" x14ac:dyDescent="0.3">
      <c r="E391" s="3" t="s">
        <v>428</v>
      </c>
      <c r="F391" s="3" t="s">
        <v>429</v>
      </c>
    </row>
    <row r="392" spans="5:6" x14ac:dyDescent="0.3">
      <c r="E392" s="3" t="s">
        <v>318</v>
      </c>
      <c r="F392" s="3" t="s">
        <v>319</v>
      </c>
    </row>
    <row r="393" spans="5:6" x14ac:dyDescent="0.3">
      <c r="E393" s="3" t="s">
        <v>1220</v>
      </c>
      <c r="F393" s="3" t="s">
        <v>1221</v>
      </c>
    </row>
    <row r="394" spans="5:6" x14ac:dyDescent="0.3">
      <c r="E394" s="3" t="s">
        <v>558</v>
      </c>
      <c r="F394" s="3" t="s">
        <v>559</v>
      </c>
    </row>
    <row r="395" spans="5:6" x14ac:dyDescent="0.3">
      <c r="E395" s="3" t="s">
        <v>1116</v>
      </c>
      <c r="F395" s="3" t="s">
        <v>1117</v>
      </c>
    </row>
    <row r="396" spans="5:6" x14ac:dyDescent="0.3">
      <c r="E396" s="3" t="s">
        <v>464</v>
      </c>
      <c r="F396" s="3" t="s">
        <v>465</v>
      </c>
    </row>
    <row r="397" spans="5:6" x14ac:dyDescent="0.3">
      <c r="E397" s="3" t="s">
        <v>890</v>
      </c>
      <c r="F397" s="3" t="s">
        <v>891</v>
      </c>
    </row>
    <row r="398" spans="5:6" x14ac:dyDescent="0.3">
      <c r="E398" s="3" t="s">
        <v>800</v>
      </c>
      <c r="F398" s="3" t="s">
        <v>801</v>
      </c>
    </row>
    <row r="399" spans="5:6" x14ac:dyDescent="0.3">
      <c r="E399" s="3" t="s">
        <v>1172</v>
      </c>
      <c r="F399" s="3" t="s">
        <v>1173</v>
      </c>
    </row>
    <row r="400" spans="5:6" x14ac:dyDescent="0.3">
      <c r="E400" s="3" t="s">
        <v>720</v>
      </c>
      <c r="F400" s="3" t="s">
        <v>721</v>
      </c>
    </row>
    <row r="401" spans="5:6" x14ac:dyDescent="0.3">
      <c r="E401" s="3" t="s">
        <v>742</v>
      </c>
      <c r="F401" s="3" t="s">
        <v>743</v>
      </c>
    </row>
    <row r="402" spans="5:6" x14ac:dyDescent="0.3">
      <c r="E402" s="3" t="s">
        <v>1088</v>
      </c>
      <c r="F402" s="3" t="s">
        <v>1089</v>
      </c>
    </row>
    <row r="403" spans="5:6" x14ac:dyDescent="0.3">
      <c r="E403" s="3" t="s">
        <v>548</v>
      </c>
      <c r="F403" s="3" t="s">
        <v>549</v>
      </c>
    </row>
    <row r="404" spans="5:6" x14ac:dyDescent="0.3">
      <c r="E404" s="3" t="s">
        <v>590</v>
      </c>
      <c r="F404" s="3" t="s">
        <v>591</v>
      </c>
    </row>
    <row r="405" spans="5:6" x14ac:dyDescent="0.3">
      <c r="E405" s="3" t="s">
        <v>650</v>
      </c>
      <c r="F405" s="3" t="s">
        <v>651</v>
      </c>
    </row>
    <row r="406" spans="5:6" x14ac:dyDescent="0.3">
      <c r="E406" s="3" t="s">
        <v>334</v>
      </c>
      <c r="F406" s="3" t="s">
        <v>335</v>
      </c>
    </row>
    <row r="407" spans="5:6" x14ac:dyDescent="0.3">
      <c r="E407" s="3" t="s">
        <v>1080</v>
      </c>
      <c r="F407" s="3" t="s">
        <v>1081</v>
      </c>
    </row>
    <row r="408" spans="5:6" x14ac:dyDescent="0.3">
      <c r="E408" s="3" t="s">
        <v>892</v>
      </c>
      <c r="F408" s="3" t="s">
        <v>893</v>
      </c>
    </row>
    <row r="409" spans="5:6" x14ac:dyDescent="0.3">
      <c r="E409" s="3" t="s">
        <v>398</v>
      </c>
      <c r="F409" s="3" t="s">
        <v>399</v>
      </c>
    </row>
    <row r="410" spans="5:6" x14ac:dyDescent="0.3">
      <c r="E410" s="3" t="s">
        <v>378</v>
      </c>
      <c r="F410" s="3" t="s">
        <v>379</v>
      </c>
    </row>
    <row r="411" spans="5:6" x14ac:dyDescent="0.3">
      <c r="E411" s="3" t="s">
        <v>448</v>
      </c>
      <c r="F411" s="3" t="s">
        <v>449</v>
      </c>
    </row>
    <row r="412" spans="5:6" x14ac:dyDescent="0.3">
      <c r="E412" s="3" t="s">
        <v>1122</v>
      </c>
      <c r="F412" s="3" t="s">
        <v>1123</v>
      </c>
    </row>
    <row r="413" spans="5:6" x14ac:dyDescent="0.3">
      <c r="E413" s="3" t="s">
        <v>550</v>
      </c>
      <c r="F413" s="3" t="s">
        <v>551</v>
      </c>
    </row>
    <row r="414" spans="5:6" x14ac:dyDescent="0.3">
      <c r="E414" s="3" t="s">
        <v>966</v>
      </c>
      <c r="F414" s="3" t="s">
        <v>967</v>
      </c>
    </row>
    <row r="415" spans="5:6" x14ac:dyDescent="0.3">
      <c r="E415" s="3" t="s">
        <v>984</v>
      </c>
      <c r="F415" s="3" t="s">
        <v>985</v>
      </c>
    </row>
    <row r="416" spans="5:6" x14ac:dyDescent="0.3">
      <c r="E416" s="3" t="s">
        <v>476</v>
      </c>
      <c r="F416" s="3" t="s">
        <v>477</v>
      </c>
    </row>
    <row r="417" spans="5:6" x14ac:dyDescent="0.3">
      <c r="E417" s="3" t="s">
        <v>432</v>
      </c>
      <c r="F417" s="3" t="s">
        <v>433</v>
      </c>
    </row>
    <row r="418" spans="5:6" x14ac:dyDescent="0.3">
      <c r="E418" s="3" t="s">
        <v>1164</v>
      </c>
      <c r="F418" s="3" t="s">
        <v>1165</v>
      </c>
    </row>
    <row r="419" spans="5:6" x14ac:dyDescent="0.3">
      <c r="E419" s="3" t="s">
        <v>576</v>
      </c>
      <c r="F419" s="3" t="s">
        <v>577</v>
      </c>
    </row>
    <row r="420" spans="5:6" x14ac:dyDescent="0.3">
      <c r="E420" s="3" t="s">
        <v>330</v>
      </c>
      <c r="F420" s="3" t="s">
        <v>331</v>
      </c>
    </row>
    <row r="421" spans="5:6" x14ac:dyDescent="0.3">
      <c r="E421" s="3" t="s">
        <v>572</v>
      </c>
      <c r="F421" s="3" t="s">
        <v>573</v>
      </c>
    </row>
    <row r="422" spans="5:6" x14ac:dyDescent="0.3">
      <c r="E422" s="3" t="s">
        <v>936</v>
      </c>
      <c r="F422" s="3" t="s">
        <v>937</v>
      </c>
    </row>
    <row r="423" spans="5:6" x14ac:dyDescent="0.3">
      <c r="E423" s="3" t="s">
        <v>972</v>
      </c>
      <c r="F423" s="3" t="s">
        <v>973</v>
      </c>
    </row>
    <row r="424" spans="5:6" x14ac:dyDescent="0.3">
      <c r="E424" s="3" t="s">
        <v>806</v>
      </c>
      <c r="F424" s="3" t="s">
        <v>807</v>
      </c>
    </row>
    <row r="425" spans="5:6" x14ac:dyDescent="0.3">
      <c r="E425" s="3" t="s">
        <v>938</v>
      </c>
      <c r="F425" s="3" t="s">
        <v>939</v>
      </c>
    </row>
    <row r="426" spans="5:6" x14ac:dyDescent="0.3">
      <c r="E426" s="3" t="s">
        <v>704</v>
      </c>
      <c r="F426" s="3" t="s">
        <v>705</v>
      </c>
    </row>
    <row r="427" spans="5:6" x14ac:dyDescent="0.3">
      <c r="E427" s="3" t="s">
        <v>844</v>
      </c>
      <c r="F427" s="3" t="s">
        <v>845</v>
      </c>
    </row>
    <row r="428" spans="5:6" x14ac:dyDescent="0.3">
      <c r="E428" s="3" t="s">
        <v>1102</v>
      </c>
      <c r="F428" s="3" t="s">
        <v>1103</v>
      </c>
    </row>
    <row r="429" spans="5:6" x14ac:dyDescent="0.3">
      <c r="E429" s="3" t="s">
        <v>1086</v>
      </c>
      <c r="F429" s="3" t="s">
        <v>1087</v>
      </c>
    </row>
    <row r="430" spans="5:6" x14ac:dyDescent="0.3">
      <c r="E430" s="3" t="s">
        <v>834</v>
      </c>
      <c r="F430" s="3" t="s">
        <v>835</v>
      </c>
    </row>
    <row r="431" spans="5:6" x14ac:dyDescent="0.3">
      <c r="E431" s="3" t="s">
        <v>374</v>
      </c>
      <c r="F431" s="3" t="s">
        <v>375</v>
      </c>
    </row>
    <row r="432" spans="5:6" x14ac:dyDescent="0.3">
      <c r="E432" s="3" t="s">
        <v>688</v>
      </c>
      <c r="F432" s="3" t="s">
        <v>689</v>
      </c>
    </row>
    <row r="433" spans="5:6" x14ac:dyDescent="0.3">
      <c r="E433" s="3" t="s">
        <v>328</v>
      </c>
      <c r="F433" s="3" t="s">
        <v>329</v>
      </c>
    </row>
    <row r="434" spans="5:6" x14ac:dyDescent="0.3">
      <c r="E434" s="3" t="s">
        <v>1144</v>
      </c>
      <c r="F434" s="3" t="s">
        <v>1145</v>
      </c>
    </row>
    <row r="435" spans="5:6" x14ac:dyDescent="0.3">
      <c r="E435" s="3" t="s">
        <v>504</v>
      </c>
      <c r="F435" s="3" t="s">
        <v>505</v>
      </c>
    </row>
    <row r="436" spans="5:6" x14ac:dyDescent="0.3">
      <c r="E436" s="3" t="s">
        <v>908</v>
      </c>
      <c r="F436" s="3" t="s">
        <v>909</v>
      </c>
    </row>
    <row r="437" spans="5:6" x14ac:dyDescent="0.3">
      <c r="E437" s="3" t="s">
        <v>1118</v>
      </c>
      <c r="F437" s="3" t="s">
        <v>1119</v>
      </c>
    </row>
    <row r="438" spans="5:6" x14ac:dyDescent="0.3">
      <c r="E438" s="3" t="s">
        <v>626</v>
      </c>
      <c r="F438" s="3" t="s">
        <v>627</v>
      </c>
    </row>
    <row r="439" spans="5:6" x14ac:dyDescent="0.3">
      <c r="E439" s="3" t="s">
        <v>964</v>
      </c>
      <c r="F439" s="3" t="s">
        <v>965</v>
      </c>
    </row>
    <row r="440" spans="5:6" x14ac:dyDescent="0.3">
      <c r="E440" s="3" t="s">
        <v>540</v>
      </c>
      <c r="F440" s="3" t="s">
        <v>541</v>
      </c>
    </row>
    <row r="441" spans="5:6" x14ac:dyDescent="0.3">
      <c r="E441" s="3" t="s">
        <v>1180</v>
      </c>
      <c r="F441" s="3" t="s">
        <v>1181</v>
      </c>
    </row>
    <row r="442" spans="5:6" x14ac:dyDescent="0.3">
      <c r="E442" s="3" t="s">
        <v>528</v>
      </c>
      <c r="F442" s="3" t="s">
        <v>529</v>
      </c>
    </row>
    <row r="443" spans="5:6" x14ac:dyDescent="0.3">
      <c r="E443" s="3" t="s">
        <v>354</v>
      </c>
      <c r="F443" s="3" t="s">
        <v>355</v>
      </c>
    </row>
    <row r="444" spans="5:6" x14ac:dyDescent="0.3">
      <c r="E444" s="3" t="s">
        <v>302</v>
      </c>
      <c r="F444" s="3" t="s">
        <v>303</v>
      </c>
    </row>
    <row r="445" spans="5:6" x14ac:dyDescent="0.3">
      <c r="E445" s="3" t="s">
        <v>392</v>
      </c>
      <c r="F445" s="3" t="s">
        <v>393</v>
      </c>
    </row>
    <row r="446" spans="5:6" x14ac:dyDescent="0.3">
      <c r="E446" s="3" t="s">
        <v>902</v>
      </c>
      <c r="F446" s="3" t="s">
        <v>903</v>
      </c>
    </row>
    <row r="447" spans="5:6" x14ac:dyDescent="0.3">
      <c r="E447" s="3" t="s">
        <v>1082</v>
      </c>
      <c r="F447" s="3" t="s">
        <v>1083</v>
      </c>
    </row>
    <row r="448" spans="5:6" x14ac:dyDescent="0.3">
      <c r="E448" s="3" t="s">
        <v>670</v>
      </c>
      <c r="F448" s="3" t="s">
        <v>671</v>
      </c>
    </row>
    <row r="449" spans="5:6" x14ac:dyDescent="0.3">
      <c r="E449" s="3" t="s">
        <v>996</v>
      </c>
      <c r="F449" s="3" t="s">
        <v>997</v>
      </c>
    </row>
    <row r="450" spans="5:6" x14ac:dyDescent="0.3">
      <c r="E450" s="3" t="s">
        <v>832</v>
      </c>
      <c r="F450" s="3" t="s">
        <v>833</v>
      </c>
    </row>
    <row r="451" spans="5:6" x14ac:dyDescent="0.3">
      <c r="E451" s="3" t="s">
        <v>570</v>
      </c>
      <c r="F451" s="3" t="s">
        <v>571</v>
      </c>
    </row>
    <row r="452" spans="5:6" x14ac:dyDescent="0.3">
      <c r="E452" s="3" t="s">
        <v>788</v>
      </c>
      <c r="F452" s="3" t="s">
        <v>789</v>
      </c>
    </row>
    <row r="453" spans="5:6" x14ac:dyDescent="0.3">
      <c r="E453" s="3" t="s">
        <v>232</v>
      </c>
      <c r="F453" s="3" t="s">
        <v>233</v>
      </c>
    </row>
    <row r="454" spans="5:6" x14ac:dyDescent="0.3">
      <c r="E454" s="3" t="s">
        <v>1000</v>
      </c>
      <c r="F454" s="3" t="s">
        <v>1001</v>
      </c>
    </row>
    <row r="455" spans="5:6" x14ac:dyDescent="0.3">
      <c r="E455" s="3" t="s">
        <v>436</v>
      </c>
      <c r="F455" s="3" t="s">
        <v>437</v>
      </c>
    </row>
    <row r="456" spans="5:6" x14ac:dyDescent="0.3">
      <c r="E456" s="3" t="s">
        <v>782</v>
      </c>
      <c r="F456" s="3" t="s">
        <v>783</v>
      </c>
    </row>
    <row r="457" spans="5:6" x14ac:dyDescent="0.3">
      <c r="E457" s="3" t="s">
        <v>324</v>
      </c>
      <c r="F457" s="3" t="s">
        <v>325</v>
      </c>
    </row>
    <row r="458" spans="5:6" x14ac:dyDescent="0.3">
      <c r="E458" s="3" t="s">
        <v>1056</v>
      </c>
      <c r="F458" s="3" t="s">
        <v>1057</v>
      </c>
    </row>
    <row r="459" spans="5:6" x14ac:dyDescent="0.3">
      <c r="E459" s="3" t="s">
        <v>842</v>
      </c>
      <c r="F459" s="3" t="s">
        <v>843</v>
      </c>
    </row>
    <row r="460" spans="5:6" x14ac:dyDescent="0.3">
      <c r="E460" s="3" t="s">
        <v>762</v>
      </c>
      <c r="F460" s="3" t="s">
        <v>763</v>
      </c>
    </row>
    <row r="461" spans="5:6" x14ac:dyDescent="0.3">
      <c r="E461" s="3" t="s">
        <v>376</v>
      </c>
      <c r="F461" s="3" t="s">
        <v>377</v>
      </c>
    </row>
    <row r="462" spans="5:6" x14ac:dyDescent="0.3">
      <c r="E462" s="3" t="s">
        <v>1094</v>
      </c>
      <c r="F462" s="3" t="s">
        <v>1095</v>
      </c>
    </row>
    <row r="463" spans="5:6" x14ac:dyDescent="0.3">
      <c r="E463" s="3" t="s">
        <v>1136</v>
      </c>
      <c r="F463" s="3" t="s">
        <v>1137</v>
      </c>
    </row>
    <row r="464" spans="5:6" x14ac:dyDescent="0.3">
      <c r="E464" s="3" t="s">
        <v>942</v>
      </c>
      <c r="F464" s="3" t="s">
        <v>943</v>
      </c>
    </row>
    <row r="465" spans="5:6" x14ac:dyDescent="0.3">
      <c r="E465" s="3" t="s">
        <v>250</v>
      </c>
      <c r="F465" s="3" t="s">
        <v>251</v>
      </c>
    </row>
    <row r="466" spans="5:6" x14ac:dyDescent="0.3">
      <c r="E466" s="3" t="s">
        <v>360</v>
      </c>
      <c r="F466" s="3" t="s">
        <v>361</v>
      </c>
    </row>
    <row r="467" spans="5:6" x14ac:dyDescent="0.3">
      <c r="E467" s="3" t="s">
        <v>420</v>
      </c>
      <c r="F467" s="3" t="s">
        <v>421</v>
      </c>
    </row>
    <row r="468" spans="5:6" x14ac:dyDescent="0.3">
      <c r="E468" s="3" t="s">
        <v>582</v>
      </c>
      <c r="F468" s="3" t="s">
        <v>583</v>
      </c>
    </row>
    <row r="469" spans="5:6" x14ac:dyDescent="0.3">
      <c r="E469" s="3" t="s">
        <v>470</v>
      </c>
      <c r="F469" s="3" t="s">
        <v>471</v>
      </c>
    </row>
    <row r="470" spans="5:6" x14ac:dyDescent="0.3">
      <c r="E470" s="3" t="s">
        <v>246</v>
      </c>
      <c r="F470" s="3" t="s">
        <v>247</v>
      </c>
    </row>
    <row r="471" spans="5:6" x14ac:dyDescent="0.3">
      <c r="E471" s="3" t="s">
        <v>758</v>
      </c>
      <c r="F471" s="3" t="s">
        <v>759</v>
      </c>
    </row>
    <row r="472" spans="5:6" x14ac:dyDescent="0.3">
      <c r="E472" s="3" t="s">
        <v>654</v>
      </c>
      <c r="F472" s="3" t="s">
        <v>655</v>
      </c>
    </row>
    <row r="473" spans="5:6" x14ac:dyDescent="0.3">
      <c r="E473" s="3" t="s">
        <v>848</v>
      </c>
      <c r="F473" s="3" t="s">
        <v>849</v>
      </c>
    </row>
    <row r="474" spans="5:6" x14ac:dyDescent="0.3">
      <c r="E474" s="3" t="s">
        <v>708</v>
      </c>
      <c r="F474" s="3" t="s">
        <v>709</v>
      </c>
    </row>
    <row r="475" spans="5:6" x14ac:dyDescent="0.3">
      <c r="E475" s="3" t="s">
        <v>678</v>
      </c>
      <c r="F475" s="3" t="s">
        <v>679</v>
      </c>
    </row>
    <row r="476" spans="5:6" x14ac:dyDescent="0.3">
      <c r="E476" s="3" t="s">
        <v>1030</v>
      </c>
      <c r="F476" s="3" t="s">
        <v>1031</v>
      </c>
    </row>
    <row r="477" spans="5:6" x14ac:dyDescent="0.3">
      <c r="E477" s="3" t="s">
        <v>384</v>
      </c>
      <c r="F477" s="3" t="s">
        <v>385</v>
      </c>
    </row>
    <row r="478" spans="5:6" x14ac:dyDescent="0.3">
      <c r="E478" s="3" t="s">
        <v>602</v>
      </c>
      <c r="F478" s="3" t="s">
        <v>603</v>
      </c>
    </row>
    <row r="479" spans="5:6" x14ac:dyDescent="0.3">
      <c r="E479" s="3" t="s">
        <v>866</v>
      </c>
      <c r="F479" s="3" t="s">
        <v>867</v>
      </c>
    </row>
    <row r="480" spans="5:6" x14ac:dyDescent="0.3">
      <c r="E480" s="3" t="s">
        <v>1058</v>
      </c>
      <c r="F480" s="3" t="s">
        <v>1059</v>
      </c>
    </row>
    <row r="481" spans="5:6" x14ac:dyDescent="0.3">
      <c r="E481" s="3" t="s">
        <v>322</v>
      </c>
      <c r="F481" s="3" t="s">
        <v>323</v>
      </c>
    </row>
    <row r="482" spans="5:6" x14ac:dyDescent="0.3">
      <c r="E482" s="3" t="s">
        <v>724</v>
      </c>
      <c r="F482" s="3" t="s">
        <v>725</v>
      </c>
    </row>
    <row r="483" spans="5:6" x14ac:dyDescent="0.3">
      <c r="E483" s="3" t="s">
        <v>898</v>
      </c>
      <c r="F483" s="3" t="s">
        <v>899</v>
      </c>
    </row>
    <row r="484" spans="5:6" x14ac:dyDescent="0.3">
      <c r="E484" s="3" t="s">
        <v>1210</v>
      </c>
      <c r="F484" s="3" t="s">
        <v>1211</v>
      </c>
    </row>
    <row r="485" spans="5:6" x14ac:dyDescent="0.3">
      <c r="E485" s="3" t="s">
        <v>880</v>
      </c>
      <c r="F485" s="3" t="s">
        <v>881</v>
      </c>
    </row>
    <row r="486" spans="5:6" x14ac:dyDescent="0.3">
      <c r="E486" s="3" t="s">
        <v>900</v>
      </c>
      <c r="F486" s="3" t="s">
        <v>901</v>
      </c>
    </row>
    <row r="487" spans="5:6" x14ac:dyDescent="0.3">
      <c r="E487" s="3" t="s">
        <v>794</v>
      </c>
      <c r="F487" s="3" t="s">
        <v>795</v>
      </c>
    </row>
    <row r="488" spans="5:6" x14ac:dyDescent="0.3">
      <c r="E488" s="3" t="s">
        <v>488</v>
      </c>
      <c r="F488" s="3" t="s">
        <v>489</v>
      </c>
    </row>
    <row r="489" spans="5:6" x14ac:dyDescent="0.3">
      <c r="E489" s="3" t="s">
        <v>280</v>
      </c>
      <c r="F489" s="3" t="s">
        <v>281</v>
      </c>
    </row>
    <row r="490" spans="5:6" x14ac:dyDescent="0.3">
      <c r="E490" s="3" t="s">
        <v>478</v>
      </c>
      <c r="F490" s="3" t="s">
        <v>479</v>
      </c>
    </row>
    <row r="491" spans="5:6" x14ac:dyDescent="0.3">
      <c r="E491" s="3" t="s">
        <v>512</v>
      </c>
      <c r="F491" s="3" t="s">
        <v>513</v>
      </c>
    </row>
    <row r="492" spans="5:6" x14ac:dyDescent="0.3">
      <c r="E492" s="3" t="s">
        <v>258</v>
      </c>
      <c r="F492" s="3" t="s">
        <v>259</v>
      </c>
    </row>
    <row r="493" spans="5:6" x14ac:dyDescent="0.3">
      <c r="E493" s="3" t="s">
        <v>992</v>
      </c>
      <c r="F493" s="3" t="s">
        <v>993</v>
      </c>
    </row>
    <row r="494" spans="5:6" x14ac:dyDescent="0.3">
      <c r="E494" s="3" t="s">
        <v>894</v>
      </c>
      <c r="F494" s="3" t="s">
        <v>895</v>
      </c>
    </row>
    <row r="495" spans="5:6" x14ac:dyDescent="0.3">
      <c r="E495" s="3" t="s">
        <v>778</v>
      </c>
      <c r="F495" s="3" t="s">
        <v>779</v>
      </c>
    </row>
    <row r="496" spans="5:6" x14ac:dyDescent="0.3">
      <c r="E496" s="3" t="s">
        <v>904</v>
      </c>
      <c r="F496" s="3" t="s">
        <v>905</v>
      </c>
    </row>
    <row r="497" spans="5:6" x14ac:dyDescent="0.3">
      <c r="E497" s="3" t="s">
        <v>1174</v>
      </c>
      <c r="F497" s="3" t="s">
        <v>1175</v>
      </c>
    </row>
    <row r="498" spans="5:6" x14ac:dyDescent="0.3">
      <c r="E498" s="3" t="s">
        <v>700</v>
      </c>
      <c r="F498" s="3" t="s">
        <v>701</v>
      </c>
    </row>
    <row r="499" spans="5:6" x14ac:dyDescent="0.3">
      <c r="E499" s="3" t="s">
        <v>248</v>
      </c>
      <c r="F499" s="3" t="s">
        <v>249</v>
      </c>
    </row>
    <row r="500" spans="5:6" x14ac:dyDescent="0.3">
      <c r="E500" s="3" t="s">
        <v>798</v>
      </c>
      <c r="F500" s="3" t="s">
        <v>799</v>
      </c>
    </row>
    <row r="501" spans="5:6" x14ac:dyDescent="0.3">
      <c r="E501" s="3" t="s">
        <v>694</v>
      </c>
      <c r="F501" s="3" t="s">
        <v>695</v>
      </c>
    </row>
    <row r="502" spans="5:6" x14ac:dyDescent="0.3">
      <c r="E502" s="3" t="s">
        <v>910</v>
      </c>
      <c r="F502" s="3" t="s">
        <v>911</v>
      </c>
    </row>
    <row r="503" spans="5:6" x14ac:dyDescent="0.3">
      <c r="E503" s="3" t="s">
        <v>930</v>
      </c>
      <c r="F503" s="3" t="s">
        <v>931</v>
      </c>
    </row>
    <row r="504" spans="5:6" x14ac:dyDescent="0.3">
      <c r="E504" s="3" t="s">
        <v>468</v>
      </c>
      <c r="F504" s="3" t="s">
        <v>469</v>
      </c>
    </row>
  </sheetData>
  <sortState xmlns:xlrd2="http://schemas.microsoft.com/office/spreadsheetml/2017/richdata2" ref="I2:J26">
    <sortCondition ref="I2:I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2F50-6CBA-4F55-9B29-C2DDBAF38536}">
  <sheetPr codeName="Sheet2">
    <tabColor theme="9" tint="-0.249977111117893"/>
  </sheetPr>
  <dimension ref="A1:AW790"/>
  <sheetViews>
    <sheetView tabSelected="1" zoomScale="91" zoomScaleNormal="120" workbookViewId="0">
      <selection activeCell="AW9" sqref="AW9"/>
    </sheetView>
  </sheetViews>
  <sheetFormatPr defaultColWidth="9.109375" defaultRowHeight="14.4" x14ac:dyDescent="0.3"/>
  <cols>
    <col min="1" max="1" width="14.44140625" style="3" bestFit="1" customWidth="1"/>
    <col min="2" max="2" width="14.44140625" style="11" customWidth="1"/>
    <col min="3" max="3" width="5.77734375" style="3" bestFit="1" customWidth="1"/>
    <col min="4" max="4" width="10.77734375" style="20" bestFit="1" customWidth="1"/>
    <col min="5" max="5" width="6.88671875" style="21" bestFit="1" customWidth="1"/>
    <col min="6" max="6" width="10.6640625" style="3" bestFit="1" customWidth="1"/>
    <col min="7" max="7" width="12.5546875" style="3" customWidth="1"/>
    <col min="8" max="8" width="10" style="3" bestFit="1" customWidth="1"/>
    <col min="9" max="9" width="8.88671875" style="3" customWidth="1"/>
    <col min="10" max="13" width="9.109375" style="3"/>
    <col min="14" max="14" width="23.109375" style="3" bestFit="1" customWidth="1"/>
    <col min="15" max="15" width="11.6640625" style="3" bestFit="1" customWidth="1"/>
    <col min="16" max="16" width="2.6640625" style="3" bestFit="1" customWidth="1"/>
    <col min="17" max="17" width="11.77734375" style="3" bestFit="1" customWidth="1"/>
    <col min="18" max="18" width="9.109375" style="3"/>
    <col min="19" max="20" width="9.33203125" style="3" hidden="1" customWidth="1"/>
    <col min="21" max="21" width="11.109375" style="3" hidden="1" customWidth="1"/>
    <col min="22" max="43" width="9.109375" style="3"/>
    <col min="44" max="44" width="11.109375" style="3" bestFit="1" customWidth="1"/>
    <col min="45" max="47" width="9.109375" style="3"/>
    <col min="48" max="48" width="11.44140625" style="3" bestFit="1" customWidth="1"/>
    <col min="49" max="16384" width="9.109375" style="3"/>
  </cols>
  <sheetData>
    <row r="1" spans="1:49" x14ac:dyDescent="0.3">
      <c r="A1" s="1" t="s">
        <v>200</v>
      </c>
      <c r="B1" s="25">
        <f ca="1">NOW()</f>
        <v>45724.464898842591</v>
      </c>
      <c r="C1" s="29"/>
      <c r="D1" s="2"/>
      <c r="E1" s="3"/>
      <c r="F1" s="4"/>
      <c r="G1" s="5"/>
      <c r="S1" s="3" t="s">
        <v>202</v>
      </c>
      <c r="T1" s="3">
        <v>0</v>
      </c>
      <c r="U1" s="2">
        <f ca="1">B1-7</f>
        <v>45717.464898842591</v>
      </c>
    </row>
    <row r="2" spans="1:49" x14ac:dyDescent="0.3">
      <c r="A2" s="1" t="s">
        <v>201</v>
      </c>
      <c r="B2" s="24" t="s">
        <v>210</v>
      </c>
      <c r="C2" s="31" t="s">
        <v>1291</v>
      </c>
      <c r="D2" s="30">
        <f ca="1">_xlfn.XLOOKUP(B2,S1:S12,U1:U12)</f>
        <v>43898</v>
      </c>
      <c r="E2" s="3"/>
      <c r="F2" s="4"/>
      <c r="G2" s="6"/>
      <c r="S2" s="3" t="s">
        <v>203</v>
      </c>
      <c r="T2" s="3">
        <v>1</v>
      </c>
      <c r="U2" s="2">
        <f t="shared" ref="U2:U12" ca="1" si="0">EDATE($B$1,-T2)</f>
        <v>45696</v>
      </c>
    </row>
    <row r="3" spans="1:49" x14ac:dyDescent="0.3">
      <c r="A3" s="1" t="s">
        <v>218</v>
      </c>
      <c r="B3" s="24" t="s">
        <v>214</v>
      </c>
      <c r="C3" s="9"/>
      <c r="D3" s="3"/>
      <c r="E3" s="3"/>
      <c r="F3" s="4"/>
      <c r="G3" s="6"/>
      <c r="S3" s="3" t="s">
        <v>204</v>
      </c>
      <c r="T3" s="3">
        <v>6</v>
      </c>
      <c r="U3" s="2">
        <f t="shared" ca="1" si="0"/>
        <v>45543</v>
      </c>
    </row>
    <row r="4" spans="1:49" x14ac:dyDescent="0.3">
      <c r="A4" s="1" t="s">
        <v>1232</v>
      </c>
      <c r="B4" s="24" t="s">
        <v>116</v>
      </c>
      <c r="C4" s="9"/>
      <c r="E4" s="3"/>
      <c r="F4" s="4"/>
      <c r="G4" s="6"/>
      <c r="S4" s="3" t="s">
        <v>205</v>
      </c>
      <c r="T4" s="3">
        <v>12</v>
      </c>
      <c r="U4" s="2">
        <f t="shared" ca="1" si="0"/>
        <v>45359</v>
      </c>
    </row>
    <row r="5" spans="1:49" x14ac:dyDescent="0.3">
      <c r="A5" s="23" t="str" cm="1">
        <f t="array" ref="A5">_xlfn.IFS(
    B3="Stock", _xlfn.XLOOKUP(B4, 'Assets List'!F2:F504, 'Assets List'!E2:E504, "Loading..."),
    B3="ETF", _xlfn.XLOOKUP(B4, 'Assets List'!B2:B101, 'Assets List'!A2:A101, "Loading..."),B3="Mutual Fund", _xlfn.XLOOKUP(B4,'Assets List'!J2:J26, 'Assets List'!I2:I26, "Loading...")
)</f>
        <v>SPDR Bloomberg 1-3 Month T-Bill ETF</v>
      </c>
      <c r="B5" s="3"/>
      <c r="D5" s="3"/>
      <c r="E5" s="3"/>
      <c r="F5" s="4"/>
      <c r="G5" s="6"/>
      <c r="S5" s="3" t="s">
        <v>206</v>
      </c>
      <c r="T5" s="3">
        <v>18</v>
      </c>
      <c r="U5" s="2">
        <f t="shared" ca="1" si="0"/>
        <v>45177</v>
      </c>
    </row>
    <row r="6" spans="1:49" x14ac:dyDescent="0.3">
      <c r="B6" s="3"/>
      <c r="D6" s="3"/>
      <c r="E6" s="3"/>
      <c r="S6" s="3" t="s">
        <v>207</v>
      </c>
      <c r="T6" s="3">
        <v>24</v>
      </c>
      <c r="U6" s="2">
        <f t="shared" ca="1" si="0"/>
        <v>44993</v>
      </c>
    </row>
    <row r="7" spans="1:49" x14ac:dyDescent="0.3">
      <c r="A7" s="7" t="str" cm="1">
        <f t="array" aca="1" ref="A7:B268" ca="1">_xlfn.IFS(B2="1 Week", _xlfn.STOCKHISTORY(B4,U1,B1,0),B2="1 Month",_xlfn.STOCKHISTORY(B4,VLOOKUP(B2,S1:U12,3,FALSE),B1,0),AND(B2&lt;&gt;"1 Week",B2&lt;&gt;"1 Month"),_xlfn.STOCKHISTORY(B4,VLOOKUP(B2,S1:U12,3,FALSE),B1,1))</f>
        <v>Date</v>
      </c>
      <c r="B7" s="7" t="str">
        <f ca="1"/>
        <v>Close</v>
      </c>
      <c r="C7" s="7"/>
      <c r="D7" s="7" t="s">
        <v>1233</v>
      </c>
      <c r="E7" s="7" t="s">
        <v>1234</v>
      </c>
      <c r="G7" s="8" t="str" cm="1">
        <f t="array" ref="G7">_xlfn.IFS(B3="ETF","ETF Historical Closures", B3="Stock","Stock Historical Closures",B3="Mutual Fund","Mutual Fund Historical Closures")</f>
        <v>ETF Historical Closures</v>
      </c>
      <c r="H7" s="7"/>
      <c r="I7" s="19"/>
      <c r="N7" s="8" t="s">
        <v>217</v>
      </c>
      <c r="O7" s="7"/>
      <c r="P7" s="7"/>
      <c r="Q7" s="7"/>
      <c r="S7" s="3" t="s">
        <v>208</v>
      </c>
      <c r="T7" s="3">
        <v>30</v>
      </c>
      <c r="U7" s="2">
        <f t="shared" ca="1" si="0"/>
        <v>44812</v>
      </c>
    </row>
    <row r="8" spans="1:49" x14ac:dyDescent="0.3">
      <c r="A8" s="3" vm="1">
        <f ca="1"/>
        <v>43899</v>
      </c>
      <c r="B8" s="11" vm="2">
        <f ca="1"/>
        <v>91.62</v>
      </c>
      <c r="C8" s="11"/>
      <c r="D8" s="10" cm="1" vm="3">
        <f t="array" aca="1" ref="D8:D268" ca="1">_xlfn.IFS(B2="1 Week", _xlfn.STOCKHISTORY("DJI",U1,B1,0,0,1),B2="1 Month",_xlfn.STOCKHISTORY("DJI",VLOOKUP(B2,S1:U12,3,FALSE),B1,0,0,1),AND(B2&lt;&gt;"1 Week",B2&lt;&gt;"1 Month"),_xlfn.STOCKHISTORY("DJI",VLOOKUP(B2,S1:U12,3,FALSE),B1,1,0,1))</f>
        <v>23185.622800000001</v>
      </c>
      <c r="E8" s="26" t="s">
        <v>1292</v>
      </c>
      <c r="F8" s="11"/>
      <c r="N8" s="9" t="s">
        <v>1228</v>
      </c>
      <c r="O8" s="12" cm="1">
        <f t="array" aca="1" ref="O8" ca="1">(INDEX(B8:B790,COUNTA(B8:B790)))/$B$8-1</f>
        <v>-1.200611220257608E-3</v>
      </c>
      <c r="S8" s="3" t="s">
        <v>209</v>
      </c>
      <c r="T8" s="3">
        <v>36</v>
      </c>
      <c r="U8" s="2">
        <f t="shared" ca="1" si="0"/>
        <v>44628</v>
      </c>
      <c r="AR8" s="3" t="s">
        <v>216</v>
      </c>
      <c r="AS8" s="3" t="str">
        <f>B4</f>
        <v>BIL</v>
      </c>
      <c r="AT8" s="3" t="s">
        <v>215</v>
      </c>
      <c r="AV8" s="3" t="s">
        <v>219</v>
      </c>
    </row>
    <row r="9" spans="1:49" x14ac:dyDescent="0.3">
      <c r="A9" s="3" vm="4">
        <f ca="1"/>
        <v>43906</v>
      </c>
      <c r="B9" s="11" vm="5">
        <f ca="1"/>
        <v>91.66</v>
      </c>
      <c r="C9" s="11"/>
      <c r="D9" s="10" vm="6">
        <f ca="1"/>
        <v>19173.975999999999</v>
      </c>
      <c r="E9" s="13">
        <f t="shared" ref="E9:E72" ca="1" si="1">IF(B9&gt;0,B9/B8-1,"")</f>
        <v>4.3658589827533234E-4</v>
      </c>
      <c r="F9" s="14"/>
      <c r="N9" s="9" t="s">
        <v>1230</v>
      </c>
      <c r="O9" s="15">
        <f ca="1">_xlfn.MAXIFS(B8:B790,B8:B790,"&lt;&gt;0")</f>
        <v>91.82</v>
      </c>
      <c r="P9" s="16" t="s">
        <v>1229</v>
      </c>
      <c r="Q9" s="9" vm="7">
        <f ca="1">INDEX(A8:A789, MATCH(MAX(B8:B789), B8:B789, 0))</f>
        <v>45012</v>
      </c>
      <c r="S9" s="3" t="s">
        <v>210</v>
      </c>
      <c r="T9" s="3">
        <v>60</v>
      </c>
      <c r="U9" s="2">
        <f t="shared" ca="1" si="0"/>
        <v>43898</v>
      </c>
      <c r="AR9" s="3" vm="1">
        <f ca="1">IF(A8&lt;&gt;0,A8,"")</f>
        <v>43899</v>
      </c>
      <c r="AS9" s="13">
        <f t="shared" ref="AS9:AS72" ca="1" si="2">IF(B9&gt;0,B9/B8-1,"")</f>
        <v>4.3658589827533234E-4</v>
      </c>
      <c r="AT9" s="13">
        <f t="shared" ref="AT9:AT40" ca="1" si="3">IF(D9&gt;0,D9/D8-1,"")</f>
        <v>-0.17302303391220542</v>
      </c>
      <c r="AV9" s="3" t="s">
        <v>214</v>
      </c>
      <c r="AW9" s="3" cm="1" vm="8">
        <f t="array" aca="1" ref="AW9" ca="1">_xlfn.LET(
    _xlpm.data, _xlfn.STOCKHISTORY(B4, TODAY() - 7, TODAY(), 0, 1),
    _xlpm.latestDate, MAX(INDEX(_xlpm.data, 0, 1)),
    INDEX(_xlfn._xlws.FILTER(_xlpm.data, INDEX(_xlpm.data, 0, 1) = _xlpm.latestDate), 1, 2)
)</f>
        <v>91.51</v>
      </c>
    </row>
    <row r="10" spans="1:49" x14ac:dyDescent="0.3">
      <c r="A10" s="3" vm="9">
        <f ca="1"/>
        <v>43913</v>
      </c>
      <c r="B10" s="11" vm="2">
        <f ca="1"/>
        <v>91.62</v>
      </c>
      <c r="C10" s="11"/>
      <c r="D10" s="10" vm="10">
        <f ca="1"/>
        <v>21636.781200000001</v>
      </c>
      <c r="E10" s="13">
        <f t="shared" ca="1" si="1"/>
        <v>-4.3639537420891994E-4</v>
      </c>
      <c r="N10" s="9" t="s">
        <v>1231</v>
      </c>
      <c r="O10" s="15">
        <f ca="1">_xlfn.MINIFS(B8:B790,B8:B790,"&lt;&gt;0")</f>
        <v>91.31</v>
      </c>
      <c r="P10" s="16" t="s">
        <v>1229</v>
      </c>
      <c r="Q10" s="9" vm="11">
        <f ca="1">INDEX(A8:A789, MATCH(MIN(B8:B789), B8:B789, 0))</f>
        <v>45278</v>
      </c>
      <c r="S10" s="3" t="s">
        <v>211</v>
      </c>
      <c r="T10" s="3">
        <v>120</v>
      </c>
      <c r="U10" s="2">
        <f t="shared" ca="1" si="0"/>
        <v>42071</v>
      </c>
      <c r="AR10" s="3" vm="4">
        <f t="shared" ref="AR10:AR73" ca="1" si="4">IF(A9&lt;&gt;0,A9,"")</f>
        <v>43906</v>
      </c>
      <c r="AS10" s="13">
        <f t="shared" ca="1" si="2"/>
        <v>-4.3639537420891994E-4</v>
      </c>
      <c r="AT10" s="13">
        <f t="shared" ca="1" si="3"/>
        <v>0.12844520093276435</v>
      </c>
      <c r="AV10" s="3" t="s">
        <v>1287</v>
      </c>
    </row>
    <row r="11" spans="1:49" x14ac:dyDescent="0.3">
      <c r="A11" s="3" vm="12">
        <f ca="1"/>
        <v>43920</v>
      </c>
      <c r="B11" s="11" vm="13">
        <f ca="1"/>
        <v>91.55</v>
      </c>
      <c r="C11" s="11"/>
      <c r="D11" s="10" vm="14">
        <f ca="1"/>
        <v>21052.534800000001</v>
      </c>
      <c r="E11" s="13">
        <f t="shared" ca="1" si="1"/>
        <v>-7.6402532198216466E-4</v>
      </c>
      <c r="N11" s="9" t="s">
        <v>1290</v>
      </c>
      <c r="O11" s="28">
        <f ca="1">O9-O10</f>
        <v>0.50999999999999091</v>
      </c>
      <c r="S11" s="3" t="s">
        <v>212</v>
      </c>
      <c r="T11" s="3">
        <f>T10+T7</f>
        <v>150</v>
      </c>
      <c r="U11" s="2">
        <f t="shared" ca="1" si="0"/>
        <v>41160</v>
      </c>
      <c r="AR11" s="3" vm="9">
        <f t="shared" ca="1" si="4"/>
        <v>43913</v>
      </c>
      <c r="AS11" s="13">
        <f t="shared" ca="1" si="2"/>
        <v>-7.6402532198216466E-4</v>
      </c>
      <c r="AT11" s="13">
        <f t="shared" ca="1" si="3"/>
        <v>-2.7002463749090322E-2</v>
      </c>
    </row>
    <row r="12" spans="1:49" x14ac:dyDescent="0.3">
      <c r="A12" s="3" vm="15">
        <f ca="1"/>
        <v>43927</v>
      </c>
      <c r="B12" s="11" vm="16">
        <f ca="1"/>
        <v>91.53</v>
      </c>
      <c r="C12" s="11"/>
      <c r="D12" s="10" vm="17">
        <f ca="1"/>
        <v>23719.373</v>
      </c>
      <c r="E12" s="13">
        <f t="shared" ca="1" si="1"/>
        <v>-2.1845985800106327E-4</v>
      </c>
      <c r="N12" s="9" t="str" cm="1">
        <f t="array" ref="N12">_xlfn.IFS(B3="ETF","ETF Deviation",B3="Stock","Stock Deviation",B3="Mutual Fund","Fund Deviation")</f>
        <v>ETF Deviation</v>
      </c>
      <c r="O12" s="17">
        <f ca="1">_xlfn.STDEV.S(B8:INDEX(B8:B790,COUNTA(B8:B790)))</f>
        <v>0.10985075479445944</v>
      </c>
      <c r="S12" s="3" t="s">
        <v>213</v>
      </c>
      <c r="T12" s="3">
        <f>T11+T7</f>
        <v>180</v>
      </c>
      <c r="U12" s="2">
        <f t="shared" ca="1" si="0"/>
        <v>40245</v>
      </c>
      <c r="AR12" s="3" vm="12">
        <f t="shared" ca="1" si="4"/>
        <v>43920</v>
      </c>
      <c r="AS12" s="13">
        <f t="shared" ca="1" si="2"/>
        <v>-2.1845985800106327E-4</v>
      </c>
      <c r="AT12" s="13">
        <f t="shared" ca="1" si="3"/>
        <v>0.12667539682679907</v>
      </c>
    </row>
    <row r="13" spans="1:49" x14ac:dyDescent="0.3">
      <c r="A13" s="3" vm="18">
        <f ca="1"/>
        <v>43934</v>
      </c>
      <c r="B13" s="11" vm="19">
        <f ca="1"/>
        <v>91.56</v>
      </c>
      <c r="C13" s="11"/>
      <c r="D13" s="10" vm="20">
        <f ca="1"/>
        <v>24242.493600000002</v>
      </c>
      <c r="E13" s="13">
        <f t="shared" ca="1" si="1"/>
        <v>3.2776138970835866E-4</v>
      </c>
      <c r="N13" s="9" t="str" cm="1">
        <f t="array" ref="N13">_xlfn.IFS(B3="ETF","ETF-to-DJI Returns Beta",B3="Stock","Stock-to-DJI Returns Beta",B3="Mutual Fund","Fund-to-DJI Returns Beta")</f>
        <v>ETF-to-DJI Returns Beta</v>
      </c>
      <c r="O13" s="18">
        <f ca="1">SLOPE(AT9:AT790,AS9:AS790)</f>
        <v>0.29715566832333801</v>
      </c>
      <c r="AR13" s="3" vm="15">
        <f t="shared" ca="1" si="4"/>
        <v>43927</v>
      </c>
      <c r="AS13" s="13">
        <f t="shared" ca="1" si="2"/>
        <v>3.2776138970835866E-4</v>
      </c>
      <c r="AT13" s="13">
        <f t="shared" ca="1" si="3"/>
        <v>2.2054571172686721E-2</v>
      </c>
    </row>
    <row r="14" spans="1:49" x14ac:dyDescent="0.3">
      <c r="A14" s="3" vm="21">
        <f ca="1"/>
        <v>43941</v>
      </c>
      <c r="B14" s="11" vm="13">
        <f ca="1"/>
        <v>91.55</v>
      </c>
      <c r="C14" s="11"/>
      <c r="D14" s="10" vm="22">
        <f ca="1"/>
        <v>23775.272199999999</v>
      </c>
      <c r="E14" s="13">
        <f t="shared" ca="1" si="1"/>
        <v>-1.0921799912633201E-4</v>
      </c>
      <c r="N14" s="9" t="s">
        <v>1235</v>
      </c>
      <c r="O14" s="21">
        <f ca="1">CORREL(AT9:AT790,AS9:AS790)</f>
        <v>1.3113589011665421E-2</v>
      </c>
      <c r="AR14" s="3" vm="18">
        <f t="shared" ca="1" si="4"/>
        <v>43934</v>
      </c>
      <c r="AS14" s="13">
        <f t="shared" ca="1" si="2"/>
        <v>-1.0921799912633201E-4</v>
      </c>
      <c r="AT14" s="13">
        <f t="shared" ca="1" si="3"/>
        <v>-1.9272827610440246E-2</v>
      </c>
    </row>
    <row r="15" spans="1:49" x14ac:dyDescent="0.3">
      <c r="A15" s="3" vm="23">
        <f ca="1"/>
        <v>43948</v>
      </c>
      <c r="B15" s="11" vm="16">
        <f ca="1"/>
        <v>91.53</v>
      </c>
      <c r="C15" s="11"/>
      <c r="D15" s="10" vm="24">
        <f ca="1"/>
        <v>23723.694</v>
      </c>
      <c r="E15" s="13">
        <f t="shared" ca="1" si="1"/>
        <v>-2.1845985800106327E-4</v>
      </c>
      <c r="N15" s="9" t="s">
        <v>1289</v>
      </c>
      <c r="O15" s="27">
        <f ca="1">AVERAGEIF(E9:E790,"&lt;&gt;0")</f>
        <v>-4.9827425024313608E-6</v>
      </c>
      <c r="AR15" s="3" vm="21">
        <f t="shared" ca="1" si="4"/>
        <v>43941</v>
      </c>
      <c r="AS15" s="13">
        <f t="shared" ca="1" si="2"/>
        <v>-2.1845985800106327E-4</v>
      </c>
      <c r="AT15" s="13">
        <f t="shared" ca="1" si="3"/>
        <v>-2.1694052360838878E-3</v>
      </c>
    </row>
    <row r="16" spans="1:49" x14ac:dyDescent="0.3">
      <c r="A16" s="3" vm="25">
        <f ca="1"/>
        <v>43955</v>
      </c>
      <c r="B16" s="11" vm="16">
        <f ca="1"/>
        <v>91.53</v>
      </c>
      <c r="C16" s="11"/>
      <c r="D16" s="10" vm="26">
        <f ca="1"/>
        <v>24331.314999999999</v>
      </c>
      <c r="E16" s="13">
        <f t="shared" ca="1" si="1"/>
        <v>0</v>
      </c>
      <c r="AR16" s="3" vm="23">
        <f t="shared" ca="1" si="4"/>
        <v>43948</v>
      </c>
      <c r="AS16" s="13">
        <f t="shared" ca="1" si="2"/>
        <v>0</v>
      </c>
      <c r="AT16" s="13">
        <f t="shared" ca="1" si="3"/>
        <v>2.561241095084088E-2</v>
      </c>
    </row>
    <row r="17" spans="1:46" x14ac:dyDescent="0.3">
      <c r="A17" s="3" vm="27">
        <f ca="1"/>
        <v>43962</v>
      </c>
      <c r="B17" s="11" vm="16">
        <f ca="1"/>
        <v>91.53</v>
      </c>
      <c r="C17" s="11"/>
      <c r="D17" s="10" vm="28">
        <f ca="1"/>
        <v>23685.421900000001</v>
      </c>
      <c r="E17" s="13">
        <f t="shared" ca="1" si="1"/>
        <v>0</v>
      </c>
      <c r="AR17" s="3" vm="25">
        <f t="shared" ca="1" si="4"/>
        <v>43955</v>
      </c>
      <c r="AS17" s="13">
        <f t="shared" ca="1" si="2"/>
        <v>0</v>
      </c>
      <c r="AT17" s="13">
        <f t="shared" ca="1" si="3"/>
        <v>-2.6545753897806112E-2</v>
      </c>
    </row>
    <row r="18" spans="1:46" x14ac:dyDescent="0.3">
      <c r="A18" s="3" vm="29">
        <f ca="1"/>
        <v>43969</v>
      </c>
      <c r="B18" s="11" vm="16">
        <f ca="1"/>
        <v>91.53</v>
      </c>
      <c r="C18" s="11"/>
      <c r="D18" s="10" vm="30">
        <f ca="1"/>
        <v>24465.164499999999</v>
      </c>
      <c r="E18" s="13">
        <f t="shared" ca="1" si="1"/>
        <v>0</v>
      </c>
      <c r="AR18" s="3" vm="27">
        <f t="shared" ca="1" si="4"/>
        <v>43962</v>
      </c>
      <c r="AS18" s="13">
        <f t="shared" ca="1" si="2"/>
        <v>0</v>
      </c>
      <c r="AT18" s="13">
        <f t="shared" ca="1" si="3"/>
        <v>3.2920781537777888E-2</v>
      </c>
    </row>
    <row r="19" spans="1:46" x14ac:dyDescent="0.3">
      <c r="A19" s="3" vm="31">
        <f ca="1"/>
        <v>43977</v>
      </c>
      <c r="B19" s="11" vm="16">
        <f ca="1"/>
        <v>91.53</v>
      </c>
      <c r="C19" s="11"/>
      <c r="D19" s="10" vm="32">
        <f ca="1"/>
        <v>25383.1119</v>
      </c>
      <c r="E19" s="13">
        <f t="shared" ca="1" si="1"/>
        <v>0</v>
      </c>
      <c r="AR19" s="3" vm="29">
        <f t="shared" ca="1" si="4"/>
        <v>43969</v>
      </c>
      <c r="AS19" s="13">
        <f t="shared" ca="1" si="2"/>
        <v>0</v>
      </c>
      <c r="AT19" s="13">
        <f t="shared" ca="1" si="3"/>
        <v>3.7520589734845178E-2</v>
      </c>
    </row>
    <row r="20" spans="1:46" x14ac:dyDescent="0.3">
      <c r="A20" s="3" vm="33">
        <f ca="1"/>
        <v>43983</v>
      </c>
      <c r="B20" s="11" vm="34">
        <f ca="1"/>
        <v>91.52</v>
      </c>
      <c r="C20" s="11"/>
      <c r="D20" s="10" vm="35">
        <f ca="1"/>
        <v>27110.980500000001</v>
      </c>
      <c r="E20" s="13">
        <f t="shared" ca="1" si="1"/>
        <v>-1.0925379656945289E-4</v>
      </c>
      <c r="AR20" s="3" vm="31">
        <f t="shared" ca="1" si="4"/>
        <v>43977</v>
      </c>
      <c r="AS20" s="13">
        <f t="shared" ca="1" si="2"/>
        <v>-1.0925379656945289E-4</v>
      </c>
      <c r="AT20" s="13">
        <f t="shared" ca="1" si="3"/>
        <v>6.8071582665165664E-2</v>
      </c>
    </row>
    <row r="21" spans="1:46" x14ac:dyDescent="0.3">
      <c r="A21" s="3" vm="36">
        <f ca="1"/>
        <v>43990</v>
      </c>
      <c r="B21" s="11" vm="37">
        <f ca="1"/>
        <v>91.54</v>
      </c>
      <c r="C21" s="11"/>
      <c r="D21" s="10" vm="38">
        <f ca="1"/>
        <v>25605.542700000002</v>
      </c>
      <c r="E21" s="13">
        <f t="shared" ca="1" si="1"/>
        <v>2.1853146853167971E-4</v>
      </c>
      <c r="AR21" s="3" vm="33">
        <f t="shared" ca="1" si="4"/>
        <v>43983</v>
      </c>
      <c r="AS21" s="13">
        <f t="shared" ca="1" si="2"/>
        <v>2.1853146853167971E-4</v>
      </c>
      <c r="AT21" s="13">
        <f t="shared" ca="1" si="3"/>
        <v>-5.5528710959015237E-2</v>
      </c>
    </row>
    <row r="22" spans="1:46" x14ac:dyDescent="0.3">
      <c r="A22" s="3" vm="39">
        <f ca="1"/>
        <v>43997</v>
      </c>
      <c r="B22" s="11" vm="16">
        <f ca="1"/>
        <v>91.53</v>
      </c>
      <c r="C22" s="11"/>
      <c r="D22" s="10" vm="40">
        <f ca="1"/>
        <v>25871.458299999998</v>
      </c>
      <c r="E22" s="13">
        <f t="shared" ca="1" si="1"/>
        <v>-1.092418614814239E-4</v>
      </c>
      <c r="AR22" s="3" vm="36">
        <f t="shared" ca="1" si="4"/>
        <v>43990</v>
      </c>
      <c r="AS22" s="13">
        <f t="shared" ca="1" si="2"/>
        <v>-1.092418614814239E-4</v>
      </c>
      <c r="AT22" s="13">
        <f t="shared" ca="1" si="3"/>
        <v>1.0385079633558947E-2</v>
      </c>
    </row>
    <row r="23" spans="1:46" x14ac:dyDescent="0.3">
      <c r="A23" s="3" vm="41">
        <f ca="1"/>
        <v>44004</v>
      </c>
      <c r="B23" s="11" vm="16">
        <f ca="1"/>
        <v>91.53</v>
      </c>
      <c r="C23" s="11"/>
      <c r="D23" s="10" vm="42">
        <f ca="1"/>
        <v>25015.5488</v>
      </c>
      <c r="E23" s="13">
        <f t="shared" ca="1" si="1"/>
        <v>0</v>
      </c>
      <c r="AR23" s="3" vm="39">
        <f t="shared" ca="1" si="4"/>
        <v>43997</v>
      </c>
      <c r="AS23" s="13">
        <f t="shared" ca="1" si="2"/>
        <v>0</v>
      </c>
      <c r="AT23" s="13">
        <f t="shared" ca="1" si="3"/>
        <v>-3.3083156352264775E-2</v>
      </c>
    </row>
    <row r="24" spans="1:46" x14ac:dyDescent="0.3">
      <c r="A24" s="3" vm="43">
        <f ca="1"/>
        <v>44011</v>
      </c>
      <c r="B24" s="11" vm="37">
        <f ca="1"/>
        <v>91.54</v>
      </c>
      <c r="C24" s="11"/>
      <c r="D24" s="10" vm="44">
        <f ca="1"/>
        <v>25827.356299999999</v>
      </c>
      <c r="E24" s="13">
        <f t="shared" ca="1" si="1"/>
        <v>1.0925379656945289E-4</v>
      </c>
      <c r="G24" s="8" t="s">
        <v>1288</v>
      </c>
      <c r="H24" s="19"/>
      <c r="I24" s="19"/>
      <c r="J24" s="19"/>
      <c r="AR24" s="3" vm="41">
        <f t="shared" ca="1" si="4"/>
        <v>44004</v>
      </c>
      <c r="AS24" s="13">
        <f t="shared" ca="1" si="2"/>
        <v>1.0925379656945289E-4</v>
      </c>
      <c r="AT24" s="13">
        <f t="shared" ca="1" si="3"/>
        <v>3.2452116341337156E-2</v>
      </c>
    </row>
    <row r="25" spans="1:46" x14ac:dyDescent="0.3">
      <c r="A25" s="3" vm="45">
        <f ca="1"/>
        <v>44018</v>
      </c>
      <c r="B25" s="11" vm="37">
        <f ca="1"/>
        <v>91.54</v>
      </c>
      <c r="C25" s="11"/>
      <c r="D25" s="10" vm="46">
        <f ca="1"/>
        <v>26075.301800000001</v>
      </c>
      <c r="E25" s="13">
        <f t="shared" ca="1" si="1"/>
        <v>0</v>
      </c>
      <c r="AR25" s="3" vm="43">
        <f t="shared" ca="1" si="4"/>
        <v>44011</v>
      </c>
      <c r="AS25" s="13">
        <f t="shared" ca="1" si="2"/>
        <v>0</v>
      </c>
      <c r="AT25" s="13">
        <f t="shared" ca="1" si="3"/>
        <v>9.6001114910859719E-3</v>
      </c>
    </row>
    <row r="26" spans="1:46" x14ac:dyDescent="0.3">
      <c r="A26" s="3" vm="47">
        <f ca="1"/>
        <v>44025</v>
      </c>
      <c r="B26" s="11" vm="37">
        <f ca="1"/>
        <v>91.54</v>
      </c>
      <c r="C26" s="11"/>
      <c r="D26" s="10" vm="48">
        <f ca="1"/>
        <v>26671.948799999998</v>
      </c>
      <c r="E26" s="13">
        <f t="shared" ca="1" si="1"/>
        <v>0</v>
      </c>
      <c r="AR26" s="3" vm="45">
        <f t="shared" ca="1" si="4"/>
        <v>44018</v>
      </c>
      <c r="AS26" s="13">
        <f t="shared" ca="1" si="2"/>
        <v>0</v>
      </c>
      <c r="AT26" s="13">
        <f t="shared" ca="1" si="3"/>
        <v>2.2881691056783726E-2</v>
      </c>
    </row>
    <row r="27" spans="1:46" x14ac:dyDescent="0.3">
      <c r="A27" s="3" vm="49">
        <f ca="1"/>
        <v>44032</v>
      </c>
      <c r="B27" s="11" vm="16">
        <f ca="1"/>
        <v>91.53</v>
      </c>
      <c r="C27" s="11"/>
      <c r="D27" s="10" vm="50">
        <f ca="1"/>
        <v>26469.888599999998</v>
      </c>
      <c r="E27" s="13">
        <f t="shared" ca="1" si="1"/>
        <v>-1.092418614814239E-4</v>
      </c>
      <c r="AR27" s="3" vm="47">
        <f t="shared" ca="1" si="4"/>
        <v>44025</v>
      </c>
      <c r="AS27" s="13">
        <f t="shared" ca="1" si="2"/>
        <v>-1.092418614814239E-4</v>
      </c>
      <c r="AT27" s="13">
        <f t="shared" ca="1" si="3"/>
        <v>-7.5757568940744147E-3</v>
      </c>
    </row>
    <row r="28" spans="1:46" x14ac:dyDescent="0.3">
      <c r="A28" s="3" vm="51">
        <f ca="1"/>
        <v>44039</v>
      </c>
      <c r="B28" s="11" vm="37">
        <f ca="1"/>
        <v>91.54</v>
      </c>
      <c r="C28" s="11"/>
      <c r="D28" s="10" vm="52">
        <f ca="1"/>
        <v>26428.324199999999</v>
      </c>
      <c r="E28" s="13">
        <f t="shared" ca="1" si="1"/>
        <v>1.0925379656945289E-4</v>
      </c>
      <c r="AR28" s="3" vm="49">
        <f t="shared" ca="1" si="4"/>
        <v>44032</v>
      </c>
      <c r="AS28" s="13">
        <f t="shared" ca="1" si="2"/>
        <v>1.0925379656945289E-4</v>
      </c>
      <c r="AT28" s="13">
        <f t="shared" ca="1" si="3"/>
        <v>-1.570252169478259E-3</v>
      </c>
    </row>
    <row r="29" spans="1:46" x14ac:dyDescent="0.3">
      <c r="A29" s="3" vm="53">
        <f ca="1"/>
        <v>44046</v>
      </c>
      <c r="B29" s="11" vm="37">
        <f ca="1"/>
        <v>91.54</v>
      </c>
      <c r="C29" s="11"/>
      <c r="D29" s="10" vm="54">
        <f ca="1"/>
        <v>27433.481199999998</v>
      </c>
      <c r="E29" s="13">
        <f t="shared" ca="1" si="1"/>
        <v>0</v>
      </c>
      <c r="AR29" s="3" vm="51">
        <f t="shared" ca="1" si="4"/>
        <v>44039</v>
      </c>
      <c r="AS29" s="13">
        <f t="shared" ca="1" si="2"/>
        <v>0</v>
      </c>
      <c r="AT29" s="13">
        <f t="shared" ca="1" si="3"/>
        <v>3.8033323353888537E-2</v>
      </c>
    </row>
    <row r="30" spans="1:46" x14ac:dyDescent="0.3">
      <c r="A30" s="3" vm="55">
        <f ca="1"/>
        <v>44053</v>
      </c>
      <c r="B30" s="11" vm="16">
        <f ca="1"/>
        <v>91.53</v>
      </c>
      <c r="C30" s="11"/>
      <c r="D30" s="10" vm="56">
        <f ca="1"/>
        <v>27931.018499999998</v>
      </c>
      <c r="E30" s="13">
        <f t="shared" ca="1" si="1"/>
        <v>-1.092418614814239E-4</v>
      </c>
      <c r="AR30" s="3" vm="53">
        <f t="shared" ca="1" si="4"/>
        <v>44046</v>
      </c>
      <c r="AS30" s="13">
        <f t="shared" ca="1" si="2"/>
        <v>-1.092418614814239E-4</v>
      </c>
      <c r="AT30" s="13">
        <f t="shared" ca="1" si="3"/>
        <v>1.813613432333927E-2</v>
      </c>
    </row>
    <row r="31" spans="1:46" x14ac:dyDescent="0.3">
      <c r="A31" s="3" vm="57">
        <f ca="1"/>
        <v>44060</v>
      </c>
      <c r="B31" s="11" vm="37">
        <f ca="1"/>
        <v>91.54</v>
      </c>
      <c r="C31" s="11"/>
      <c r="D31" s="10" vm="58">
        <f ca="1"/>
        <v>27930.332600000002</v>
      </c>
      <c r="E31" s="13">
        <f t="shared" ca="1" si="1"/>
        <v>1.0925379656945289E-4</v>
      </c>
      <c r="AR31" s="3" vm="55">
        <f t="shared" ca="1" si="4"/>
        <v>44053</v>
      </c>
      <c r="AS31" s="13">
        <f t="shared" ca="1" si="2"/>
        <v>1.0925379656945289E-4</v>
      </c>
      <c r="AT31" s="13">
        <f t="shared" ca="1" si="3"/>
        <v>-2.4556927632146675E-5</v>
      </c>
    </row>
    <row r="32" spans="1:46" x14ac:dyDescent="0.3">
      <c r="A32" s="3" vm="59">
        <f ca="1"/>
        <v>44067</v>
      </c>
      <c r="B32" s="11" vm="37">
        <f ca="1"/>
        <v>91.54</v>
      </c>
      <c r="C32" s="11"/>
      <c r="D32" s="10" vm="60">
        <f ca="1"/>
        <v>28653.867300000002</v>
      </c>
      <c r="E32" s="13">
        <f t="shared" ca="1" si="1"/>
        <v>0</v>
      </c>
      <c r="AR32" s="3" vm="57">
        <f t="shared" ca="1" si="4"/>
        <v>44060</v>
      </c>
      <c r="AS32" s="13">
        <f t="shared" ca="1" si="2"/>
        <v>0</v>
      </c>
      <c r="AT32" s="13">
        <f t="shared" ca="1" si="3"/>
        <v>2.5904979735185796E-2</v>
      </c>
    </row>
    <row r="33" spans="1:46" x14ac:dyDescent="0.3">
      <c r="A33" s="3" vm="61">
        <f ca="1"/>
        <v>44074</v>
      </c>
      <c r="B33" s="11" vm="37">
        <f ca="1"/>
        <v>91.54</v>
      </c>
      <c r="C33" s="11"/>
      <c r="D33" s="10" vm="62">
        <f ca="1"/>
        <v>28133.313200000001</v>
      </c>
      <c r="E33" s="13">
        <f t="shared" ca="1" si="1"/>
        <v>0</v>
      </c>
      <c r="AR33" s="3" vm="59">
        <f t="shared" ca="1" si="4"/>
        <v>44067</v>
      </c>
      <c r="AS33" s="13">
        <f t="shared" ca="1" si="2"/>
        <v>0</v>
      </c>
      <c r="AT33" s="13">
        <f t="shared" ca="1" si="3"/>
        <v>-1.8166975317848277E-2</v>
      </c>
    </row>
    <row r="34" spans="1:46" x14ac:dyDescent="0.3">
      <c r="A34" s="3" vm="63">
        <f ca="1"/>
        <v>44082</v>
      </c>
      <c r="B34" s="11" vm="34">
        <f ca="1"/>
        <v>91.52</v>
      </c>
      <c r="C34" s="11"/>
      <c r="D34" s="10" vm="64">
        <f ca="1"/>
        <v>27665.641800000001</v>
      </c>
      <c r="E34" s="13">
        <f t="shared" ca="1" si="1"/>
        <v>-2.1848372296273677E-4</v>
      </c>
      <c r="AR34" s="3" vm="61">
        <f t="shared" ca="1" si="4"/>
        <v>44074</v>
      </c>
      <c r="AS34" s="13">
        <f t="shared" ca="1" si="2"/>
        <v>-2.1848372296273677E-4</v>
      </c>
      <c r="AT34" s="13">
        <f t="shared" ca="1" si="3"/>
        <v>-1.6623402891629557E-2</v>
      </c>
    </row>
    <row r="35" spans="1:46" x14ac:dyDescent="0.3">
      <c r="A35" s="3" vm="65">
        <f ca="1"/>
        <v>44088</v>
      </c>
      <c r="B35" s="11" vm="34">
        <f ca="1"/>
        <v>91.52</v>
      </c>
      <c r="C35" s="11"/>
      <c r="D35" s="10" vm="66">
        <f ca="1"/>
        <v>27657.4175</v>
      </c>
      <c r="E35" s="13">
        <f t="shared" ca="1" si="1"/>
        <v>0</v>
      </c>
      <c r="AR35" s="3" vm="63">
        <f t="shared" ca="1" si="4"/>
        <v>44082</v>
      </c>
      <c r="AS35" s="13">
        <f t="shared" ca="1" si="2"/>
        <v>0</v>
      </c>
      <c r="AT35" s="13">
        <f t="shared" ca="1" si="3"/>
        <v>-2.972748674856529E-4</v>
      </c>
    </row>
    <row r="36" spans="1:46" x14ac:dyDescent="0.3">
      <c r="A36" s="3" vm="67">
        <f ca="1"/>
        <v>44095</v>
      </c>
      <c r="B36" s="11" vm="34">
        <f ca="1"/>
        <v>91.52</v>
      </c>
      <c r="C36" s="11"/>
      <c r="D36" s="10" vm="68">
        <f ca="1"/>
        <v>27173.955300000001</v>
      </c>
      <c r="E36" s="13">
        <f t="shared" ca="1" si="1"/>
        <v>0</v>
      </c>
      <c r="AR36" s="3" vm="65">
        <f t="shared" ca="1" si="4"/>
        <v>44088</v>
      </c>
      <c r="AS36" s="13">
        <f t="shared" ca="1" si="2"/>
        <v>0</v>
      </c>
      <c r="AT36" s="13">
        <f t="shared" ca="1" si="3"/>
        <v>-1.7480381167185866E-2</v>
      </c>
    </row>
    <row r="37" spans="1:46" x14ac:dyDescent="0.3">
      <c r="A37" s="3" vm="69">
        <f ca="1"/>
        <v>44102</v>
      </c>
      <c r="B37" s="11" vm="34">
        <f ca="1"/>
        <v>91.52</v>
      </c>
      <c r="C37" s="11"/>
      <c r="D37" s="10" vm="70">
        <f ca="1"/>
        <v>27682.814399999999</v>
      </c>
      <c r="E37" s="13">
        <f t="shared" ca="1" si="1"/>
        <v>0</v>
      </c>
      <c r="AR37" s="3" vm="67">
        <f t="shared" ca="1" si="4"/>
        <v>44095</v>
      </c>
      <c r="AS37" s="13">
        <f t="shared" ca="1" si="2"/>
        <v>0</v>
      </c>
      <c r="AT37" s="13">
        <f t="shared" ca="1" si="3"/>
        <v>1.8725985760343011E-2</v>
      </c>
    </row>
    <row r="38" spans="1:46" x14ac:dyDescent="0.3">
      <c r="A38" s="3" vm="71">
        <f ca="1"/>
        <v>44109</v>
      </c>
      <c r="B38" s="11" vm="34">
        <f ca="1"/>
        <v>91.52</v>
      </c>
      <c r="C38" s="11"/>
      <c r="D38" s="10" vm="72">
        <f ca="1"/>
        <v>28586.904399999999</v>
      </c>
      <c r="E38" s="13">
        <f t="shared" ca="1" si="1"/>
        <v>0</v>
      </c>
      <c r="AR38" s="3" vm="69">
        <f t="shared" ca="1" si="4"/>
        <v>44102</v>
      </c>
      <c r="AS38" s="13">
        <f t="shared" ca="1" si="2"/>
        <v>0</v>
      </c>
      <c r="AT38" s="13">
        <f t="shared" ca="1" si="3"/>
        <v>3.2658890347507352E-2</v>
      </c>
    </row>
    <row r="39" spans="1:46" x14ac:dyDescent="0.3">
      <c r="A39" s="3" vm="73">
        <f ca="1"/>
        <v>44116</v>
      </c>
      <c r="B39" s="11" vm="16">
        <f ca="1"/>
        <v>91.53</v>
      </c>
      <c r="C39" s="11"/>
      <c r="D39" s="10" vm="74">
        <f ca="1"/>
        <v>28606.313900000001</v>
      </c>
      <c r="E39" s="13">
        <f t="shared" ca="1" si="1"/>
        <v>1.0926573426583985E-4</v>
      </c>
      <c r="AR39" s="3" vm="71">
        <f t="shared" ca="1" si="4"/>
        <v>44109</v>
      </c>
      <c r="AS39" s="13">
        <f t="shared" ca="1" si="2"/>
        <v>1.0926573426583985E-4</v>
      </c>
      <c r="AT39" s="13">
        <f t="shared" ca="1" si="3"/>
        <v>6.7896473603501484E-4</v>
      </c>
    </row>
    <row r="40" spans="1:46" x14ac:dyDescent="0.3">
      <c r="A40" s="3" vm="75">
        <f ca="1"/>
        <v>44123</v>
      </c>
      <c r="B40" s="11" vm="16">
        <f ca="1"/>
        <v>91.53</v>
      </c>
      <c r="C40" s="11"/>
      <c r="D40" s="10" vm="76">
        <f ca="1"/>
        <v>28335.567200000001</v>
      </c>
      <c r="E40" s="13">
        <f t="shared" ca="1" si="1"/>
        <v>0</v>
      </c>
      <c r="AR40" s="3" vm="73">
        <f t="shared" ca="1" si="4"/>
        <v>44116</v>
      </c>
      <c r="AS40" s="13">
        <f t="shared" ca="1" si="2"/>
        <v>0</v>
      </c>
      <c r="AT40" s="13">
        <f t="shared" ca="1" si="3"/>
        <v>-9.4645783775727521E-3</v>
      </c>
    </row>
    <row r="41" spans="1:46" x14ac:dyDescent="0.3">
      <c r="A41" s="3" vm="77">
        <f ca="1"/>
        <v>44130</v>
      </c>
      <c r="B41" s="11" vm="16">
        <f ca="1"/>
        <v>91.53</v>
      </c>
      <c r="C41" s="11"/>
      <c r="D41" s="10" vm="78">
        <f ca="1"/>
        <v>26501.595499999999</v>
      </c>
      <c r="E41" s="13">
        <f t="shared" ca="1" si="1"/>
        <v>0</v>
      </c>
      <c r="AR41" s="3" vm="75">
        <f t="shared" ca="1" si="4"/>
        <v>44123</v>
      </c>
      <c r="AS41" s="13">
        <f t="shared" ca="1" si="2"/>
        <v>0</v>
      </c>
      <c r="AT41" s="13">
        <f t="shared" ref="AT41:AT72" ca="1" si="5">IF(D41&gt;0,D41/D40-1,"")</f>
        <v>-6.47233100031257E-2</v>
      </c>
    </row>
    <row r="42" spans="1:46" x14ac:dyDescent="0.3">
      <c r="A42" s="3" vm="79">
        <f ca="1"/>
        <v>44137</v>
      </c>
      <c r="B42" s="11" vm="34">
        <f ca="1"/>
        <v>91.52</v>
      </c>
      <c r="C42" s="11"/>
      <c r="D42" s="10" vm="80">
        <f ca="1"/>
        <v>28323.395100000002</v>
      </c>
      <c r="E42" s="13">
        <f t="shared" ca="1" si="1"/>
        <v>-1.0925379656945289E-4</v>
      </c>
      <c r="AR42" s="3" vm="77">
        <f t="shared" ca="1" si="4"/>
        <v>44130</v>
      </c>
      <c r="AS42" s="13">
        <f t="shared" ca="1" si="2"/>
        <v>-1.0925379656945289E-4</v>
      </c>
      <c r="AT42" s="13">
        <f t="shared" ca="1" si="5"/>
        <v>6.8743015868610646E-2</v>
      </c>
    </row>
    <row r="43" spans="1:46" x14ac:dyDescent="0.3">
      <c r="A43" s="3" vm="81">
        <f ca="1"/>
        <v>44144</v>
      </c>
      <c r="B43" s="11" vm="16">
        <f ca="1"/>
        <v>91.53</v>
      </c>
      <c r="C43" s="11"/>
      <c r="D43" s="10" vm="82">
        <f ca="1"/>
        <v>29479.809300000001</v>
      </c>
      <c r="E43" s="13">
        <f t="shared" ca="1" si="1"/>
        <v>1.0926573426583985E-4</v>
      </c>
      <c r="AR43" s="3" vm="79">
        <f t="shared" ca="1" si="4"/>
        <v>44137</v>
      </c>
      <c r="AS43" s="13">
        <f t="shared" ca="1" si="2"/>
        <v>1.0926573426583985E-4</v>
      </c>
      <c r="AT43" s="13">
        <f t="shared" ca="1" si="5"/>
        <v>4.0828940030568583E-2</v>
      </c>
    </row>
    <row r="44" spans="1:46" x14ac:dyDescent="0.3">
      <c r="A44" s="3" vm="83">
        <f ca="1"/>
        <v>44151</v>
      </c>
      <c r="B44" s="11" vm="16">
        <f ca="1"/>
        <v>91.53</v>
      </c>
      <c r="C44" s="11"/>
      <c r="D44" s="10" vm="84">
        <f ca="1"/>
        <v>29263.4751</v>
      </c>
      <c r="E44" s="13">
        <f t="shared" ca="1" si="1"/>
        <v>0</v>
      </c>
      <c r="AR44" s="3" vm="81">
        <f t="shared" ca="1" si="4"/>
        <v>44144</v>
      </c>
      <c r="AS44" s="13">
        <f t="shared" ca="1" si="2"/>
        <v>0</v>
      </c>
      <c r="AT44" s="13">
        <f t="shared" ca="1" si="5"/>
        <v>-7.3383853266649757E-3</v>
      </c>
    </row>
    <row r="45" spans="1:46" x14ac:dyDescent="0.3">
      <c r="A45" s="3" vm="85">
        <f ca="1"/>
        <v>44158</v>
      </c>
      <c r="B45" s="11" vm="16">
        <f ca="1"/>
        <v>91.53</v>
      </c>
      <c r="C45" s="11"/>
      <c r="D45" s="10" vm="86">
        <f ca="1"/>
        <v>29910.372200000002</v>
      </c>
      <c r="E45" s="13">
        <f t="shared" ca="1" si="1"/>
        <v>0</v>
      </c>
      <c r="AR45" s="3" vm="83">
        <f t="shared" ca="1" si="4"/>
        <v>44151</v>
      </c>
      <c r="AS45" s="13">
        <f t="shared" ca="1" si="2"/>
        <v>0</v>
      </c>
      <c r="AT45" s="13">
        <f t="shared" ca="1" si="5"/>
        <v>2.2105956240310087E-2</v>
      </c>
    </row>
    <row r="46" spans="1:46" x14ac:dyDescent="0.3">
      <c r="A46" s="3" vm="87">
        <f ca="1"/>
        <v>44165</v>
      </c>
      <c r="B46" s="11" vm="16">
        <f ca="1"/>
        <v>91.53</v>
      </c>
      <c r="C46" s="11"/>
      <c r="D46" s="10" vm="88">
        <f ca="1"/>
        <v>30218.260200000001</v>
      </c>
      <c r="E46" s="13">
        <f t="shared" ca="1" si="1"/>
        <v>0</v>
      </c>
      <c r="AR46" s="3" vm="85">
        <f t="shared" ca="1" si="4"/>
        <v>44158</v>
      </c>
      <c r="AS46" s="13">
        <f t="shared" ca="1" si="2"/>
        <v>0</v>
      </c>
      <c r="AT46" s="13">
        <f t="shared" ca="1" si="5"/>
        <v>1.029368668304298E-2</v>
      </c>
    </row>
    <row r="47" spans="1:46" x14ac:dyDescent="0.3">
      <c r="A47" s="3" vm="89">
        <f ca="1"/>
        <v>44172</v>
      </c>
      <c r="B47" s="11" vm="34">
        <f ca="1"/>
        <v>91.52</v>
      </c>
      <c r="C47" s="11"/>
      <c r="D47" s="10" vm="90">
        <f ca="1"/>
        <v>30046.370599999998</v>
      </c>
      <c r="E47" s="13">
        <f t="shared" ca="1" si="1"/>
        <v>-1.0925379656945289E-4</v>
      </c>
      <c r="AR47" s="3" vm="87">
        <f t="shared" ca="1" si="4"/>
        <v>44165</v>
      </c>
      <c r="AS47" s="13">
        <f t="shared" ca="1" si="2"/>
        <v>-1.0925379656945289E-4</v>
      </c>
      <c r="AT47" s="13">
        <f t="shared" ca="1" si="5"/>
        <v>-5.6882692405965107E-3</v>
      </c>
    </row>
    <row r="48" spans="1:46" x14ac:dyDescent="0.3">
      <c r="A48" s="3" vm="91">
        <f ca="1"/>
        <v>44179</v>
      </c>
      <c r="B48" s="11" vm="34">
        <f ca="1"/>
        <v>91.52</v>
      </c>
      <c r="C48" s="11"/>
      <c r="D48" s="10" vm="92">
        <f ca="1"/>
        <v>30179.046300000002</v>
      </c>
      <c r="E48" s="13">
        <f t="shared" ca="1" si="1"/>
        <v>0</v>
      </c>
      <c r="AR48" s="3" vm="89">
        <f t="shared" ca="1" si="4"/>
        <v>44172</v>
      </c>
      <c r="AS48" s="13">
        <f t="shared" ca="1" si="2"/>
        <v>0</v>
      </c>
      <c r="AT48" s="13">
        <f t="shared" ca="1" si="5"/>
        <v>4.4156980477370045E-3</v>
      </c>
    </row>
    <row r="49" spans="1:46" x14ac:dyDescent="0.3">
      <c r="A49" s="3" vm="93">
        <f ca="1"/>
        <v>44186</v>
      </c>
      <c r="B49" s="11" vm="34">
        <f ca="1"/>
        <v>91.52</v>
      </c>
      <c r="C49" s="11"/>
      <c r="D49" s="10" vm="94">
        <f ca="1"/>
        <v>30199.870500000001</v>
      </c>
      <c r="E49" s="13">
        <f t="shared" ca="1" si="1"/>
        <v>0</v>
      </c>
      <c r="AR49" s="3" vm="91">
        <f t="shared" ca="1" si="4"/>
        <v>44179</v>
      </c>
      <c r="AS49" s="13">
        <f t="shared" ca="1" si="2"/>
        <v>0</v>
      </c>
      <c r="AT49" s="13">
        <f t="shared" ca="1" si="5"/>
        <v>6.9002180496346988E-4</v>
      </c>
    </row>
    <row r="50" spans="1:46" x14ac:dyDescent="0.3">
      <c r="A50" s="3" vm="95">
        <f ca="1"/>
        <v>44193</v>
      </c>
      <c r="B50" s="11" vm="34">
        <f ca="1"/>
        <v>91.52</v>
      </c>
      <c r="C50" s="11"/>
      <c r="D50" s="10" vm="96">
        <f ca="1"/>
        <v>30606.484</v>
      </c>
      <c r="E50" s="13">
        <f t="shared" ca="1" si="1"/>
        <v>0</v>
      </c>
      <c r="AR50" s="3" vm="93">
        <f t="shared" ca="1" si="4"/>
        <v>44186</v>
      </c>
      <c r="AS50" s="13">
        <f t="shared" ca="1" si="2"/>
        <v>0</v>
      </c>
      <c r="AT50" s="13">
        <f t="shared" ca="1" si="5"/>
        <v>1.3464080913856868E-2</v>
      </c>
    </row>
    <row r="51" spans="1:46" x14ac:dyDescent="0.3">
      <c r="A51" s="3" vm="97">
        <f ca="1"/>
        <v>44200</v>
      </c>
      <c r="B51" s="11" vm="8">
        <f ca="1"/>
        <v>91.51</v>
      </c>
      <c r="C51" s="11"/>
      <c r="D51" s="10" vm="98">
        <f ca="1"/>
        <v>31097.9732</v>
      </c>
      <c r="E51" s="13">
        <f t="shared" ca="1" si="1"/>
        <v>-1.0926573426561781E-4</v>
      </c>
      <c r="AR51" s="3" vm="95">
        <f t="shared" ca="1" si="4"/>
        <v>44193</v>
      </c>
      <c r="AS51" s="13">
        <f t="shared" ca="1" si="2"/>
        <v>-1.0926573426561781E-4</v>
      </c>
      <c r="AT51" s="13">
        <f t="shared" ca="1" si="5"/>
        <v>1.6058335874189256E-2</v>
      </c>
    </row>
    <row r="52" spans="1:46" x14ac:dyDescent="0.3">
      <c r="A52" s="3" vm="99">
        <f ca="1"/>
        <v>44207</v>
      </c>
      <c r="B52" s="11" vm="34">
        <f ca="1"/>
        <v>91.52</v>
      </c>
      <c r="C52" s="11"/>
      <c r="D52" s="10" vm="100">
        <f ca="1"/>
        <v>30814.264800000001</v>
      </c>
      <c r="E52" s="13">
        <f t="shared" ca="1" si="1"/>
        <v>1.0927767457102888E-4</v>
      </c>
      <c r="AR52" s="3" vm="97">
        <f t="shared" ca="1" si="4"/>
        <v>44200</v>
      </c>
      <c r="AS52" s="13">
        <f t="shared" ca="1" si="2"/>
        <v>1.0927767457102888E-4</v>
      </c>
      <c r="AT52" s="13">
        <f t="shared" ca="1" si="5"/>
        <v>-9.1230511446964702E-3</v>
      </c>
    </row>
    <row r="53" spans="1:46" x14ac:dyDescent="0.3">
      <c r="A53" s="3" vm="101">
        <f ca="1"/>
        <v>44215</v>
      </c>
      <c r="B53" s="11" vm="8">
        <f ca="1"/>
        <v>91.51</v>
      </c>
      <c r="C53" s="11"/>
      <c r="D53" s="10" vm="102">
        <f ca="1"/>
        <v>30996.977699999999</v>
      </c>
      <c r="E53" s="13">
        <f t="shared" ca="1" si="1"/>
        <v>-1.0926573426561781E-4</v>
      </c>
      <c r="AR53" s="3" vm="99">
        <f t="shared" ca="1" si="4"/>
        <v>44207</v>
      </c>
      <c r="AS53" s="13">
        <f t="shared" ca="1" si="2"/>
        <v>-1.0926573426561781E-4</v>
      </c>
      <c r="AT53" s="13">
        <f t="shared" ca="1" si="5"/>
        <v>5.9294908116711564E-3</v>
      </c>
    </row>
    <row r="54" spans="1:46" x14ac:dyDescent="0.3">
      <c r="A54" s="3" vm="103">
        <f ca="1"/>
        <v>44221</v>
      </c>
      <c r="B54" s="11" vm="34">
        <f ca="1"/>
        <v>91.52</v>
      </c>
      <c r="C54" s="11"/>
      <c r="D54" s="10" vm="104">
        <f ca="1"/>
        <v>29982.6152</v>
      </c>
      <c r="E54" s="13">
        <f t="shared" ca="1" si="1"/>
        <v>1.0927767457102888E-4</v>
      </c>
      <c r="AR54" s="3" vm="101">
        <f t="shared" ca="1" si="4"/>
        <v>44215</v>
      </c>
      <c r="AS54" s="13">
        <f t="shared" ca="1" si="2"/>
        <v>1.0927767457102888E-4</v>
      </c>
      <c r="AT54" s="13">
        <f t="shared" ca="1" si="5"/>
        <v>-3.2724561401352381E-2</v>
      </c>
    </row>
    <row r="55" spans="1:46" x14ac:dyDescent="0.3">
      <c r="A55" s="3" vm="105">
        <f ca="1"/>
        <v>44228</v>
      </c>
      <c r="B55" s="11" vm="34">
        <f ca="1"/>
        <v>91.52</v>
      </c>
      <c r="C55" s="11"/>
      <c r="D55" s="10" vm="106">
        <f ca="1"/>
        <v>31148.240600000001</v>
      </c>
      <c r="E55" s="13">
        <f t="shared" ca="1" si="1"/>
        <v>0</v>
      </c>
      <c r="AR55" s="3" vm="103">
        <f t="shared" ca="1" si="4"/>
        <v>44221</v>
      </c>
      <c r="AS55" s="13">
        <f t="shared" ca="1" si="2"/>
        <v>0</v>
      </c>
      <c r="AT55" s="13">
        <f t="shared" ca="1" si="5"/>
        <v>3.8876708793567749E-2</v>
      </c>
    </row>
    <row r="56" spans="1:46" x14ac:dyDescent="0.3">
      <c r="A56" s="3" vm="107">
        <f ca="1"/>
        <v>44235</v>
      </c>
      <c r="B56" s="11" vm="8">
        <f ca="1"/>
        <v>91.51</v>
      </c>
      <c r="C56" s="11"/>
      <c r="D56" s="10" vm="108">
        <f ca="1"/>
        <v>31458.3986</v>
      </c>
      <c r="E56" s="13">
        <f t="shared" ca="1" si="1"/>
        <v>-1.0926573426561781E-4</v>
      </c>
      <c r="AR56" s="3" vm="105">
        <f t="shared" ca="1" si="4"/>
        <v>44228</v>
      </c>
      <c r="AS56" s="13">
        <f t="shared" ca="1" si="2"/>
        <v>-1.0926573426561781E-4</v>
      </c>
      <c r="AT56" s="13">
        <f t="shared" ca="1" si="5"/>
        <v>9.9574805518871656E-3</v>
      </c>
    </row>
    <row r="57" spans="1:46" x14ac:dyDescent="0.3">
      <c r="A57" s="3" vm="109">
        <f ca="1"/>
        <v>44243</v>
      </c>
      <c r="B57" s="11" vm="34">
        <f ca="1"/>
        <v>91.52</v>
      </c>
      <c r="C57" s="11"/>
      <c r="D57" s="10" vm="110">
        <f ca="1"/>
        <v>31494.322700000001</v>
      </c>
      <c r="E57" s="13">
        <f t="shared" ca="1" si="1"/>
        <v>1.0927767457102888E-4</v>
      </c>
      <c r="AR57" s="3" vm="107">
        <f t="shared" ca="1" si="4"/>
        <v>44235</v>
      </c>
      <c r="AS57" s="13">
        <f t="shared" ca="1" si="2"/>
        <v>1.0927767457102888E-4</v>
      </c>
      <c r="AT57" s="13">
        <f t="shared" ca="1" si="5"/>
        <v>1.1419557764773547E-3</v>
      </c>
    </row>
    <row r="58" spans="1:46" x14ac:dyDescent="0.3">
      <c r="A58" s="3" vm="111">
        <f ca="1"/>
        <v>44249</v>
      </c>
      <c r="B58" s="11" vm="8">
        <f ca="1"/>
        <v>91.51</v>
      </c>
      <c r="C58" s="11"/>
      <c r="D58" s="10" vm="112">
        <f ca="1"/>
        <v>30932.366999999998</v>
      </c>
      <c r="E58" s="13">
        <f t="shared" ca="1" si="1"/>
        <v>-1.0926573426561781E-4</v>
      </c>
      <c r="AR58" s="3" vm="109">
        <f t="shared" ca="1" si="4"/>
        <v>44243</v>
      </c>
      <c r="AS58" s="13">
        <f t="shared" ca="1" si="2"/>
        <v>-1.0926573426561781E-4</v>
      </c>
      <c r="AT58" s="13">
        <f t="shared" ca="1" si="5"/>
        <v>-1.784307938141505E-2</v>
      </c>
    </row>
    <row r="59" spans="1:46" x14ac:dyDescent="0.3">
      <c r="A59" s="3" vm="113">
        <f ca="1"/>
        <v>44256</v>
      </c>
      <c r="B59" s="11" vm="8">
        <f ca="1"/>
        <v>91.51</v>
      </c>
      <c r="C59" s="11"/>
      <c r="D59" s="10" vm="114">
        <f ca="1"/>
        <v>31496.2965</v>
      </c>
      <c r="E59" s="13">
        <f t="shared" ca="1" si="1"/>
        <v>0</v>
      </c>
      <c r="AR59" s="3" vm="111">
        <f t="shared" ca="1" si="4"/>
        <v>44249</v>
      </c>
      <c r="AS59" s="13">
        <f t="shared" ca="1" si="2"/>
        <v>0</v>
      </c>
      <c r="AT59" s="13">
        <f t="shared" ca="1" si="5"/>
        <v>1.8231049049689751E-2</v>
      </c>
    </row>
    <row r="60" spans="1:46" x14ac:dyDescent="0.3">
      <c r="A60" s="3" vm="115">
        <f ca="1"/>
        <v>44263</v>
      </c>
      <c r="B60" s="11" vm="116">
        <f ca="1"/>
        <v>91.5</v>
      </c>
      <c r="C60" s="11"/>
      <c r="D60" s="10" vm="117">
        <f ca="1"/>
        <v>32778.642399999997</v>
      </c>
      <c r="E60" s="13">
        <f t="shared" ca="1" si="1"/>
        <v>-1.092776745711399E-4</v>
      </c>
      <c r="AR60" s="3" vm="113">
        <f t="shared" ca="1" si="4"/>
        <v>44256</v>
      </c>
      <c r="AS60" s="13">
        <f t="shared" ca="1" si="2"/>
        <v>-1.092776745711399E-4</v>
      </c>
      <c r="AT60" s="13">
        <f t="shared" ca="1" si="5"/>
        <v>4.0714180475155182E-2</v>
      </c>
    </row>
    <row r="61" spans="1:46" x14ac:dyDescent="0.3">
      <c r="A61" s="3" vm="118">
        <f ca="1"/>
        <v>44270</v>
      </c>
      <c r="B61" s="11" vm="116">
        <f ca="1"/>
        <v>91.5</v>
      </c>
      <c r="C61" s="11"/>
      <c r="D61" s="10" vm="119">
        <f ca="1"/>
        <v>32627.971699999998</v>
      </c>
      <c r="E61" s="13">
        <f t="shared" ca="1" si="1"/>
        <v>0</v>
      </c>
      <c r="AR61" s="3" vm="115">
        <f t="shared" ca="1" si="4"/>
        <v>44263</v>
      </c>
      <c r="AS61" s="13">
        <f t="shared" ca="1" si="2"/>
        <v>0</v>
      </c>
      <c r="AT61" s="13">
        <f t="shared" ca="1" si="5"/>
        <v>-4.5966119695060037E-3</v>
      </c>
    </row>
    <row r="62" spans="1:46" x14ac:dyDescent="0.3">
      <c r="A62" s="3" vm="120">
        <f ca="1"/>
        <v>44277</v>
      </c>
      <c r="B62" s="11" vm="116">
        <f ca="1"/>
        <v>91.5</v>
      </c>
      <c r="C62" s="11"/>
      <c r="D62" s="10" vm="121">
        <f ca="1"/>
        <v>33072.877899999999</v>
      </c>
      <c r="E62" s="13">
        <f t="shared" ca="1" si="1"/>
        <v>0</v>
      </c>
      <c r="AR62" s="3" vm="118">
        <f t="shared" ca="1" si="4"/>
        <v>44270</v>
      </c>
      <c r="AS62" s="13">
        <f t="shared" ca="1" si="2"/>
        <v>0</v>
      </c>
      <c r="AT62" s="13">
        <f t="shared" ca="1" si="5"/>
        <v>1.3635729615396164E-2</v>
      </c>
    </row>
    <row r="63" spans="1:46" x14ac:dyDescent="0.3">
      <c r="A63" s="3" vm="122">
        <f ca="1"/>
        <v>44284</v>
      </c>
      <c r="B63" s="11" vm="8">
        <f ca="1"/>
        <v>91.51</v>
      </c>
      <c r="C63" s="11"/>
      <c r="D63" s="10" vm="123">
        <f ca="1"/>
        <v>33153.2137</v>
      </c>
      <c r="E63" s="13">
        <f t="shared" ca="1" si="1"/>
        <v>1.0928961748635224E-4</v>
      </c>
      <c r="AR63" s="3" vm="120">
        <f t="shared" ca="1" si="4"/>
        <v>44277</v>
      </c>
      <c r="AS63" s="13">
        <f t="shared" ca="1" si="2"/>
        <v>1.0928961748635224E-4</v>
      </c>
      <c r="AT63" s="13">
        <f t="shared" ca="1" si="5"/>
        <v>2.4290538078635127E-3</v>
      </c>
    </row>
    <row r="64" spans="1:46" x14ac:dyDescent="0.3">
      <c r="A64" s="3" vm="124">
        <f ca="1"/>
        <v>44291</v>
      </c>
      <c r="B64" s="11" vm="125">
        <f ca="1"/>
        <v>91.49</v>
      </c>
      <c r="C64" s="11"/>
      <c r="D64" s="10" vm="126">
        <f ca="1"/>
        <v>33800.604299999999</v>
      </c>
      <c r="E64" s="13">
        <f t="shared" ca="1" si="1"/>
        <v>-2.1855534914227981E-4</v>
      </c>
      <c r="AR64" s="3" vm="122">
        <f t="shared" ca="1" si="4"/>
        <v>44284</v>
      </c>
      <c r="AS64" s="13">
        <f t="shared" ca="1" si="2"/>
        <v>-2.1855534914227981E-4</v>
      </c>
      <c r="AT64" s="13">
        <f t="shared" ca="1" si="5"/>
        <v>1.952723515307353E-2</v>
      </c>
    </row>
    <row r="65" spans="1:46" x14ac:dyDescent="0.3">
      <c r="A65" s="3" vm="127">
        <f ca="1"/>
        <v>44298</v>
      </c>
      <c r="B65" s="11" vm="116">
        <f ca="1"/>
        <v>91.5</v>
      </c>
      <c r="C65" s="11"/>
      <c r="D65" s="10" vm="128">
        <f ca="1"/>
        <v>34200.671199999997</v>
      </c>
      <c r="E65" s="13">
        <f t="shared" ca="1" si="1"/>
        <v>1.0930156301247607E-4</v>
      </c>
      <c r="AR65" s="3" vm="124">
        <f t="shared" ca="1" si="4"/>
        <v>44291</v>
      </c>
      <c r="AS65" s="13">
        <f t="shared" ca="1" si="2"/>
        <v>1.0930156301247607E-4</v>
      </c>
      <c r="AT65" s="13">
        <f t="shared" ca="1" si="5"/>
        <v>1.1836087202736767E-2</v>
      </c>
    </row>
    <row r="66" spans="1:46" x14ac:dyDescent="0.3">
      <c r="A66" s="3" vm="129">
        <f ca="1"/>
        <v>44305</v>
      </c>
      <c r="B66" s="11" vm="116">
        <f ca="1"/>
        <v>91.5</v>
      </c>
      <c r="C66" s="11"/>
      <c r="D66" s="10" vm="130">
        <f ca="1"/>
        <v>34043.486799999999</v>
      </c>
      <c r="E66" s="13">
        <f t="shared" ca="1" si="1"/>
        <v>0</v>
      </c>
      <c r="AR66" s="3" vm="127">
        <f t="shared" ca="1" si="4"/>
        <v>44298</v>
      </c>
      <c r="AS66" s="13">
        <f t="shared" ca="1" si="2"/>
        <v>0</v>
      </c>
      <c r="AT66" s="13">
        <f t="shared" ca="1" si="5"/>
        <v>-4.5959448889412169E-3</v>
      </c>
    </row>
    <row r="67" spans="1:46" x14ac:dyDescent="0.3">
      <c r="A67" s="3" vm="131">
        <f ca="1"/>
        <v>44312</v>
      </c>
      <c r="B67" s="11" vm="116">
        <f ca="1"/>
        <v>91.5</v>
      </c>
      <c r="C67" s="11"/>
      <c r="D67" s="10" vm="132">
        <f ca="1"/>
        <v>33874.853999999999</v>
      </c>
      <c r="E67" s="13">
        <f t="shared" ca="1" si="1"/>
        <v>0</v>
      </c>
      <c r="AR67" s="3" vm="129">
        <f t="shared" ca="1" si="4"/>
        <v>44305</v>
      </c>
      <c r="AS67" s="13">
        <f t="shared" ca="1" si="2"/>
        <v>0</v>
      </c>
      <c r="AT67" s="13">
        <f t="shared" ca="1" si="5"/>
        <v>-4.9534526527993394E-3</v>
      </c>
    </row>
    <row r="68" spans="1:46" x14ac:dyDescent="0.3">
      <c r="A68" s="3" vm="133">
        <f ca="1"/>
        <v>44319</v>
      </c>
      <c r="B68" s="11" vm="125">
        <f ca="1"/>
        <v>91.49</v>
      </c>
      <c r="C68" s="11"/>
      <c r="D68" s="10" vm="134">
        <f ca="1"/>
        <v>34777.759700000002</v>
      </c>
      <c r="E68" s="13">
        <f t="shared" ca="1" si="1"/>
        <v>-1.0928961748635224E-4</v>
      </c>
      <c r="AR68" s="3" vm="131">
        <f t="shared" ca="1" si="4"/>
        <v>44312</v>
      </c>
      <c r="AS68" s="13">
        <f t="shared" ca="1" si="2"/>
        <v>-1.0928961748635224E-4</v>
      </c>
      <c r="AT68" s="13">
        <f t="shared" ca="1" si="5"/>
        <v>2.6654157682864277E-2</v>
      </c>
    </row>
    <row r="69" spans="1:46" x14ac:dyDescent="0.3">
      <c r="A69" s="3" vm="135">
        <f ca="1"/>
        <v>44326</v>
      </c>
      <c r="B69" s="11" vm="136">
        <f ca="1"/>
        <v>91.48</v>
      </c>
      <c r="C69" s="11"/>
      <c r="D69" s="10" vm="137">
        <f ca="1"/>
        <v>34382.133999999998</v>
      </c>
      <c r="E69" s="13">
        <f t="shared" ca="1" si="1"/>
        <v>-1.0930156301225402E-4</v>
      </c>
      <c r="AR69" s="3" vm="133">
        <f t="shared" ca="1" si="4"/>
        <v>44319</v>
      </c>
      <c r="AS69" s="13">
        <f t="shared" ca="1" si="2"/>
        <v>-1.0930156301225402E-4</v>
      </c>
      <c r="AT69" s="13">
        <f t="shared" ca="1" si="5"/>
        <v>-1.1375824763088627E-2</v>
      </c>
    </row>
    <row r="70" spans="1:46" x14ac:dyDescent="0.3">
      <c r="A70" s="3" vm="138">
        <f ca="1"/>
        <v>44333</v>
      </c>
      <c r="B70" s="11" vm="125">
        <f ca="1"/>
        <v>91.49</v>
      </c>
      <c r="C70" s="11"/>
      <c r="D70" s="10" vm="139">
        <f ca="1"/>
        <v>34207.842900000003</v>
      </c>
      <c r="E70" s="13">
        <f t="shared" ca="1" si="1"/>
        <v>1.0931351114984444E-4</v>
      </c>
      <c r="AR70" s="3" vm="135">
        <f t="shared" ca="1" si="4"/>
        <v>44326</v>
      </c>
      <c r="AS70" s="13">
        <f t="shared" ca="1" si="2"/>
        <v>1.0931351114984444E-4</v>
      </c>
      <c r="AT70" s="13">
        <f t="shared" ca="1" si="5"/>
        <v>-5.0692345041757347E-3</v>
      </c>
    </row>
    <row r="71" spans="1:46" x14ac:dyDescent="0.3">
      <c r="A71" s="3" vm="140">
        <f ca="1"/>
        <v>44340</v>
      </c>
      <c r="B71" s="11" vm="125">
        <f ca="1"/>
        <v>91.49</v>
      </c>
      <c r="C71" s="11"/>
      <c r="D71" s="10" vm="141">
        <f ca="1"/>
        <v>34529.449200000003</v>
      </c>
      <c r="E71" s="13">
        <f t="shared" ca="1" si="1"/>
        <v>0</v>
      </c>
      <c r="AR71" s="3" vm="138">
        <f t="shared" ca="1" si="4"/>
        <v>44333</v>
      </c>
      <c r="AS71" s="13">
        <f t="shared" ca="1" si="2"/>
        <v>0</v>
      </c>
      <c r="AT71" s="13">
        <f t="shared" ca="1" si="5"/>
        <v>9.4015369791118353E-3</v>
      </c>
    </row>
    <row r="72" spans="1:46" x14ac:dyDescent="0.3">
      <c r="A72" s="3" vm="142">
        <f ca="1"/>
        <v>44348</v>
      </c>
      <c r="B72" s="11" vm="125">
        <f ca="1"/>
        <v>91.49</v>
      </c>
      <c r="C72" s="11"/>
      <c r="D72" s="10" vm="143">
        <f ca="1"/>
        <v>34756.388800000001</v>
      </c>
      <c r="E72" s="13">
        <f t="shared" ca="1" si="1"/>
        <v>0</v>
      </c>
      <c r="AR72" s="3" vm="140">
        <f t="shared" ca="1" si="4"/>
        <v>44340</v>
      </c>
      <c r="AS72" s="13">
        <f t="shared" ca="1" si="2"/>
        <v>0</v>
      </c>
      <c r="AT72" s="13">
        <f t="shared" ca="1" si="5"/>
        <v>6.5723492629590208E-3</v>
      </c>
    </row>
    <row r="73" spans="1:46" x14ac:dyDescent="0.3">
      <c r="A73" s="3" vm="144">
        <f ca="1"/>
        <v>44354</v>
      </c>
      <c r="B73" s="11" vm="136">
        <f ca="1"/>
        <v>91.48</v>
      </c>
      <c r="C73" s="11"/>
      <c r="D73" s="10" vm="145">
        <f ca="1"/>
        <v>34479.6008</v>
      </c>
      <c r="E73" s="13">
        <f t="shared" ref="E73:E136" ca="1" si="6">IF(B73&gt;0,B73/B72-1,"")</f>
        <v>-1.0930156301225402E-4</v>
      </c>
      <c r="AR73" s="3" vm="142">
        <f t="shared" ca="1" si="4"/>
        <v>44348</v>
      </c>
      <c r="AS73" s="13">
        <f t="shared" ref="AS73:AS136" ca="1" si="7">IF(B73&gt;0,B73/B72-1,"")</f>
        <v>-1.0930156301225402E-4</v>
      </c>
      <c r="AT73" s="13">
        <f t="shared" ref="AT73:AT104" ca="1" si="8">IF(D73&gt;0,D73/D72-1,"")</f>
        <v>-7.9636581807371876E-3</v>
      </c>
    </row>
    <row r="74" spans="1:46" x14ac:dyDescent="0.3">
      <c r="A74" s="3" vm="146">
        <f ca="1"/>
        <v>44361</v>
      </c>
      <c r="B74" s="11" vm="136">
        <f ca="1"/>
        <v>91.48</v>
      </c>
      <c r="C74" s="11"/>
      <c r="D74" s="10" vm="147">
        <f ca="1"/>
        <v>33290.083700000003</v>
      </c>
      <c r="E74" s="13">
        <f t="shared" ca="1" si="6"/>
        <v>0</v>
      </c>
      <c r="AR74" s="3" vm="144">
        <f t="shared" ref="AR74:AR137" ca="1" si="9">IF(A73&lt;&gt;0,A73,"")</f>
        <v>44354</v>
      </c>
      <c r="AS74" s="13">
        <f t="shared" ca="1" si="7"/>
        <v>0</v>
      </c>
      <c r="AT74" s="13">
        <f t="shared" ca="1" si="8"/>
        <v>-3.4499155222237898E-2</v>
      </c>
    </row>
    <row r="75" spans="1:46" x14ac:dyDescent="0.3">
      <c r="A75" s="3" vm="148">
        <f ca="1"/>
        <v>44368</v>
      </c>
      <c r="B75" s="11" vm="136">
        <f ca="1"/>
        <v>91.48</v>
      </c>
      <c r="C75" s="11"/>
      <c r="D75" s="10" vm="149">
        <f ca="1"/>
        <v>34433.842499999999</v>
      </c>
      <c r="E75" s="13">
        <f t="shared" ca="1" si="6"/>
        <v>0</v>
      </c>
      <c r="AR75" s="3" vm="146">
        <f t="shared" ca="1" si="9"/>
        <v>44361</v>
      </c>
      <c r="AS75" s="13">
        <f t="shared" ca="1" si="7"/>
        <v>0</v>
      </c>
      <c r="AT75" s="13">
        <f t="shared" ca="1" si="8"/>
        <v>3.4357342273669156E-2</v>
      </c>
    </row>
    <row r="76" spans="1:46" x14ac:dyDescent="0.3">
      <c r="A76" s="3" vm="150">
        <f ca="1"/>
        <v>44375</v>
      </c>
      <c r="B76" s="11" vm="151">
        <f ca="1"/>
        <v>91.47</v>
      </c>
      <c r="C76" s="11"/>
      <c r="D76" s="10" vm="152">
        <f ca="1"/>
        <v>34786.345699999998</v>
      </c>
      <c r="E76" s="13">
        <f t="shared" ca="1" si="6"/>
        <v>-1.0931351115006649E-4</v>
      </c>
      <c r="AR76" s="3" vm="148">
        <f t="shared" ca="1" si="9"/>
        <v>44368</v>
      </c>
      <c r="AS76" s="13">
        <f t="shared" ca="1" si="7"/>
        <v>-1.0931351115006649E-4</v>
      </c>
      <c r="AT76" s="13">
        <f t="shared" ca="1" si="8"/>
        <v>1.0237114838403505E-2</v>
      </c>
    </row>
    <row r="77" spans="1:46" x14ac:dyDescent="0.3">
      <c r="A77" s="3" vm="153">
        <f ca="1"/>
        <v>44383</v>
      </c>
      <c r="B77" s="11" vm="151">
        <f ca="1"/>
        <v>91.47</v>
      </c>
      <c r="C77" s="11"/>
      <c r="D77" s="10" vm="154">
        <f ca="1"/>
        <v>34870.159</v>
      </c>
      <c r="E77" s="13">
        <f t="shared" ca="1" si="6"/>
        <v>0</v>
      </c>
      <c r="AR77" s="3" vm="150">
        <f t="shared" ca="1" si="9"/>
        <v>44375</v>
      </c>
      <c r="AS77" s="13">
        <f t="shared" ca="1" si="7"/>
        <v>0</v>
      </c>
      <c r="AT77" s="13">
        <f t="shared" ca="1" si="8"/>
        <v>2.4093735146202278E-3</v>
      </c>
    </row>
    <row r="78" spans="1:46" x14ac:dyDescent="0.3">
      <c r="A78" s="3" vm="155">
        <f ca="1"/>
        <v>44389</v>
      </c>
      <c r="B78" s="11" vm="151">
        <f ca="1"/>
        <v>91.47</v>
      </c>
      <c r="C78" s="11"/>
      <c r="D78" s="10" vm="156">
        <f ca="1"/>
        <v>34687.850200000001</v>
      </c>
      <c r="E78" s="13">
        <f t="shared" ca="1" si="6"/>
        <v>0</v>
      </c>
      <c r="AR78" s="3" vm="153">
        <f t="shared" ca="1" si="9"/>
        <v>44383</v>
      </c>
      <c r="AS78" s="13">
        <f t="shared" ca="1" si="7"/>
        <v>0</v>
      </c>
      <c r="AT78" s="13">
        <f t="shared" ca="1" si="8"/>
        <v>-5.2282182022742596E-3</v>
      </c>
    </row>
    <row r="79" spans="1:46" x14ac:dyDescent="0.3">
      <c r="A79" s="3" vm="157">
        <f ca="1"/>
        <v>44396</v>
      </c>
      <c r="B79" s="11" vm="158">
        <f ca="1"/>
        <v>91.46</v>
      </c>
      <c r="C79" s="11"/>
      <c r="D79" s="10" vm="159">
        <f ca="1"/>
        <v>35061.553599999999</v>
      </c>
      <c r="E79" s="13">
        <f t="shared" ca="1" si="6"/>
        <v>-1.0932546190012271E-4</v>
      </c>
      <c r="AR79" s="3" vm="155">
        <f t="shared" ca="1" si="9"/>
        <v>44389</v>
      </c>
      <c r="AS79" s="13">
        <f t="shared" ca="1" si="7"/>
        <v>-1.0932546190012271E-4</v>
      </c>
      <c r="AT79" s="13">
        <f t="shared" ca="1" si="8"/>
        <v>1.0773322585439393E-2</v>
      </c>
    </row>
    <row r="80" spans="1:46" x14ac:dyDescent="0.3">
      <c r="A80" s="3" vm="160">
        <f ca="1"/>
        <v>44403</v>
      </c>
      <c r="B80" s="11" vm="158">
        <f ca="1"/>
        <v>91.46</v>
      </c>
      <c r="C80" s="11"/>
      <c r="D80" s="10" vm="161">
        <f ca="1"/>
        <v>34935.4715</v>
      </c>
      <c r="E80" s="13">
        <f t="shared" ca="1" si="6"/>
        <v>0</v>
      </c>
      <c r="AR80" s="3" vm="157">
        <f t="shared" ca="1" si="9"/>
        <v>44396</v>
      </c>
      <c r="AS80" s="13">
        <f t="shared" ca="1" si="7"/>
        <v>0</v>
      </c>
      <c r="AT80" s="13">
        <f t="shared" ca="1" si="8"/>
        <v>-3.5960214837713611E-3</v>
      </c>
    </row>
    <row r="81" spans="1:46" x14ac:dyDescent="0.3">
      <c r="A81" s="3" vm="162">
        <f ca="1"/>
        <v>44410</v>
      </c>
      <c r="B81" s="11" vm="151">
        <f ca="1"/>
        <v>91.47</v>
      </c>
      <c r="C81" s="11"/>
      <c r="D81" s="10" vm="163">
        <f ca="1"/>
        <v>35208.506699999998</v>
      </c>
      <c r="E81" s="13">
        <f t="shared" ca="1" si="6"/>
        <v>1.0933741526364393E-4</v>
      </c>
      <c r="AR81" s="3" vm="160">
        <f t="shared" ca="1" si="9"/>
        <v>44403</v>
      </c>
      <c r="AS81" s="13">
        <f t="shared" ca="1" si="7"/>
        <v>1.0933741526364393E-4</v>
      </c>
      <c r="AT81" s="13">
        <f t="shared" ca="1" si="8"/>
        <v>7.8154147712017341E-3</v>
      </c>
    </row>
    <row r="82" spans="1:46" x14ac:dyDescent="0.3">
      <c r="A82" s="3" vm="164">
        <f ca="1"/>
        <v>44417</v>
      </c>
      <c r="B82" s="11" vm="151">
        <f ca="1"/>
        <v>91.47</v>
      </c>
      <c r="C82" s="11"/>
      <c r="D82" s="10" vm="165">
        <f ca="1"/>
        <v>35515.383300000001</v>
      </c>
      <c r="E82" s="13">
        <f t="shared" ca="1" si="6"/>
        <v>0</v>
      </c>
      <c r="AR82" s="3" vm="162">
        <f t="shared" ca="1" si="9"/>
        <v>44410</v>
      </c>
      <c r="AS82" s="13">
        <f t="shared" ca="1" si="7"/>
        <v>0</v>
      </c>
      <c r="AT82" s="13">
        <f t="shared" ca="1" si="8"/>
        <v>8.7159788574617814E-3</v>
      </c>
    </row>
    <row r="83" spans="1:46" x14ac:dyDescent="0.3">
      <c r="A83" s="3" vm="166">
        <f ca="1"/>
        <v>44424</v>
      </c>
      <c r="B83" s="11" vm="151">
        <f ca="1"/>
        <v>91.47</v>
      </c>
      <c r="C83" s="11"/>
      <c r="D83" s="10" vm="167">
        <f ca="1"/>
        <v>35120.084600000002</v>
      </c>
      <c r="E83" s="13">
        <f t="shared" ca="1" si="6"/>
        <v>0</v>
      </c>
      <c r="AR83" s="3" vm="164">
        <f t="shared" ca="1" si="9"/>
        <v>44417</v>
      </c>
      <c r="AS83" s="13">
        <f t="shared" ca="1" si="7"/>
        <v>0</v>
      </c>
      <c r="AT83" s="13">
        <f t="shared" ca="1" si="8"/>
        <v>-1.1130351506019043E-2</v>
      </c>
    </row>
    <row r="84" spans="1:46" x14ac:dyDescent="0.3">
      <c r="A84" s="3" vm="168">
        <f ca="1"/>
        <v>44431</v>
      </c>
      <c r="B84" s="11" vm="158">
        <f ca="1"/>
        <v>91.46</v>
      </c>
      <c r="C84" s="11"/>
      <c r="D84" s="10" vm="169">
        <f ca="1"/>
        <v>35455.798799999997</v>
      </c>
      <c r="E84" s="13">
        <f t="shared" ca="1" si="6"/>
        <v>-1.0932546190012271E-4</v>
      </c>
      <c r="AR84" s="3" vm="166">
        <f t="shared" ca="1" si="9"/>
        <v>44424</v>
      </c>
      <c r="AS84" s="13">
        <f t="shared" ca="1" si="7"/>
        <v>-1.0932546190012271E-4</v>
      </c>
      <c r="AT84" s="13">
        <f t="shared" ca="1" si="8"/>
        <v>9.559037337854015E-3</v>
      </c>
    </row>
    <row r="85" spans="1:46" x14ac:dyDescent="0.3">
      <c r="A85" s="3" vm="170">
        <f ca="1"/>
        <v>44438</v>
      </c>
      <c r="B85" s="11" vm="171">
        <f ca="1"/>
        <v>91.45</v>
      </c>
      <c r="C85" s="11"/>
      <c r="D85" s="10" vm="172">
        <f ca="1"/>
        <v>35369.088600000003</v>
      </c>
      <c r="E85" s="13">
        <f t="shared" ca="1" si="6"/>
        <v>-1.0933741526342189E-4</v>
      </c>
      <c r="AR85" s="3" vm="168">
        <f t="shared" ca="1" si="9"/>
        <v>44431</v>
      </c>
      <c r="AS85" s="13">
        <f t="shared" ca="1" si="7"/>
        <v>-1.0933741526342189E-4</v>
      </c>
      <c r="AT85" s="13">
        <f t="shared" ca="1" si="8"/>
        <v>-2.4455858543509512E-3</v>
      </c>
    </row>
    <row r="86" spans="1:46" x14ac:dyDescent="0.3">
      <c r="A86" s="3" vm="173">
        <f ca="1"/>
        <v>44446</v>
      </c>
      <c r="B86" s="11" vm="158">
        <f ca="1"/>
        <v>91.46</v>
      </c>
      <c r="C86" s="11"/>
      <c r="D86" s="10" vm="174">
        <f ca="1"/>
        <v>34607.723899999997</v>
      </c>
      <c r="E86" s="13">
        <f t="shared" ca="1" si="6"/>
        <v>1.0934937124096322E-4</v>
      </c>
      <c r="AR86" s="3" vm="170">
        <f t="shared" ca="1" si="9"/>
        <v>44438</v>
      </c>
      <c r="AS86" s="13">
        <f t="shared" ca="1" si="7"/>
        <v>1.0934937124096322E-4</v>
      </c>
      <c r="AT86" s="13">
        <f t="shared" ca="1" si="8"/>
        <v>-2.1526274216746577E-2</v>
      </c>
    </row>
    <row r="87" spans="1:46" x14ac:dyDescent="0.3">
      <c r="A87" s="3" vm="175">
        <f ca="1"/>
        <v>44452</v>
      </c>
      <c r="B87" s="11" vm="171">
        <f ca="1"/>
        <v>91.45</v>
      </c>
      <c r="C87" s="11"/>
      <c r="D87" s="10" vm="176">
        <f ca="1"/>
        <v>34584.877699999997</v>
      </c>
      <c r="E87" s="13">
        <f t="shared" ca="1" si="6"/>
        <v>-1.0933741526342189E-4</v>
      </c>
      <c r="AR87" s="3" vm="173">
        <f t="shared" ca="1" si="9"/>
        <v>44446</v>
      </c>
      <c r="AS87" s="13">
        <f t="shared" ca="1" si="7"/>
        <v>-1.0933741526342189E-4</v>
      </c>
      <c r="AT87" s="13">
        <f t="shared" ca="1" si="8"/>
        <v>-6.6014743026776568E-4</v>
      </c>
    </row>
    <row r="88" spans="1:46" x14ac:dyDescent="0.3">
      <c r="A88" s="3" vm="177">
        <f ca="1"/>
        <v>44459</v>
      </c>
      <c r="B88" s="11" vm="171">
        <f ca="1"/>
        <v>91.45</v>
      </c>
      <c r="C88" s="11"/>
      <c r="D88" s="10" vm="178">
        <f ca="1"/>
        <v>34797.999199999998</v>
      </c>
      <c r="E88" s="13">
        <f t="shared" ca="1" si="6"/>
        <v>0</v>
      </c>
      <c r="AR88" s="3" vm="175">
        <f t="shared" ca="1" si="9"/>
        <v>44452</v>
      </c>
      <c r="AS88" s="13">
        <f t="shared" ca="1" si="7"/>
        <v>0</v>
      </c>
      <c r="AT88" s="13">
        <f t="shared" ca="1" si="8"/>
        <v>6.1622742126974384E-3</v>
      </c>
    </row>
    <row r="89" spans="1:46" x14ac:dyDescent="0.3">
      <c r="A89" s="3" vm="179">
        <f ca="1"/>
        <v>44466</v>
      </c>
      <c r="B89" s="11" vm="158">
        <f ca="1"/>
        <v>91.46</v>
      </c>
      <c r="C89" s="11"/>
      <c r="D89" s="10" vm="180">
        <f ca="1"/>
        <v>34326.4588</v>
      </c>
      <c r="E89" s="13">
        <f t="shared" ca="1" si="6"/>
        <v>1.0934937124096322E-4</v>
      </c>
      <c r="AR89" s="3" vm="177">
        <f t="shared" ca="1" si="9"/>
        <v>44459</v>
      </c>
      <c r="AS89" s="13">
        <f t="shared" ca="1" si="7"/>
        <v>1.0934937124096322E-4</v>
      </c>
      <c r="AT89" s="13">
        <f t="shared" ca="1" si="8"/>
        <v>-1.3550790586833505E-2</v>
      </c>
    </row>
    <row r="90" spans="1:46" x14ac:dyDescent="0.3">
      <c r="A90" s="3" vm="181">
        <f ca="1"/>
        <v>44473</v>
      </c>
      <c r="B90" s="11" vm="171">
        <f ca="1"/>
        <v>91.45</v>
      </c>
      <c r="C90" s="11"/>
      <c r="D90" s="10" vm="182">
        <f ca="1"/>
        <v>34746.249600000003</v>
      </c>
      <c r="E90" s="13">
        <f t="shared" ca="1" si="6"/>
        <v>-1.0933741526342189E-4</v>
      </c>
      <c r="AR90" s="3" vm="179">
        <f t="shared" ca="1" si="9"/>
        <v>44466</v>
      </c>
      <c r="AS90" s="13">
        <f t="shared" ca="1" si="7"/>
        <v>-1.0933741526342189E-4</v>
      </c>
      <c r="AT90" s="13">
        <f t="shared" ca="1" si="8"/>
        <v>1.222936517995854E-2</v>
      </c>
    </row>
    <row r="91" spans="1:46" x14ac:dyDescent="0.3">
      <c r="A91" s="3" vm="183">
        <f ca="1"/>
        <v>44480</v>
      </c>
      <c r="B91" s="11" vm="171">
        <f ca="1"/>
        <v>91.45</v>
      </c>
      <c r="C91" s="11"/>
      <c r="D91" s="10" vm="184">
        <f ca="1"/>
        <v>35294.756099999999</v>
      </c>
      <c r="E91" s="13">
        <f t="shared" ca="1" si="6"/>
        <v>0</v>
      </c>
      <c r="AR91" s="3" vm="181">
        <f t="shared" ca="1" si="9"/>
        <v>44473</v>
      </c>
      <c r="AS91" s="13">
        <f t="shared" ca="1" si="7"/>
        <v>0</v>
      </c>
      <c r="AT91" s="13">
        <f t="shared" ca="1" si="8"/>
        <v>1.5786063425964558E-2</v>
      </c>
    </row>
    <row r="92" spans="1:46" x14ac:dyDescent="0.3">
      <c r="A92" s="3" vm="185">
        <f ca="1"/>
        <v>44487</v>
      </c>
      <c r="B92" s="11" vm="186">
        <f ca="1"/>
        <v>91.44</v>
      </c>
      <c r="C92" s="11"/>
      <c r="D92" s="10" vm="187">
        <f ca="1"/>
        <v>35677.018499999998</v>
      </c>
      <c r="E92" s="13">
        <f t="shared" ca="1" si="6"/>
        <v>-1.0934937124118527E-4</v>
      </c>
      <c r="AR92" s="3" vm="183">
        <f t="shared" ca="1" si="9"/>
        <v>44480</v>
      </c>
      <c r="AS92" s="13">
        <f t="shared" ca="1" si="7"/>
        <v>-1.0934937124118527E-4</v>
      </c>
      <c r="AT92" s="13">
        <f t="shared" ca="1" si="8"/>
        <v>1.0830572080366307E-2</v>
      </c>
    </row>
    <row r="93" spans="1:46" x14ac:dyDescent="0.3">
      <c r="A93" s="3" vm="188">
        <f ca="1"/>
        <v>44494</v>
      </c>
      <c r="B93" s="11" vm="171">
        <f ca="1"/>
        <v>91.45</v>
      </c>
      <c r="C93" s="11"/>
      <c r="D93" s="10" vm="189">
        <f ca="1"/>
        <v>35819.560400000002</v>
      </c>
      <c r="E93" s="13">
        <f t="shared" ca="1" si="6"/>
        <v>1.0936132983374591E-4</v>
      </c>
      <c r="AR93" s="3" vm="185">
        <f t="shared" ca="1" si="9"/>
        <v>44487</v>
      </c>
      <c r="AS93" s="13">
        <f t="shared" ca="1" si="7"/>
        <v>1.0936132983374591E-4</v>
      </c>
      <c r="AT93" s="13">
        <f t="shared" ca="1" si="8"/>
        <v>3.9953422677403427E-3</v>
      </c>
    </row>
    <row r="94" spans="1:46" x14ac:dyDescent="0.3">
      <c r="A94" s="3" vm="190">
        <f ca="1"/>
        <v>44501</v>
      </c>
      <c r="B94" s="11" vm="186">
        <f ca="1"/>
        <v>91.44</v>
      </c>
      <c r="C94" s="11"/>
      <c r="D94" s="10" vm="191">
        <f ca="1"/>
        <v>36327.950199999999</v>
      </c>
      <c r="E94" s="13">
        <f t="shared" ca="1" si="6"/>
        <v>-1.0934937124118527E-4</v>
      </c>
      <c r="AR94" s="3" vm="188">
        <f t="shared" ca="1" si="9"/>
        <v>44494</v>
      </c>
      <c r="AS94" s="13">
        <f t="shared" ca="1" si="7"/>
        <v>-1.0934937124118527E-4</v>
      </c>
      <c r="AT94" s="13">
        <f t="shared" ca="1" si="8"/>
        <v>1.41930775900867E-2</v>
      </c>
    </row>
    <row r="95" spans="1:46" x14ac:dyDescent="0.3">
      <c r="A95" s="3" vm="192">
        <f ca="1"/>
        <v>44508</v>
      </c>
      <c r="B95" s="11" vm="186">
        <f ca="1"/>
        <v>91.44</v>
      </c>
      <c r="C95" s="11"/>
      <c r="D95" s="10" vm="193">
        <f ca="1"/>
        <v>36100.305200000003</v>
      </c>
      <c r="E95" s="13">
        <f t="shared" ca="1" si="6"/>
        <v>0</v>
      </c>
      <c r="AR95" s="3" vm="190">
        <f t="shared" ca="1" si="9"/>
        <v>44501</v>
      </c>
      <c r="AS95" s="13">
        <f t="shared" ca="1" si="7"/>
        <v>0</v>
      </c>
      <c r="AT95" s="13">
        <f t="shared" ca="1" si="8"/>
        <v>-6.2663871412155236E-3</v>
      </c>
    </row>
    <row r="96" spans="1:46" x14ac:dyDescent="0.3">
      <c r="A96" s="3" vm="194">
        <f ca="1"/>
        <v>44515</v>
      </c>
      <c r="B96" s="11" vm="186">
        <f ca="1"/>
        <v>91.44</v>
      </c>
      <c r="C96" s="11"/>
      <c r="D96" s="10" vm="195">
        <f ca="1"/>
        <v>35601.977700000003</v>
      </c>
      <c r="E96" s="13">
        <f t="shared" ca="1" si="6"/>
        <v>0</v>
      </c>
      <c r="AR96" s="3" vm="192">
        <f t="shared" ca="1" si="9"/>
        <v>44508</v>
      </c>
      <c r="AS96" s="13">
        <f t="shared" ca="1" si="7"/>
        <v>0</v>
      </c>
      <c r="AT96" s="13">
        <f t="shared" ca="1" si="8"/>
        <v>-1.380396916976756E-2</v>
      </c>
    </row>
    <row r="97" spans="1:46" x14ac:dyDescent="0.3">
      <c r="A97" s="3" vm="196">
        <f ca="1"/>
        <v>44522</v>
      </c>
      <c r="B97" s="11" vm="197">
        <f ca="1"/>
        <v>91.43</v>
      </c>
      <c r="C97" s="11"/>
      <c r="D97" s="10" vm="198">
        <f ca="1"/>
        <v>34899.336600000002</v>
      </c>
      <c r="E97" s="13">
        <f t="shared" ca="1" si="6"/>
        <v>-1.0936132983363489E-4</v>
      </c>
      <c r="AR97" s="3" vm="194">
        <f t="shared" ca="1" si="9"/>
        <v>44515</v>
      </c>
      <c r="AS97" s="13">
        <f t="shared" ca="1" si="7"/>
        <v>-1.0936132983363489E-4</v>
      </c>
      <c r="AT97" s="13">
        <f t="shared" ca="1" si="8"/>
        <v>-1.9736013148505482E-2</v>
      </c>
    </row>
    <row r="98" spans="1:46" x14ac:dyDescent="0.3">
      <c r="A98" s="3" vm="199">
        <f ca="1"/>
        <v>44529</v>
      </c>
      <c r="B98" s="11" vm="197">
        <f ca="1"/>
        <v>91.43</v>
      </c>
      <c r="C98" s="11"/>
      <c r="D98" s="10" vm="200">
        <f ca="1"/>
        <v>34580.080099999999</v>
      </c>
      <c r="E98" s="13">
        <f t="shared" ca="1" si="6"/>
        <v>0</v>
      </c>
      <c r="AR98" s="3" vm="196">
        <f t="shared" ca="1" si="9"/>
        <v>44522</v>
      </c>
      <c r="AS98" s="13">
        <f t="shared" ca="1" si="7"/>
        <v>0</v>
      </c>
      <c r="AT98" s="13">
        <f t="shared" ca="1" si="8"/>
        <v>-9.1479246055353736E-3</v>
      </c>
    </row>
    <row r="99" spans="1:46" x14ac:dyDescent="0.3">
      <c r="A99" s="3" vm="201">
        <f ca="1"/>
        <v>44536</v>
      </c>
      <c r="B99" s="11" vm="186">
        <f ca="1"/>
        <v>91.44</v>
      </c>
      <c r="C99" s="11"/>
      <c r="D99" s="10" vm="202">
        <f ca="1"/>
        <v>35970.994500000001</v>
      </c>
      <c r="E99" s="13">
        <f t="shared" ca="1" si="6"/>
        <v>1.0937329104221405E-4</v>
      </c>
      <c r="AR99" s="3" vm="199">
        <f t="shared" ca="1" si="9"/>
        <v>44529</v>
      </c>
      <c r="AS99" s="13">
        <f t="shared" ca="1" si="7"/>
        <v>1.0937329104221405E-4</v>
      </c>
      <c r="AT99" s="13">
        <f t="shared" ca="1" si="8"/>
        <v>4.0222995319204147E-2</v>
      </c>
    </row>
    <row r="100" spans="1:46" x14ac:dyDescent="0.3">
      <c r="A100" s="3" vm="203">
        <f ca="1"/>
        <v>44543</v>
      </c>
      <c r="B100" s="11" vm="186">
        <f ca="1"/>
        <v>91.44</v>
      </c>
      <c r="C100" s="11"/>
      <c r="D100" s="10" vm="204">
        <f ca="1"/>
        <v>35365.435299999997</v>
      </c>
      <c r="E100" s="13">
        <f t="shared" ca="1" si="6"/>
        <v>0</v>
      </c>
      <c r="AR100" s="3" vm="201">
        <f t="shared" ca="1" si="9"/>
        <v>44536</v>
      </c>
      <c r="AS100" s="13">
        <f t="shared" ca="1" si="7"/>
        <v>0</v>
      </c>
      <c r="AT100" s="13">
        <f t="shared" ca="1" si="8"/>
        <v>-1.6834652708865305E-2</v>
      </c>
    </row>
    <row r="101" spans="1:46" x14ac:dyDescent="0.3">
      <c r="A101" s="3" vm="205">
        <f ca="1"/>
        <v>44550</v>
      </c>
      <c r="B101" s="11" vm="206">
        <f ca="1"/>
        <v>91.42</v>
      </c>
      <c r="C101" s="11"/>
      <c r="D101" s="10" vm="207">
        <f ca="1"/>
        <v>35950.563099999999</v>
      </c>
      <c r="E101" s="13">
        <f t="shared" ca="1" si="6"/>
        <v>-2.1872265966749183E-4</v>
      </c>
      <c r="AR101" s="3" vm="203">
        <f t="shared" ca="1" si="9"/>
        <v>44543</v>
      </c>
      <c r="AS101" s="13">
        <f t="shared" ca="1" si="7"/>
        <v>-2.1872265966749183E-4</v>
      </c>
      <c r="AT101" s="13">
        <f t="shared" ca="1" si="8"/>
        <v>1.6545188685971102E-2</v>
      </c>
    </row>
    <row r="102" spans="1:46" x14ac:dyDescent="0.3">
      <c r="A102" s="3" vm="208">
        <f ca="1"/>
        <v>44557</v>
      </c>
      <c r="B102" s="11" vm="197">
        <f ca="1"/>
        <v>91.43</v>
      </c>
      <c r="C102" s="11"/>
      <c r="D102" s="10" vm="209">
        <f ca="1"/>
        <v>36338.297700000003</v>
      </c>
      <c r="E102" s="13">
        <f t="shared" ca="1" si="6"/>
        <v>1.093852548676999E-4</v>
      </c>
      <c r="AR102" s="3" vm="205">
        <f t="shared" ca="1" si="9"/>
        <v>44550</v>
      </c>
      <c r="AS102" s="13">
        <f t="shared" ca="1" si="7"/>
        <v>1.093852548676999E-4</v>
      </c>
      <c r="AT102" s="13">
        <f t="shared" ca="1" si="8"/>
        <v>1.0785216323913493E-2</v>
      </c>
    </row>
    <row r="103" spans="1:46" x14ac:dyDescent="0.3">
      <c r="A103" s="3" vm="210">
        <f ca="1"/>
        <v>44564</v>
      </c>
      <c r="B103" s="11" vm="197">
        <f ca="1"/>
        <v>91.43</v>
      </c>
      <c r="C103" s="11"/>
      <c r="D103" s="10" vm="211">
        <f ca="1"/>
        <v>36231.659099999997</v>
      </c>
      <c r="E103" s="13">
        <f t="shared" ca="1" si="6"/>
        <v>0</v>
      </c>
      <c r="AR103" s="3" vm="208">
        <f t="shared" ca="1" si="9"/>
        <v>44557</v>
      </c>
      <c r="AS103" s="13">
        <f t="shared" ca="1" si="7"/>
        <v>0</v>
      </c>
      <c r="AT103" s="13">
        <f t="shared" ca="1" si="8"/>
        <v>-2.9346063726041205E-3</v>
      </c>
    </row>
    <row r="104" spans="1:46" x14ac:dyDescent="0.3">
      <c r="A104" s="3" vm="212">
        <f ca="1"/>
        <v>44571</v>
      </c>
      <c r="B104" s="11" vm="197">
        <f ca="1"/>
        <v>91.43</v>
      </c>
      <c r="C104" s="11"/>
      <c r="D104" s="10" vm="213">
        <f ca="1"/>
        <v>35911.809500000003</v>
      </c>
      <c r="E104" s="13">
        <f t="shared" ca="1" si="6"/>
        <v>0</v>
      </c>
      <c r="AR104" s="3" vm="210">
        <f t="shared" ca="1" si="9"/>
        <v>44564</v>
      </c>
      <c r="AS104" s="13">
        <f t="shared" ca="1" si="7"/>
        <v>0</v>
      </c>
      <c r="AT104" s="13">
        <f t="shared" ca="1" si="8"/>
        <v>-8.8279037710419228E-3</v>
      </c>
    </row>
    <row r="105" spans="1:46" x14ac:dyDescent="0.3">
      <c r="A105" s="3" vm="214">
        <f ca="1"/>
        <v>44579</v>
      </c>
      <c r="B105" s="11" vm="206">
        <f ca="1"/>
        <v>91.42</v>
      </c>
      <c r="C105" s="11"/>
      <c r="D105" s="10" vm="215">
        <f ca="1"/>
        <v>34265.371200000001</v>
      </c>
      <c r="E105" s="13">
        <f t="shared" ca="1" si="6"/>
        <v>-1.0937329104243609E-4</v>
      </c>
      <c r="AR105" s="3" vm="212">
        <f t="shared" ca="1" si="9"/>
        <v>44571</v>
      </c>
      <c r="AS105" s="13">
        <f t="shared" ca="1" si="7"/>
        <v>-1.0937329104243609E-4</v>
      </c>
      <c r="AT105" s="13">
        <f t="shared" ref="AT105:AT136" ca="1" si="10">IF(D105&gt;0,D105/D104-1,"")</f>
        <v>-4.5846709562212484E-2</v>
      </c>
    </row>
    <row r="106" spans="1:46" x14ac:dyDescent="0.3">
      <c r="A106" s="3" vm="216">
        <f ca="1"/>
        <v>44585</v>
      </c>
      <c r="B106" s="11" vm="217">
        <f ca="1"/>
        <v>91.41</v>
      </c>
      <c r="C106" s="11"/>
      <c r="D106" s="10" vm="218">
        <f ca="1"/>
        <v>34725.472300000001</v>
      </c>
      <c r="E106" s="13">
        <f t="shared" ca="1" si="6"/>
        <v>-1.093852548676999E-4</v>
      </c>
      <c r="AR106" s="3" vm="214">
        <f t="shared" ca="1" si="9"/>
        <v>44579</v>
      </c>
      <c r="AS106" s="13">
        <f t="shared" ca="1" si="7"/>
        <v>-1.093852548676999E-4</v>
      </c>
      <c r="AT106" s="13">
        <f t="shared" ca="1" si="10"/>
        <v>1.3427582538489968E-2</v>
      </c>
    </row>
    <row r="107" spans="1:46" x14ac:dyDescent="0.3">
      <c r="A107" s="3" vm="219">
        <f ca="1"/>
        <v>44592</v>
      </c>
      <c r="B107" s="11" vm="217">
        <f ca="1"/>
        <v>91.41</v>
      </c>
      <c r="C107" s="11"/>
      <c r="D107" s="10" vm="220">
        <f ca="1"/>
        <v>35089.743699999999</v>
      </c>
      <c r="E107" s="13">
        <f t="shared" ca="1" si="6"/>
        <v>0</v>
      </c>
      <c r="AR107" s="3" vm="216">
        <f t="shared" ca="1" si="9"/>
        <v>44585</v>
      </c>
      <c r="AS107" s="13">
        <f t="shared" ca="1" si="7"/>
        <v>0</v>
      </c>
      <c r="AT107" s="13">
        <f t="shared" ca="1" si="10"/>
        <v>1.049003442927976E-2</v>
      </c>
    </row>
    <row r="108" spans="1:46" x14ac:dyDescent="0.3">
      <c r="A108" s="3" vm="221">
        <f ca="1"/>
        <v>44599</v>
      </c>
      <c r="B108" s="11" vm="217">
        <f ca="1"/>
        <v>91.41</v>
      </c>
      <c r="C108" s="11"/>
      <c r="D108" s="10" vm="222">
        <f ca="1"/>
        <v>34738.060700000002</v>
      </c>
      <c r="E108" s="13">
        <f t="shared" ca="1" si="6"/>
        <v>0</v>
      </c>
      <c r="AR108" s="3" vm="219">
        <f t="shared" ca="1" si="9"/>
        <v>44592</v>
      </c>
      <c r="AS108" s="13">
        <f t="shared" ca="1" si="7"/>
        <v>0</v>
      </c>
      <c r="AT108" s="13">
        <f t="shared" ca="1" si="10"/>
        <v>-1.002238725385729E-2</v>
      </c>
    </row>
    <row r="109" spans="1:46" x14ac:dyDescent="0.3">
      <c r="A109" s="3" vm="223">
        <f ca="1"/>
        <v>44606</v>
      </c>
      <c r="B109" s="11" vm="206">
        <f ca="1"/>
        <v>91.42</v>
      </c>
      <c r="C109" s="11"/>
      <c r="D109" s="10" vm="224">
        <f ca="1"/>
        <v>34079.182200000003</v>
      </c>
      <c r="E109" s="13">
        <f t="shared" ca="1" si="6"/>
        <v>1.0939722131064755E-4</v>
      </c>
      <c r="AR109" s="3" vm="221">
        <f t="shared" ca="1" si="9"/>
        <v>44599</v>
      </c>
      <c r="AS109" s="13">
        <f t="shared" ca="1" si="7"/>
        <v>1.0939722131064755E-4</v>
      </c>
      <c r="AT109" s="13">
        <f t="shared" ca="1" si="10"/>
        <v>-1.8967049015490955E-2</v>
      </c>
    </row>
    <row r="110" spans="1:46" x14ac:dyDescent="0.3">
      <c r="A110" s="3" vm="225">
        <f ca="1"/>
        <v>44614</v>
      </c>
      <c r="B110" s="11" vm="217">
        <f ca="1"/>
        <v>91.41</v>
      </c>
      <c r="C110" s="11"/>
      <c r="D110" s="10" vm="226">
        <f ca="1"/>
        <v>34058.750800000002</v>
      </c>
      <c r="E110" s="13">
        <f t="shared" ca="1" si="6"/>
        <v>-1.093852548676999E-4</v>
      </c>
      <c r="AR110" s="3" vm="223">
        <f t="shared" ca="1" si="9"/>
        <v>44606</v>
      </c>
      <c r="AS110" s="13">
        <f t="shared" ca="1" si="7"/>
        <v>-1.093852548676999E-4</v>
      </c>
      <c r="AT110" s="13">
        <f t="shared" ca="1" si="10"/>
        <v>-5.9952729734225052E-4</v>
      </c>
    </row>
    <row r="111" spans="1:46" x14ac:dyDescent="0.3">
      <c r="A111" s="3" vm="227">
        <f ca="1"/>
        <v>44620</v>
      </c>
      <c r="B111" s="11" vm="206">
        <f ca="1"/>
        <v>91.42</v>
      </c>
      <c r="C111" s="11"/>
      <c r="D111" s="10" vm="228">
        <f ca="1"/>
        <v>33614.797100000003</v>
      </c>
      <c r="E111" s="13">
        <f t="shared" ca="1" si="6"/>
        <v>1.0939722131064755E-4</v>
      </c>
      <c r="AR111" s="3" vm="225">
        <f t="shared" ca="1" si="9"/>
        <v>44614</v>
      </c>
      <c r="AS111" s="13">
        <f t="shared" ca="1" si="7"/>
        <v>1.0939722131064755E-4</v>
      </c>
      <c r="AT111" s="13">
        <f t="shared" ca="1" si="10"/>
        <v>-1.3034937852153927E-2</v>
      </c>
    </row>
    <row r="112" spans="1:46" x14ac:dyDescent="0.3">
      <c r="A112" s="3" vm="229">
        <f ca="1"/>
        <v>44627</v>
      </c>
      <c r="B112" s="11" vm="217">
        <f ca="1"/>
        <v>91.41</v>
      </c>
      <c r="C112" s="11"/>
      <c r="D112" s="10" vm="230">
        <f ca="1"/>
        <v>32944.187100000003</v>
      </c>
      <c r="E112" s="13">
        <f t="shared" ca="1" si="6"/>
        <v>-1.093852548676999E-4</v>
      </c>
      <c r="AR112" s="3" vm="227">
        <f t="shared" ca="1" si="9"/>
        <v>44620</v>
      </c>
      <c r="AS112" s="13">
        <f t="shared" ca="1" si="7"/>
        <v>-1.093852548676999E-4</v>
      </c>
      <c r="AT112" s="13">
        <f t="shared" ca="1" si="10"/>
        <v>-1.9949845242409614E-2</v>
      </c>
    </row>
    <row r="113" spans="1:46" x14ac:dyDescent="0.3">
      <c r="A113" s="3" vm="231">
        <f ca="1"/>
        <v>44634</v>
      </c>
      <c r="B113" s="11" vm="217">
        <f ca="1"/>
        <v>91.41</v>
      </c>
      <c r="C113" s="11"/>
      <c r="D113" s="10" vm="232">
        <f ca="1"/>
        <v>34754.932999999997</v>
      </c>
      <c r="E113" s="13">
        <f t="shared" ca="1" si="6"/>
        <v>0</v>
      </c>
      <c r="AR113" s="3" vm="229">
        <f t="shared" ca="1" si="9"/>
        <v>44627</v>
      </c>
      <c r="AS113" s="13">
        <f t="shared" ca="1" si="7"/>
        <v>0</v>
      </c>
      <c r="AT113" s="13">
        <f t="shared" ca="1" si="10"/>
        <v>5.4964048574141167E-2</v>
      </c>
    </row>
    <row r="114" spans="1:46" x14ac:dyDescent="0.3">
      <c r="A114" s="3" vm="233">
        <f ca="1"/>
        <v>44641</v>
      </c>
      <c r="B114" s="11" vm="217">
        <f ca="1"/>
        <v>91.41</v>
      </c>
      <c r="C114" s="11"/>
      <c r="D114" s="10" vm="234">
        <f ca="1"/>
        <v>34861.241999999998</v>
      </c>
      <c r="E114" s="13">
        <f t="shared" ca="1" si="6"/>
        <v>0</v>
      </c>
      <c r="AR114" s="3" vm="231">
        <f t="shared" ca="1" si="9"/>
        <v>44634</v>
      </c>
      <c r="AS114" s="13">
        <f t="shared" ca="1" si="7"/>
        <v>0</v>
      </c>
      <c r="AT114" s="13">
        <f t="shared" ca="1" si="10"/>
        <v>3.0588175785002392E-3</v>
      </c>
    </row>
    <row r="115" spans="1:46" x14ac:dyDescent="0.3">
      <c r="A115" s="3" vm="235">
        <f ca="1"/>
        <v>44648</v>
      </c>
      <c r="B115" s="11" vm="197">
        <f ca="1"/>
        <v>91.43</v>
      </c>
      <c r="C115" s="11"/>
      <c r="D115" s="10" vm="236">
        <f ca="1"/>
        <v>34818.270199999999</v>
      </c>
      <c r="E115" s="13">
        <f t="shared" ca="1" si="6"/>
        <v>2.187944426212951E-4</v>
      </c>
      <c r="AR115" s="3" vm="233">
        <f t="shared" ca="1" si="9"/>
        <v>44641</v>
      </c>
      <c r="AS115" s="13">
        <f t="shared" ca="1" si="7"/>
        <v>2.187944426212951E-4</v>
      </c>
      <c r="AT115" s="13">
        <f t="shared" ca="1" si="10"/>
        <v>-1.2326525830606005E-3</v>
      </c>
    </row>
    <row r="116" spans="1:46" x14ac:dyDescent="0.3">
      <c r="A116" s="3" vm="237">
        <f ca="1"/>
        <v>44655</v>
      </c>
      <c r="B116" s="11" vm="217">
        <f ca="1"/>
        <v>91.41</v>
      </c>
      <c r="C116" s="11"/>
      <c r="D116" s="10" vm="238">
        <f ca="1"/>
        <v>34721.1224</v>
      </c>
      <c r="E116" s="13">
        <f t="shared" ca="1" si="6"/>
        <v>-2.1874658208476117E-4</v>
      </c>
      <c r="AR116" s="3" vm="235">
        <f t="shared" ca="1" si="9"/>
        <v>44648</v>
      </c>
      <c r="AS116" s="13">
        <f t="shared" ca="1" si="7"/>
        <v>-2.1874658208476117E-4</v>
      </c>
      <c r="AT116" s="13">
        <f t="shared" ca="1" si="10"/>
        <v>-2.7901386094705272E-3</v>
      </c>
    </row>
    <row r="117" spans="1:46" x14ac:dyDescent="0.3">
      <c r="A117" s="3" vm="239">
        <f ca="1"/>
        <v>44662</v>
      </c>
      <c r="B117" s="11" vm="217">
        <f ca="1"/>
        <v>91.41</v>
      </c>
      <c r="C117" s="11"/>
      <c r="D117" s="10" vm="240">
        <f ca="1"/>
        <v>34451.2307</v>
      </c>
      <c r="E117" s="13">
        <f t="shared" ca="1" si="6"/>
        <v>0</v>
      </c>
      <c r="AR117" s="3" vm="237">
        <f t="shared" ca="1" si="9"/>
        <v>44655</v>
      </c>
      <c r="AS117" s="13">
        <f t="shared" ca="1" si="7"/>
        <v>0</v>
      </c>
      <c r="AT117" s="13">
        <f t="shared" ca="1" si="10"/>
        <v>-7.7731271728703755E-3</v>
      </c>
    </row>
    <row r="118" spans="1:46" x14ac:dyDescent="0.3">
      <c r="A118" s="3" vm="241">
        <f ca="1"/>
        <v>44669</v>
      </c>
      <c r="B118" s="11" vm="206">
        <f ca="1"/>
        <v>91.42</v>
      </c>
      <c r="C118" s="11"/>
      <c r="D118" s="10" vm="242">
        <f ca="1"/>
        <v>33811.3995</v>
      </c>
      <c r="E118" s="13">
        <f t="shared" ca="1" si="6"/>
        <v>1.0939722131064755E-4</v>
      </c>
      <c r="AR118" s="3" vm="239">
        <f t="shared" ca="1" si="9"/>
        <v>44662</v>
      </c>
      <c r="AS118" s="13">
        <f t="shared" ca="1" si="7"/>
        <v>1.0939722131064755E-4</v>
      </c>
      <c r="AT118" s="13">
        <f t="shared" ca="1" si="10"/>
        <v>-1.8572085437865038E-2</v>
      </c>
    </row>
    <row r="119" spans="1:46" x14ac:dyDescent="0.3">
      <c r="A119" s="3" vm="243">
        <f ca="1"/>
        <v>44676</v>
      </c>
      <c r="B119" s="11" vm="206">
        <f ca="1"/>
        <v>91.42</v>
      </c>
      <c r="C119" s="11"/>
      <c r="D119" s="10" vm="244">
        <f ca="1"/>
        <v>32977.2068</v>
      </c>
      <c r="E119" s="13">
        <f t="shared" ca="1" si="6"/>
        <v>0</v>
      </c>
      <c r="AR119" s="3" vm="241">
        <f t="shared" ca="1" si="9"/>
        <v>44669</v>
      </c>
      <c r="AS119" s="13">
        <f t="shared" ca="1" si="7"/>
        <v>0</v>
      </c>
      <c r="AT119" s="13">
        <f t="shared" ca="1" si="10"/>
        <v>-2.4671936457406951E-2</v>
      </c>
    </row>
    <row r="120" spans="1:46" x14ac:dyDescent="0.3">
      <c r="A120" s="3" vm="245">
        <f ca="1"/>
        <v>44683</v>
      </c>
      <c r="B120" s="11" vm="186">
        <f ca="1"/>
        <v>91.44</v>
      </c>
      <c r="C120" s="11"/>
      <c r="D120" s="10" vm="246">
        <f ca="1"/>
        <v>32899.369899999998</v>
      </c>
      <c r="E120" s="13">
        <f t="shared" ca="1" si="6"/>
        <v>2.1877050973517775E-4</v>
      </c>
      <c r="AR120" s="3" vm="243">
        <f t="shared" ca="1" si="9"/>
        <v>44676</v>
      </c>
      <c r="AS120" s="13">
        <f t="shared" ca="1" si="7"/>
        <v>2.1877050973517775E-4</v>
      </c>
      <c r="AT120" s="13">
        <f t="shared" ca="1" si="10"/>
        <v>-2.360324222486998E-3</v>
      </c>
    </row>
    <row r="121" spans="1:46" x14ac:dyDescent="0.3">
      <c r="A121" s="3" vm="247">
        <f ca="1"/>
        <v>44690</v>
      </c>
      <c r="B121" s="11" vm="171">
        <f ca="1"/>
        <v>91.45</v>
      </c>
      <c r="C121" s="11"/>
      <c r="D121" s="10" vm="248">
        <f ca="1"/>
        <v>32196.662899999999</v>
      </c>
      <c r="E121" s="13">
        <f t="shared" ca="1" si="6"/>
        <v>1.0936132983374591E-4</v>
      </c>
      <c r="AR121" s="3" vm="245">
        <f t="shared" ca="1" si="9"/>
        <v>44683</v>
      </c>
      <c r="AS121" s="13">
        <f t="shared" ca="1" si="7"/>
        <v>1.0936132983374591E-4</v>
      </c>
      <c r="AT121" s="13">
        <f t="shared" ca="1" si="10"/>
        <v>-2.1359284452435623E-2</v>
      </c>
    </row>
    <row r="122" spans="1:46" x14ac:dyDescent="0.3">
      <c r="A122" s="3" vm="249">
        <f ca="1"/>
        <v>44697</v>
      </c>
      <c r="B122" s="11" vm="158">
        <f ca="1"/>
        <v>91.46</v>
      </c>
      <c r="C122" s="11"/>
      <c r="D122" s="10" vm="250">
        <f ca="1"/>
        <v>31261.895100000002</v>
      </c>
      <c r="E122" s="13">
        <f t="shared" ca="1" si="6"/>
        <v>1.0934937124096322E-4</v>
      </c>
      <c r="AR122" s="3" vm="247">
        <f t="shared" ca="1" si="9"/>
        <v>44690</v>
      </c>
      <c r="AS122" s="13">
        <f t="shared" ca="1" si="7"/>
        <v>1.0934937124096322E-4</v>
      </c>
      <c r="AT122" s="13">
        <f t="shared" ca="1" si="10"/>
        <v>-2.9033064790077945E-2</v>
      </c>
    </row>
    <row r="123" spans="1:46" x14ac:dyDescent="0.3">
      <c r="A123" s="3" vm="251">
        <f ca="1"/>
        <v>44704</v>
      </c>
      <c r="B123" s="11" vm="158">
        <f ca="1"/>
        <v>91.46</v>
      </c>
      <c r="C123" s="11"/>
      <c r="D123" s="10" vm="252">
        <f ca="1"/>
        <v>33212.958400000003</v>
      </c>
      <c r="E123" s="13">
        <f t="shared" ca="1" si="6"/>
        <v>0</v>
      </c>
      <c r="AR123" s="3" vm="249">
        <f t="shared" ca="1" si="9"/>
        <v>44697</v>
      </c>
      <c r="AS123" s="13">
        <f t="shared" ca="1" si="7"/>
        <v>0</v>
      </c>
      <c r="AT123" s="13">
        <f t="shared" ca="1" si="10"/>
        <v>6.2410269555283726E-2</v>
      </c>
    </row>
    <row r="124" spans="1:46" x14ac:dyDescent="0.3">
      <c r="A124" s="3" vm="253">
        <f ca="1"/>
        <v>44712</v>
      </c>
      <c r="B124" s="11" vm="206">
        <f ca="1"/>
        <v>91.42</v>
      </c>
      <c r="C124" s="11"/>
      <c r="D124" s="10" vm="254">
        <f ca="1"/>
        <v>32899.699399999998</v>
      </c>
      <c r="E124" s="13">
        <f t="shared" ca="1" si="6"/>
        <v>-4.373496610539096E-4</v>
      </c>
      <c r="AR124" s="3" vm="251">
        <f t="shared" ca="1" si="9"/>
        <v>44704</v>
      </c>
      <c r="AS124" s="13">
        <f t="shared" ca="1" si="7"/>
        <v>-4.373496610539096E-4</v>
      </c>
      <c r="AT124" s="13">
        <f t="shared" ca="1" si="10"/>
        <v>-9.4318306796784546E-3</v>
      </c>
    </row>
    <row r="125" spans="1:46" x14ac:dyDescent="0.3">
      <c r="A125" s="3" vm="255">
        <f ca="1"/>
        <v>44718</v>
      </c>
      <c r="B125" s="11" vm="206">
        <f ca="1"/>
        <v>91.42</v>
      </c>
      <c r="C125" s="11"/>
      <c r="D125" s="10" vm="256">
        <f ca="1"/>
        <v>31392.7876</v>
      </c>
      <c r="E125" s="13">
        <f t="shared" ca="1" si="6"/>
        <v>0</v>
      </c>
      <c r="AR125" s="3" vm="253">
        <f t="shared" ca="1" si="9"/>
        <v>44712</v>
      </c>
      <c r="AS125" s="13">
        <f t="shared" ca="1" si="7"/>
        <v>0</v>
      </c>
      <c r="AT125" s="13">
        <f t="shared" ca="1" si="10"/>
        <v>-4.5803208767311698E-2</v>
      </c>
    </row>
    <row r="126" spans="1:46" x14ac:dyDescent="0.3">
      <c r="A126" s="3" vm="257">
        <f ca="1"/>
        <v>44725</v>
      </c>
      <c r="B126" s="11" vm="186">
        <f ca="1"/>
        <v>91.44</v>
      </c>
      <c r="C126" s="11"/>
      <c r="D126" s="10" vm="258">
        <f ca="1"/>
        <v>29888.775799999999</v>
      </c>
      <c r="E126" s="13">
        <f t="shared" ca="1" si="6"/>
        <v>2.1877050973517775E-4</v>
      </c>
      <c r="AR126" s="3" vm="255">
        <f t="shared" ca="1" si="9"/>
        <v>44718</v>
      </c>
      <c r="AS126" s="13">
        <f t="shared" ca="1" si="7"/>
        <v>2.1877050973517775E-4</v>
      </c>
      <c r="AT126" s="13">
        <f t="shared" ca="1" si="10"/>
        <v>-4.7909469498656487E-2</v>
      </c>
    </row>
    <row r="127" spans="1:46" x14ac:dyDescent="0.3">
      <c r="A127" s="3" vm="259">
        <f ca="1"/>
        <v>44733</v>
      </c>
      <c r="B127" s="11" vm="171">
        <f ca="1"/>
        <v>91.45</v>
      </c>
      <c r="C127" s="11"/>
      <c r="D127" s="10" vm="260">
        <f ca="1"/>
        <v>31500.678400000001</v>
      </c>
      <c r="E127" s="13">
        <f t="shared" ca="1" si="6"/>
        <v>1.0936132983374591E-4</v>
      </c>
      <c r="AR127" s="3" vm="257">
        <f t="shared" ca="1" si="9"/>
        <v>44725</v>
      </c>
      <c r="AS127" s="13">
        <f t="shared" ca="1" si="7"/>
        <v>1.0936132983374591E-4</v>
      </c>
      <c r="AT127" s="13">
        <f t="shared" ca="1" si="10"/>
        <v>5.3930030817789465E-2</v>
      </c>
    </row>
    <row r="128" spans="1:46" x14ac:dyDescent="0.3">
      <c r="A128" s="3" vm="261">
        <f ca="1"/>
        <v>44739</v>
      </c>
      <c r="B128" s="11" vm="197">
        <f ca="1"/>
        <v>91.43</v>
      </c>
      <c r="C128" s="11"/>
      <c r="D128" s="10" vm="262">
        <f ca="1"/>
        <v>31097.257900000001</v>
      </c>
      <c r="E128" s="13">
        <f t="shared" ca="1" si="6"/>
        <v>-2.1869874248214849E-4</v>
      </c>
      <c r="AR128" s="3" vm="259">
        <f t="shared" ca="1" si="9"/>
        <v>44733</v>
      </c>
      <c r="AS128" s="13">
        <f t="shared" ca="1" si="7"/>
        <v>-2.1869874248214849E-4</v>
      </c>
      <c r="AT128" s="13">
        <f t="shared" ca="1" si="10"/>
        <v>-1.2806724187882867E-2</v>
      </c>
    </row>
    <row r="129" spans="1:46" x14ac:dyDescent="0.3">
      <c r="A129" s="3" vm="263">
        <f ca="1"/>
        <v>44747</v>
      </c>
      <c r="B129" s="11" vm="206">
        <f ca="1"/>
        <v>91.42</v>
      </c>
      <c r="C129" s="11"/>
      <c r="D129" s="10" vm="264">
        <f ca="1"/>
        <v>31338.1502</v>
      </c>
      <c r="E129" s="13">
        <f t="shared" ca="1" si="6"/>
        <v>-1.0937329104243609E-4</v>
      </c>
      <c r="AR129" s="3" vm="261">
        <f t="shared" ca="1" si="9"/>
        <v>44739</v>
      </c>
      <c r="AS129" s="13">
        <f t="shared" ca="1" si="7"/>
        <v>-1.0937329104243609E-4</v>
      </c>
      <c r="AT129" s="13">
        <f t="shared" ca="1" si="10"/>
        <v>7.7464161237186246E-3</v>
      </c>
    </row>
    <row r="130" spans="1:46" x14ac:dyDescent="0.3">
      <c r="A130" s="3" vm="265">
        <f ca="1"/>
        <v>44753</v>
      </c>
      <c r="B130" s="11" vm="206">
        <f ca="1"/>
        <v>91.42</v>
      </c>
      <c r="C130" s="11"/>
      <c r="D130" s="10" vm="266">
        <f ca="1"/>
        <v>31288.2582</v>
      </c>
      <c r="E130" s="13">
        <f t="shared" ca="1" si="6"/>
        <v>0</v>
      </c>
      <c r="AR130" s="3" vm="263">
        <f t="shared" ca="1" si="9"/>
        <v>44747</v>
      </c>
      <c r="AS130" s="13">
        <f t="shared" ca="1" si="7"/>
        <v>0</v>
      </c>
      <c r="AT130" s="13">
        <f t="shared" ca="1" si="10"/>
        <v>-1.5920531263520221E-3</v>
      </c>
    </row>
    <row r="131" spans="1:46" x14ac:dyDescent="0.3">
      <c r="A131" s="3" vm="267">
        <f ca="1"/>
        <v>44760</v>
      </c>
      <c r="B131" s="11" vm="158">
        <f ca="1"/>
        <v>91.46</v>
      </c>
      <c r="C131" s="11"/>
      <c r="D131" s="10" vm="268">
        <f ca="1"/>
        <v>31899.287700000001</v>
      </c>
      <c r="E131" s="13">
        <f t="shared" ca="1" si="6"/>
        <v>4.3754101947057755E-4</v>
      </c>
      <c r="AR131" s="3" vm="265">
        <f t="shared" ca="1" si="9"/>
        <v>44753</v>
      </c>
      <c r="AS131" s="13">
        <f t="shared" ca="1" si="7"/>
        <v>4.3754101947057755E-4</v>
      </c>
      <c r="AT131" s="13">
        <f t="shared" ca="1" si="10"/>
        <v>1.9529035336329548E-2</v>
      </c>
    </row>
    <row r="132" spans="1:46" x14ac:dyDescent="0.3">
      <c r="A132" s="3" vm="269">
        <f ca="1"/>
        <v>44767</v>
      </c>
      <c r="B132" s="11" vm="151">
        <f ca="1"/>
        <v>91.47</v>
      </c>
      <c r="C132" s="11"/>
      <c r="D132" s="10" vm="270">
        <f ca="1"/>
        <v>32845.127899999999</v>
      </c>
      <c r="E132" s="13">
        <f t="shared" ca="1" si="6"/>
        <v>1.0933741526364393E-4</v>
      </c>
      <c r="AR132" s="3" vm="267">
        <f t="shared" ca="1" si="9"/>
        <v>44760</v>
      </c>
      <c r="AS132" s="13">
        <f t="shared" ca="1" si="7"/>
        <v>1.0933741526364393E-4</v>
      </c>
      <c r="AT132" s="13">
        <f t="shared" ca="1" si="10"/>
        <v>2.9650825087232269E-2</v>
      </c>
    </row>
    <row r="133" spans="1:46" x14ac:dyDescent="0.3">
      <c r="A133" s="3" vm="271">
        <f ca="1"/>
        <v>44774</v>
      </c>
      <c r="B133" s="11" vm="206">
        <f ca="1"/>
        <v>91.42</v>
      </c>
      <c r="C133" s="11"/>
      <c r="D133" s="10" vm="272">
        <f ca="1"/>
        <v>32803.474300000002</v>
      </c>
      <c r="E133" s="13">
        <f t="shared" ca="1" si="6"/>
        <v>-5.4662730950039151E-4</v>
      </c>
      <c r="AR133" s="3" vm="269">
        <f t="shared" ca="1" si="9"/>
        <v>44767</v>
      </c>
      <c r="AS133" s="13">
        <f t="shared" ca="1" si="7"/>
        <v>-5.4662730950039151E-4</v>
      </c>
      <c r="AT133" s="13">
        <f t="shared" ca="1" si="10"/>
        <v>-1.2681820002898858E-3</v>
      </c>
    </row>
    <row r="134" spans="1:46" x14ac:dyDescent="0.3">
      <c r="A134" s="3" vm="273">
        <f ca="1"/>
        <v>44781</v>
      </c>
      <c r="B134" s="11" vm="171">
        <f ca="1"/>
        <v>91.45</v>
      </c>
      <c r="C134" s="11"/>
      <c r="D134" s="10" vm="274">
        <f ca="1"/>
        <v>33761.0461</v>
      </c>
      <c r="E134" s="13">
        <f t="shared" ca="1" si="6"/>
        <v>3.2815576460287765E-4</v>
      </c>
      <c r="AR134" s="3" vm="271">
        <f t="shared" ca="1" si="9"/>
        <v>44774</v>
      </c>
      <c r="AS134" s="13">
        <f t="shared" ca="1" si="7"/>
        <v>3.2815576460287765E-4</v>
      </c>
      <c r="AT134" s="13">
        <f t="shared" ca="1" si="10"/>
        <v>2.9191170156022128E-2</v>
      </c>
    </row>
    <row r="135" spans="1:46" x14ac:dyDescent="0.3">
      <c r="A135" s="3" vm="275">
        <f ca="1"/>
        <v>44788</v>
      </c>
      <c r="B135" s="11" vm="125">
        <f ca="1"/>
        <v>91.49</v>
      </c>
      <c r="C135" s="11"/>
      <c r="D135" s="10" vm="276">
        <f ca="1"/>
        <v>33706.7382</v>
      </c>
      <c r="E135" s="13">
        <f t="shared" ca="1" si="6"/>
        <v>4.3739748496429698E-4</v>
      </c>
      <c r="AR135" s="3" vm="273">
        <f t="shared" ca="1" si="9"/>
        <v>44781</v>
      </c>
      <c r="AS135" s="13">
        <f t="shared" ca="1" si="7"/>
        <v>4.3739748496429698E-4</v>
      </c>
      <c r="AT135" s="13">
        <f t="shared" ca="1" si="10"/>
        <v>-1.6085964824413823E-3</v>
      </c>
    </row>
    <row r="136" spans="1:46" x14ac:dyDescent="0.3">
      <c r="A136" s="3" vm="277">
        <f ca="1"/>
        <v>44795</v>
      </c>
      <c r="B136" s="11" vm="34">
        <f ca="1"/>
        <v>91.52</v>
      </c>
      <c r="C136" s="11"/>
      <c r="D136" s="10" vm="278">
        <f ca="1"/>
        <v>32283.397300000001</v>
      </c>
      <c r="E136" s="13">
        <f t="shared" ca="1" si="6"/>
        <v>3.2790468903698411E-4</v>
      </c>
      <c r="AR136" s="3" vm="275">
        <f t="shared" ca="1" si="9"/>
        <v>44788</v>
      </c>
      <c r="AS136" s="13">
        <f t="shared" ca="1" si="7"/>
        <v>3.2790468903698411E-4</v>
      </c>
      <c r="AT136" s="13">
        <f t="shared" ca="1" si="10"/>
        <v>-4.222719183192869E-2</v>
      </c>
    </row>
    <row r="137" spans="1:46" x14ac:dyDescent="0.3">
      <c r="A137" s="3" vm="279">
        <f ca="1"/>
        <v>44802</v>
      </c>
      <c r="B137" s="11" vm="186">
        <f ca="1"/>
        <v>91.44</v>
      </c>
      <c r="C137" s="11"/>
      <c r="D137" s="10" vm="280">
        <f ca="1"/>
        <v>31318.443800000001</v>
      </c>
      <c r="E137" s="13">
        <f t="shared" ref="E137:E200" ca="1" si="11">IF(B137&gt;0,B137/B136-1,"")</f>
        <v>-8.7412587412583065E-4</v>
      </c>
      <c r="AR137" s="3" vm="277">
        <f t="shared" ca="1" si="9"/>
        <v>44795</v>
      </c>
      <c r="AS137" s="13">
        <f t="shared" ref="AS137:AS200" ca="1" si="12">IF(B137&gt;0,B137/B136-1,"")</f>
        <v>-8.7412587412583065E-4</v>
      </c>
      <c r="AT137" s="13">
        <f t="shared" ref="AT137:AT168" ca="1" si="13">IF(D137&gt;0,D137/D136-1,"")</f>
        <v>-2.98900853287829E-2</v>
      </c>
    </row>
    <row r="138" spans="1:46" x14ac:dyDescent="0.3">
      <c r="A138" s="3" vm="281">
        <f ca="1"/>
        <v>44810</v>
      </c>
      <c r="B138" s="11" vm="151">
        <f ca="1"/>
        <v>91.47</v>
      </c>
      <c r="C138" s="11"/>
      <c r="D138" s="10" vm="282">
        <f ca="1"/>
        <v>32151.713899999999</v>
      </c>
      <c r="E138" s="13">
        <f t="shared" ca="1" si="11"/>
        <v>3.2808398950123774E-4</v>
      </c>
      <c r="AR138" s="3" vm="279">
        <f t="shared" ref="AR138:AR201" ca="1" si="14">IF(A137&lt;&gt;0,A137,"")</f>
        <v>44802</v>
      </c>
      <c r="AS138" s="13">
        <f t="shared" ca="1" si="12"/>
        <v>3.2808398950123774E-4</v>
      </c>
      <c r="AT138" s="13">
        <f t="shared" ca="1" si="13"/>
        <v>2.6606369886105208E-2</v>
      </c>
    </row>
    <row r="139" spans="1:46" x14ac:dyDescent="0.3">
      <c r="A139" s="3" vm="283">
        <f ca="1"/>
        <v>44816</v>
      </c>
      <c r="B139" s="11" vm="8">
        <f ca="1"/>
        <v>91.51</v>
      </c>
      <c r="C139" s="11"/>
      <c r="D139" s="10" vm="284">
        <f ca="1"/>
        <v>30822.4231</v>
      </c>
      <c r="E139" s="13">
        <f t="shared" ca="1" si="11"/>
        <v>4.373018476002688E-4</v>
      </c>
      <c r="AR139" s="3" vm="281">
        <f t="shared" ca="1" si="14"/>
        <v>44810</v>
      </c>
      <c r="AS139" s="13">
        <f t="shared" ca="1" si="12"/>
        <v>4.373018476002688E-4</v>
      </c>
      <c r="AT139" s="13">
        <f t="shared" ca="1" si="13"/>
        <v>-4.1344321616397561E-2</v>
      </c>
    </row>
    <row r="140" spans="1:46" x14ac:dyDescent="0.3">
      <c r="A140" s="3" vm="285">
        <f ca="1"/>
        <v>44823</v>
      </c>
      <c r="B140" s="11" vm="19">
        <f ca="1"/>
        <v>91.56</v>
      </c>
      <c r="C140" s="11"/>
      <c r="D140" s="10" vm="286">
        <f ca="1"/>
        <v>29590.412</v>
      </c>
      <c r="E140" s="13">
        <f t="shared" ca="1" si="11"/>
        <v>5.4638837285536646E-4</v>
      </c>
      <c r="AR140" s="3" vm="283">
        <f t="shared" ca="1" si="14"/>
        <v>44816</v>
      </c>
      <c r="AS140" s="13">
        <f t="shared" ca="1" si="12"/>
        <v>5.4638837285536646E-4</v>
      </c>
      <c r="AT140" s="13">
        <f t="shared" ca="1" si="13"/>
        <v>-3.9971260403598774E-2</v>
      </c>
    </row>
    <row r="141" spans="1:46" x14ac:dyDescent="0.3">
      <c r="A141" s="3" vm="287">
        <f ca="1"/>
        <v>44830</v>
      </c>
      <c r="B141" s="11" vm="288">
        <f ca="1"/>
        <v>91.6</v>
      </c>
      <c r="C141" s="11"/>
      <c r="D141" s="10" vm="289">
        <f ca="1"/>
        <v>28725.506300000001</v>
      </c>
      <c r="E141" s="13">
        <f t="shared" ca="1" si="11"/>
        <v>4.3687199650488395E-4</v>
      </c>
      <c r="AR141" s="3" vm="285">
        <f t="shared" ca="1" si="14"/>
        <v>44823</v>
      </c>
      <c r="AS141" s="13">
        <f t="shared" ca="1" si="12"/>
        <v>4.3687199650488395E-4</v>
      </c>
      <c r="AT141" s="13">
        <f t="shared" ca="1" si="13"/>
        <v>-2.922925507086549E-2</v>
      </c>
    </row>
    <row r="142" spans="1:46" x14ac:dyDescent="0.3">
      <c r="A142" s="3" vm="290">
        <f ca="1"/>
        <v>44837</v>
      </c>
      <c r="B142" s="11" vm="151">
        <f ca="1"/>
        <v>91.47</v>
      </c>
      <c r="C142" s="11"/>
      <c r="D142" s="10" vm="291">
        <f ca="1"/>
        <v>29296.7935</v>
      </c>
      <c r="E142" s="13">
        <f t="shared" ca="1" si="11"/>
        <v>-1.4192139737990717E-3</v>
      </c>
      <c r="AR142" s="3" vm="287">
        <f t="shared" ca="1" si="14"/>
        <v>44830</v>
      </c>
      <c r="AS142" s="13">
        <f t="shared" ca="1" si="12"/>
        <v>-1.4192139737990717E-3</v>
      </c>
      <c r="AT142" s="13">
        <f t="shared" ca="1" si="13"/>
        <v>1.9887802639008578E-2</v>
      </c>
    </row>
    <row r="143" spans="1:46" x14ac:dyDescent="0.3">
      <c r="A143" s="3" vm="292">
        <f ca="1"/>
        <v>44844</v>
      </c>
      <c r="B143" s="11" vm="8">
        <f ca="1"/>
        <v>91.51</v>
      </c>
      <c r="C143" s="11"/>
      <c r="D143" s="10" vm="293">
        <f ca="1"/>
        <v>29634.833699999999</v>
      </c>
      <c r="E143" s="13">
        <f t="shared" ca="1" si="11"/>
        <v>4.373018476002688E-4</v>
      </c>
      <c r="AR143" s="3" vm="290">
        <f t="shared" ca="1" si="14"/>
        <v>44837</v>
      </c>
      <c r="AS143" s="13">
        <f t="shared" ca="1" si="12"/>
        <v>4.373018476002688E-4</v>
      </c>
      <c r="AT143" s="13">
        <f t="shared" ca="1" si="13"/>
        <v>1.1538470925154254E-2</v>
      </c>
    </row>
    <row r="144" spans="1:46" x14ac:dyDescent="0.3">
      <c r="A144" s="3" vm="294">
        <f ca="1"/>
        <v>44851</v>
      </c>
      <c r="B144" s="11" vm="19">
        <f ca="1"/>
        <v>91.56</v>
      </c>
      <c r="C144" s="11"/>
      <c r="D144" s="10" vm="295">
        <f ca="1"/>
        <v>31082.5605</v>
      </c>
      <c r="E144" s="13">
        <f t="shared" ca="1" si="11"/>
        <v>5.4638837285536646E-4</v>
      </c>
      <c r="AR144" s="3" vm="292">
        <f t="shared" ca="1" si="14"/>
        <v>44844</v>
      </c>
      <c r="AS144" s="13">
        <f t="shared" ca="1" si="12"/>
        <v>5.4638837285536646E-4</v>
      </c>
      <c r="AT144" s="13">
        <f t="shared" ca="1" si="13"/>
        <v>4.8852199227964688E-2</v>
      </c>
    </row>
    <row r="145" spans="1:46" x14ac:dyDescent="0.3">
      <c r="A145" s="3" vm="296">
        <f ca="1"/>
        <v>44858</v>
      </c>
      <c r="B145" s="11" vm="297">
        <f ca="1"/>
        <v>91.59</v>
      </c>
      <c r="C145" s="11"/>
      <c r="D145" s="10" vm="298">
        <f ca="1"/>
        <v>32861.802600000003</v>
      </c>
      <c r="E145" s="13">
        <f t="shared" ca="1" si="11"/>
        <v>3.2765399737888501E-4</v>
      </c>
      <c r="AR145" s="3" vm="294">
        <f t="shared" ca="1" si="14"/>
        <v>44851</v>
      </c>
      <c r="AS145" s="13">
        <f t="shared" ca="1" si="12"/>
        <v>3.2765399737888501E-4</v>
      </c>
      <c r="AT145" s="13">
        <f t="shared" ca="1" si="13"/>
        <v>5.7242455942456916E-2</v>
      </c>
    </row>
    <row r="146" spans="1:46" x14ac:dyDescent="0.3">
      <c r="A146" s="3" vm="299">
        <f ca="1"/>
        <v>44865</v>
      </c>
      <c r="B146" s="11" vm="151">
        <f ca="1"/>
        <v>91.47</v>
      </c>
      <c r="C146" s="11"/>
      <c r="D146" s="10" vm="300">
        <f ca="1"/>
        <v>32403.2173</v>
      </c>
      <c r="E146" s="13">
        <f t="shared" ca="1" si="11"/>
        <v>-1.3101867016049873E-3</v>
      </c>
      <c r="AR146" s="3" vm="296">
        <f t="shared" ca="1" si="14"/>
        <v>44858</v>
      </c>
      <c r="AS146" s="13">
        <f t="shared" ca="1" si="12"/>
        <v>-1.3101867016049873E-3</v>
      </c>
      <c r="AT146" s="13">
        <f t="shared" ca="1" si="13"/>
        <v>-1.3954964844198892E-2</v>
      </c>
    </row>
    <row r="147" spans="1:46" x14ac:dyDescent="0.3">
      <c r="A147" s="3" vm="301">
        <f ca="1"/>
        <v>44872</v>
      </c>
      <c r="B147" s="11" vm="34">
        <f ca="1"/>
        <v>91.52</v>
      </c>
      <c r="C147" s="11"/>
      <c r="D147" s="10" vm="302">
        <f ca="1"/>
        <v>33747.864600000001</v>
      </c>
      <c r="E147" s="13">
        <f t="shared" ca="1" si="11"/>
        <v>5.4662730950028049E-4</v>
      </c>
      <c r="AR147" s="3" vm="299">
        <f t="shared" ca="1" si="14"/>
        <v>44865</v>
      </c>
      <c r="AS147" s="13">
        <f t="shared" ca="1" si="12"/>
        <v>5.4662730950028049E-4</v>
      </c>
      <c r="AT147" s="13">
        <f t="shared" ca="1" si="13"/>
        <v>4.1497339216374662E-2</v>
      </c>
    </row>
    <row r="148" spans="1:46" x14ac:dyDescent="0.3">
      <c r="A148" s="3" vm="303">
        <f ca="1"/>
        <v>44879</v>
      </c>
      <c r="B148" s="11" vm="304">
        <f ca="1"/>
        <v>91.58</v>
      </c>
      <c r="C148" s="11"/>
      <c r="D148" s="10" vm="305">
        <f ca="1"/>
        <v>33745.689599999998</v>
      </c>
      <c r="E148" s="13">
        <f t="shared" ca="1" si="11"/>
        <v>6.5559440559437299E-4</v>
      </c>
      <c r="AR148" s="3" vm="301">
        <f t="shared" ca="1" si="14"/>
        <v>44872</v>
      </c>
      <c r="AS148" s="13">
        <f t="shared" ca="1" si="12"/>
        <v>6.5559440559437299E-4</v>
      </c>
      <c r="AT148" s="13">
        <f t="shared" ca="1" si="13"/>
        <v>-6.4448522174131995E-5</v>
      </c>
    </row>
    <row r="149" spans="1:46" x14ac:dyDescent="0.3">
      <c r="A149" s="3" vm="306">
        <f ca="1"/>
        <v>44886</v>
      </c>
      <c r="B149" s="11" vm="307">
        <f ca="1"/>
        <v>91.63</v>
      </c>
      <c r="C149" s="11"/>
      <c r="D149" s="10" vm="308">
        <f ca="1"/>
        <v>34347.0308</v>
      </c>
      <c r="E149" s="13">
        <f t="shared" ca="1" si="11"/>
        <v>5.4597073596851509E-4</v>
      </c>
      <c r="AR149" s="3" vm="303">
        <f t="shared" ca="1" si="14"/>
        <v>44879</v>
      </c>
      <c r="AS149" s="13">
        <f t="shared" ca="1" si="12"/>
        <v>5.4597073596851509E-4</v>
      </c>
      <c r="AT149" s="13">
        <f t="shared" ca="1" si="13"/>
        <v>1.7819792901787368E-2</v>
      </c>
    </row>
    <row r="150" spans="1:46" x14ac:dyDescent="0.3">
      <c r="A150" s="3" vm="309">
        <f ca="1"/>
        <v>44893</v>
      </c>
      <c r="B150" s="11" vm="186">
        <f ca="1"/>
        <v>91.44</v>
      </c>
      <c r="C150" s="11"/>
      <c r="D150" s="10" vm="310">
        <f ca="1"/>
        <v>34429.876600000003</v>
      </c>
      <c r="E150" s="13">
        <f t="shared" ca="1" si="11"/>
        <v>-2.0735566954054319E-3</v>
      </c>
      <c r="AR150" s="3" vm="306">
        <f t="shared" ca="1" si="14"/>
        <v>44886</v>
      </c>
      <c r="AS150" s="13">
        <f t="shared" ca="1" si="12"/>
        <v>-2.0735566954054319E-3</v>
      </c>
      <c r="AT150" s="13">
        <f t="shared" ca="1" si="13"/>
        <v>2.4120221768924033E-3</v>
      </c>
    </row>
    <row r="151" spans="1:46" x14ac:dyDescent="0.3">
      <c r="A151" s="3" vm="311">
        <f ca="1"/>
        <v>44900</v>
      </c>
      <c r="B151" s="11" vm="16">
        <f ca="1"/>
        <v>91.53</v>
      </c>
      <c r="C151" s="11"/>
      <c r="D151" s="10" vm="312">
        <f ca="1"/>
        <v>33476.457000000002</v>
      </c>
      <c r="E151" s="13">
        <f t="shared" ca="1" si="11"/>
        <v>9.8425196850393526E-4</v>
      </c>
      <c r="AR151" s="3" vm="309">
        <f t="shared" ca="1" si="14"/>
        <v>44893</v>
      </c>
      <c r="AS151" s="13">
        <f t="shared" ca="1" si="12"/>
        <v>9.8425196850393526E-4</v>
      </c>
      <c r="AT151" s="13">
        <f t="shared" ca="1" si="13"/>
        <v>-2.7691635699908401E-2</v>
      </c>
    </row>
    <row r="152" spans="1:46" x14ac:dyDescent="0.3">
      <c r="A152" s="3" vm="313">
        <f ca="1"/>
        <v>44907</v>
      </c>
      <c r="B152" s="11" vm="297">
        <f ca="1"/>
        <v>91.59</v>
      </c>
      <c r="C152" s="11"/>
      <c r="D152" s="10" vm="314">
        <f ca="1"/>
        <v>32920.460299999999</v>
      </c>
      <c r="E152" s="13">
        <f t="shared" ca="1" si="11"/>
        <v>6.5552277941671733E-4</v>
      </c>
      <c r="AR152" s="3" vm="311">
        <f t="shared" ca="1" si="14"/>
        <v>44900</v>
      </c>
      <c r="AS152" s="13">
        <f t="shared" ca="1" si="12"/>
        <v>6.5552277941671733E-4</v>
      </c>
      <c r="AT152" s="13">
        <f t="shared" ca="1" si="13"/>
        <v>-1.6608588537311508E-2</v>
      </c>
    </row>
    <row r="153" spans="1:46" x14ac:dyDescent="0.3">
      <c r="A153" s="3" vm="315">
        <f ca="1"/>
        <v>44914</v>
      </c>
      <c r="B153" s="11" vm="217">
        <f ca="1"/>
        <v>91.41</v>
      </c>
      <c r="C153" s="11"/>
      <c r="D153" s="10" vm="316">
        <f ca="1"/>
        <v>33203.928999999996</v>
      </c>
      <c r="E153" s="13">
        <f t="shared" ca="1" si="11"/>
        <v>-1.965280052407592E-3</v>
      </c>
      <c r="AR153" s="3" vm="313">
        <f t="shared" ca="1" si="14"/>
        <v>44907</v>
      </c>
      <c r="AS153" s="13">
        <f t="shared" ca="1" si="12"/>
        <v>-1.965280052407592E-3</v>
      </c>
      <c r="AT153" s="13">
        <f t="shared" ca="1" si="13"/>
        <v>8.6107149601428734E-3</v>
      </c>
    </row>
    <row r="154" spans="1:46" x14ac:dyDescent="0.3">
      <c r="A154" s="3" vm="317">
        <f ca="1"/>
        <v>44922</v>
      </c>
      <c r="B154" s="11" vm="151">
        <f ca="1"/>
        <v>91.47</v>
      </c>
      <c r="C154" s="11"/>
      <c r="D154" s="10" vm="318">
        <f ca="1"/>
        <v>33147.248500000002</v>
      </c>
      <c r="E154" s="13">
        <f t="shared" ca="1" si="11"/>
        <v>6.5638332786344122E-4</v>
      </c>
      <c r="AR154" s="3" vm="315">
        <f t="shared" ca="1" si="14"/>
        <v>44914</v>
      </c>
      <c r="AS154" s="13">
        <f t="shared" ca="1" si="12"/>
        <v>6.5638332786344122E-4</v>
      </c>
      <c r="AT154" s="13">
        <f t="shared" ca="1" si="13"/>
        <v>-1.707041958799338E-3</v>
      </c>
    </row>
    <row r="155" spans="1:46" x14ac:dyDescent="0.3">
      <c r="A155" s="3" vm="319">
        <f ca="1"/>
        <v>44929</v>
      </c>
      <c r="B155" s="11" vm="125">
        <f ca="1"/>
        <v>91.49</v>
      </c>
      <c r="C155" s="11"/>
      <c r="D155" s="10" vm="320">
        <f ca="1"/>
        <v>33630.6149</v>
      </c>
      <c r="E155" s="13">
        <f t="shared" ca="1" si="11"/>
        <v>2.1865092380002338E-4</v>
      </c>
      <c r="AR155" s="3" vm="317">
        <f t="shared" ca="1" si="14"/>
        <v>44922</v>
      </c>
      <c r="AS155" s="13">
        <f t="shared" ca="1" si="12"/>
        <v>2.1865092380002338E-4</v>
      </c>
      <c r="AT155" s="13">
        <f t="shared" ca="1" si="13"/>
        <v>1.4582398898056237E-2</v>
      </c>
    </row>
    <row r="156" spans="1:46" x14ac:dyDescent="0.3">
      <c r="A156" s="3" vm="321">
        <f ca="1"/>
        <v>44935</v>
      </c>
      <c r="B156" s="11" vm="304">
        <f ca="1"/>
        <v>91.58</v>
      </c>
      <c r="C156" s="11"/>
      <c r="D156" s="10" vm="322">
        <f ca="1"/>
        <v>34302.608999999997</v>
      </c>
      <c r="E156" s="13">
        <f t="shared" ca="1" si="11"/>
        <v>9.8371406711117437E-4</v>
      </c>
      <c r="AR156" s="3" vm="319">
        <f t="shared" ca="1" si="14"/>
        <v>44929</v>
      </c>
      <c r="AS156" s="13">
        <f t="shared" ca="1" si="12"/>
        <v>9.8371406711117437E-4</v>
      </c>
      <c r="AT156" s="13">
        <f t="shared" ca="1" si="13"/>
        <v>1.9981617998902523E-2</v>
      </c>
    </row>
    <row r="157" spans="1:46" x14ac:dyDescent="0.3">
      <c r="A157" s="3" vm="323">
        <f ca="1"/>
        <v>44943</v>
      </c>
      <c r="B157" s="11" vm="324">
        <f ca="1"/>
        <v>91.64</v>
      </c>
      <c r="C157" s="11"/>
      <c r="D157" s="10" vm="325">
        <f ca="1"/>
        <v>33375.486499999999</v>
      </c>
      <c r="E157" s="13">
        <f t="shared" ca="1" si="11"/>
        <v>6.5516488316230692E-4</v>
      </c>
      <c r="AR157" s="3" vm="321">
        <f t="shared" ca="1" si="14"/>
        <v>44935</v>
      </c>
      <c r="AS157" s="13">
        <f t="shared" ca="1" si="12"/>
        <v>6.5516488316230692E-4</v>
      </c>
      <c r="AT157" s="13">
        <f t="shared" ca="1" si="13"/>
        <v>-2.7027754652714564E-2</v>
      </c>
    </row>
    <row r="158" spans="1:46" x14ac:dyDescent="0.3">
      <c r="A158" s="3" vm="326">
        <f ca="1"/>
        <v>44949</v>
      </c>
      <c r="B158" s="11" vm="327">
        <f ca="1"/>
        <v>91.72</v>
      </c>
      <c r="C158" s="11"/>
      <c r="D158" s="10" vm="328">
        <f ca="1"/>
        <v>33978.079899999997</v>
      </c>
      <c r="E158" s="13">
        <f t="shared" ca="1" si="11"/>
        <v>8.7298123090362445E-4</v>
      </c>
      <c r="AR158" s="3" vm="323">
        <f t="shared" ca="1" si="14"/>
        <v>44943</v>
      </c>
      <c r="AS158" s="13">
        <f t="shared" ca="1" si="12"/>
        <v>8.7298123090362445E-4</v>
      </c>
      <c r="AT158" s="13">
        <f t="shared" ca="1" si="13"/>
        <v>1.8054969775496588E-2</v>
      </c>
    </row>
    <row r="159" spans="1:46" x14ac:dyDescent="0.3">
      <c r="A159" s="3" vm="329">
        <f ca="1"/>
        <v>44956</v>
      </c>
      <c r="B159" s="11" vm="158">
        <f ca="1"/>
        <v>91.46</v>
      </c>
      <c r="C159" s="11"/>
      <c r="D159" s="10" vm="330">
        <f ca="1"/>
        <v>33926.012900000002</v>
      </c>
      <c r="E159" s="13">
        <f t="shared" ca="1" si="11"/>
        <v>-2.8347143480157433E-3</v>
      </c>
      <c r="AR159" s="3" vm="326">
        <f t="shared" ca="1" si="14"/>
        <v>44949</v>
      </c>
      <c r="AS159" s="13">
        <f t="shared" ca="1" si="12"/>
        <v>-2.8347143480157433E-3</v>
      </c>
      <c r="AT159" s="13">
        <f t="shared" ca="1" si="13"/>
        <v>-1.5323702855850607E-3</v>
      </c>
    </row>
    <row r="160" spans="1:46" x14ac:dyDescent="0.3">
      <c r="A160" s="3" vm="331">
        <f ca="1"/>
        <v>44963</v>
      </c>
      <c r="B160" s="11" vm="34">
        <f ca="1"/>
        <v>91.52</v>
      </c>
      <c r="C160" s="11"/>
      <c r="D160" s="10" vm="332">
        <f ca="1"/>
        <v>33869.2664</v>
      </c>
      <c r="E160" s="13">
        <f t="shared" ca="1" si="11"/>
        <v>6.5602449158097542E-4</v>
      </c>
      <c r="AR160" s="3" vm="329">
        <f t="shared" ca="1" si="14"/>
        <v>44956</v>
      </c>
      <c r="AS160" s="13">
        <f t="shared" ca="1" si="12"/>
        <v>6.5602449158097542E-4</v>
      </c>
      <c r="AT160" s="13">
        <f t="shared" ca="1" si="13"/>
        <v>-1.6726545547001148E-3</v>
      </c>
    </row>
    <row r="161" spans="1:46" x14ac:dyDescent="0.3">
      <c r="A161" s="3" vm="333">
        <f ca="1"/>
        <v>44970</v>
      </c>
      <c r="B161" s="11" vm="2">
        <f ca="1"/>
        <v>91.62</v>
      </c>
      <c r="C161" s="11"/>
      <c r="D161" s="10" vm="334">
        <f ca="1"/>
        <v>33826.6901</v>
      </c>
      <c r="E161" s="13">
        <f t="shared" ca="1" si="11"/>
        <v>1.0926573426575104E-3</v>
      </c>
      <c r="AR161" s="3" vm="331">
        <f t="shared" ca="1" si="14"/>
        <v>44963</v>
      </c>
      <c r="AS161" s="13">
        <f t="shared" ca="1" si="12"/>
        <v>1.0926573426575104E-3</v>
      </c>
      <c r="AT161" s="13">
        <f t="shared" ca="1" si="13"/>
        <v>-1.2570777145619605E-3</v>
      </c>
    </row>
    <row r="162" spans="1:46" x14ac:dyDescent="0.3">
      <c r="A162" s="3" vm="335">
        <f ca="1"/>
        <v>44978</v>
      </c>
      <c r="B162" s="11" vm="336">
        <f ca="1"/>
        <v>91.69</v>
      </c>
      <c r="C162" s="11"/>
      <c r="D162" s="10" vm="337">
        <f ca="1"/>
        <v>32816.919500000004</v>
      </c>
      <c r="E162" s="13">
        <f t="shared" ca="1" si="11"/>
        <v>7.6402532198205364E-4</v>
      </c>
      <c r="AR162" s="3" vm="333">
        <f t="shared" ca="1" si="14"/>
        <v>44970</v>
      </c>
      <c r="AS162" s="13">
        <f t="shared" ca="1" si="12"/>
        <v>7.6402532198205364E-4</v>
      </c>
      <c r="AT162" s="13">
        <f t="shared" ca="1" si="13"/>
        <v>-2.9851297806994026E-2</v>
      </c>
    </row>
    <row r="163" spans="1:46" x14ac:dyDescent="0.3">
      <c r="A163" s="3" vm="338">
        <f ca="1"/>
        <v>44984</v>
      </c>
      <c r="B163" s="11" vm="8">
        <f ca="1"/>
        <v>91.51</v>
      </c>
      <c r="C163" s="11"/>
      <c r="D163" s="10" vm="339">
        <f ca="1"/>
        <v>33390.974800000004</v>
      </c>
      <c r="E163" s="13">
        <f t="shared" ca="1" si="11"/>
        <v>-1.9631366561237984E-3</v>
      </c>
      <c r="AR163" s="3" vm="335">
        <f t="shared" ca="1" si="14"/>
        <v>44978</v>
      </c>
      <c r="AS163" s="13">
        <f t="shared" ca="1" si="12"/>
        <v>-1.9631366561237984E-3</v>
      </c>
      <c r="AT163" s="13">
        <f t="shared" ca="1" si="13"/>
        <v>1.7492662588272534E-2</v>
      </c>
    </row>
    <row r="164" spans="1:46" x14ac:dyDescent="0.3">
      <c r="A164" s="3" vm="340">
        <f ca="1"/>
        <v>44991</v>
      </c>
      <c r="B164" s="11" vm="304">
        <f ca="1"/>
        <v>91.58</v>
      </c>
      <c r="C164" s="11"/>
      <c r="D164" s="10" vm="341">
        <f ca="1"/>
        <v>31909.635200000001</v>
      </c>
      <c r="E164" s="13">
        <f t="shared" ca="1" si="11"/>
        <v>7.6494372199742422E-4</v>
      </c>
      <c r="AR164" s="3" vm="338">
        <f t="shared" ca="1" si="14"/>
        <v>44984</v>
      </c>
      <c r="AS164" s="13">
        <f t="shared" ca="1" si="12"/>
        <v>7.6494372199742422E-4</v>
      </c>
      <c r="AT164" s="13">
        <f t="shared" ca="1" si="13"/>
        <v>-4.4363472730960862E-2</v>
      </c>
    </row>
    <row r="165" spans="1:46" x14ac:dyDescent="0.3">
      <c r="A165" s="3" vm="342">
        <f ca="1"/>
        <v>44998</v>
      </c>
      <c r="B165" s="11" vm="327">
        <f ca="1"/>
        <v>91.72</v>
      </c>
      <c r="D165" s="10" vm="343">
        <f ca="1"/>
        <v>31861.984</v>
      </c>
      <c r="E165" s="13">
        <f t="shared" ca="1" si="11"/>
        <v>1.5287180607119755E-3</v>
      </c>
      <c r="AR165" s="3" vm="340">
        <f t="shared" ca="1" si="14"/>
        <v>44991</v>
      </c>
      <c r="AS165" s="13">
        <f t="shared" ca="1" si="12"/>
        <v>1.5287180607119755E-3</v>
      </c>
      <c r="AT165" s="13">
        <f t="shared" ca="1" si="13"/>
        <v>-1.4933169778136302E-3</v>
      </c>
    </row>
    <row r="166" spans="1:46" x14ac:dyDescent="0.3">
      <c r="A166" s="3" vm="344">
        <f ca="1"/>
        <v>45005</v>
      </c>
      <c r="B166" s="11" vm="345">
        <f ca="1"/>
        <v>91.81</v>
      </c>
      <c r="D166" s="10" vm="346">
        <f ca="1"/>
        <v>32237.525600000001</v>
      </c>
      <c r="E166" s="13">
        <f t="shared" ca="1" si="11"/>
        <v>9.8124727431314618E-4</v>
      </c>
      <c r="AR166" s="3" vm="342">
        <f t="shared" ca="1" si="14"/>
        <v>44998</v>
      </c>
      <c r="AS166" s="13">
        <f t="shared" ca="1" si="12"/>
        <v>9.8124727431314618E-4</v>
      </c>
      <c r="AT166" s="13">
        <f t="shared" ca="1" si="13"/>
        <v>1.1786510218572799E-2</v>
      </c>
    </row>
    <row r="167" spans="1:46" x14ac:dyDescent="0.3">
      <c r="A167" s="3" vm="7">
        <f ca="1"/>
        <v>45012</v>
      </c>
      <c r="B167" s="11" vm="347">
        <f ca="1"/>
        <v>91.82</v>
      </c>
      <c r="D167" s="10" vm="348">
        <f ca="1"/>
        <v>33274.153599999998</v>
      </c>
      <c r="E167" s="13">
        <f t="shared" ca="1" si="11"/>
        <v>1.0892059688472067E-4</v>
      </c>
      <c r="AR167" s="3" vm="344">
        <f t="shared" ca="1" si="14"/>
        <v>45005</v>
      </c>
      <c r="AS167" s="13">
        <f t="shared" ca="1" si="12"/>
        <v>1.0892059688472067E-4</v>
      </c>
      <c r="AT167" s="13">
        <f t="shared" ca="1" si="13"/>
        <v>3.2155941894001838E-2</v>
      </c>
    </row>
    <row r="168" spans="1:46" x14ac:dyDescent="0.3">
      <c r="A168" s="3" vm="349">
        <f ca="1"/>
        <v>45019</v>
      </c>
      <c r="B168" s="11" vm="37">
        <f ca="1"/>
        <v>91.54</v>
      </c>
      <c r="D168" s="10" vm="350">
        <f ca="1"/>
        <v>33485.2886</v>
      </c>
      <c r="E168" s="13">
        <f t="shared" ca="1" si="11"/>
        <v>-3.0494445654539737E-3</v>
      </c>
      <c r="AR168" s="3" vm="7">
        <f t="shared" ca="1" si="14"/>
        <v>45012</v>
      </c>
      <c r="AS168" s="13">
        <f t="shared" ca="1" si="12"/>
        <v>-3.0494445654539737E-3</v>
      </c>
      <c r="AT168" s="13">
        <f t="shared" ca="1" si="13"/>
        <v>6.3453154222381514E-3</v>
      </c>
    </row>
    <row r="169" spans="1:46" x14ac:dyDescent="0.3">
      <c r="A169" s="3" vm="351">
        <f ca="1"/>
        <v>45026</v>
      </c>
      <c r="B169" s="11" vm="307">
        <f ca="1"/>
        <v>91.63</v>
      </c>
      <c r="D169" s="10" vm="352">
        <f ca="1"/>
        <v>33886.4683</v>
      </c>
      <c r="E169" s="13">
        <f t="shared" ca="1" si="11"/>
        <v>9.8317675333170484E-4</v>
      </c>
      <c r="AR169" s="3" vm="349">
        <f t="shared" ca="1" si="14"/>
        <v>45019</v>
      </c>
      <c r="AS169" s="13">
        <f t="shared" ca="1" si="12"/>
        <v>9.8317675333170484E-4</v>
      </c>
      <c r="AT169" s="13">
        <f t="shared" ref="AT169:AT188" ca="1" si="15">IF(D169&gt;0,D169/D168-1,"")</f>
        <v>1.1980774745360856E-2</v>
      </c>
    </row>
    <row r="170" spans="1:46" x14ac:dyDescent="0.3">
      <c r="A170" s="3" vm="353">
        <f ca="1"/>
        <v>45033</v>
      </c>
      <c r="B170" s="11" vm="354">
        <f ca="1"/>
        <v>91.73</v>
      </c>
      <c r="D170" s="10" vm="355">
        <f ca="1"/>
        <v>33808.961000000003</v>
      </c>
      <c r="E170" s="13">
        <f t="shared" ca="1" si="11"/>
        <v>1.0913456291608004E-3</v>
      </c>
      <c r="AR170" s="3" vm="351">
        <f t="shared" ca="1" si="14"/>
        <v>45026</v>
      </c>
      <c r="AS170" s="13">
        <f t="shared" ca="1" si="12"/>
        <v>1.0913456291608004E-3</v>
      </c>
      <c r="AT170" s="13">
        <f t="shared" ca="1" si="15"/>
        <v>-2.2872640286328849E-3</v>
      </c>
    </row>
    <row r="171" spans="1:46" x14ac:dyDescent="0.3">
      <c r="A171" s="3" vm="356">
        <f ca="1"/>
        <v>45040</v>
      </c>
      <c r="B171" s="11" vm="357">
        <f ca="1"/>
        <v>91.78</v>
      </c>
      <c r="D171" s="10" vm="358">
        <f ca="1"/>
        <v>34098.1636</v>
      </c>
      <c r="E171" s="13">
        <f t="shared" ca="1" si="11"/>
        <v>5.4507794614622185E-4</v>
      </c>
      <c r="AR171" s="3" vm="353">
        <f t="shared" ca="1" si="14"/>
        <v>45033</v>
      </c>
      <c r="AS171" s="13">
        <f t="shared" ca="1" si="12"/>
        <v>5.4507794614622185E-4</v>
      </c>
      <c r="AT171" s="13">
        <f t="shared" ca="1" si="15"/>
        <v>8.5540221126580995E-3</v>
      </c>
    </row>
    <row r="172" spans="1:46" x14ac:dyDescent="0.3">
      <c r="A172" s="3" vm="359">
        <f ca="1"/>
        <v>45047</v>
      </c>
      <c r="B172" s="11" vm="151">
        <f ca="1"/>
        <v>91.47</v>
      </c>
      <c r="D172" s="10" vm="360">
        <f ca="1"/>
        <v>33674.3776</v>
      </c>
      <c r="E172" s="13">
        <f t="shared" ca="1" si="11"/>
        <v>-3.3776421878405349E-3</v>
      </c>
      <c r="AR172" s="3" vm="356">
        <f t="shared" ca="1" si="14"/>
        <v>45040</v>
      </c>
      <c r="AS172" s="13">
        <f t="shared" ca="1" si="12"/>
        <v>-3.3776421878405349E-3</v>
      </c>
      <c r="AT172" s="13">
        <f t="shared" ca="1" si="15"/>
        <v>-1.2428411247343507E-2</v>
      </c>
    </row>
    <row r="173" spans="1:46" x14ac:dyDescent="0.3">
      <c r="A173" s="3" vm="361">
        <f ca="1"/>
        <v>45054</v>
      </c>
      <c r="B173" s="11" vm="304">
        <f ca="1"/>
        <v>91.58</v>
      </c>
      <c r="D173" s="10" vm="362">
        <f ca="1"/>
        <v>33300.6155</v>
      </c>
      <c r="E173" s="13">
        <f t="shared" ca="1" si="11"/>
        <v>1.2025800809007947E-3</v>
      </c>
      <c r="AR173" s="3" vm="359">
        <f t="shared" ca="1" si="14"/>
        <v>45047</v>
      </c>
      <c r="AS173" s="13">
        <f t="shared" ca="1" si="12"/>
        <v>1.2025800809007947E-3</v>
      </c>
      <c r="AT173" s="13">
        <f t="shared" ca="1" si="15"/>
        <v>-1.1099302396609056E-2</v>
      </c>
    </row>
    <row r="174" spans="1:46" x14ac:dyDescent="0.3">
      <c r="A174" s="3" vm="363">
        <f ca="1"/>
        <v>45061</v>
      </c>
      <c r="B174" s="11" vm="364">
        <f ca="1"/>
        <v>91.65</v>
      </c>
      <c r="D174" s="10" vm="365">
        <f ca="1"/>
        <v>33426.630899999996</v>
      </c>
      <c r="E174" s="13">
        <f t="shared" ca="1" si="11"/>
        <v>7.6435903035609876E-4</v>
      </c>
      <c r="AR174" s="3" vm="361">
        <f t="shared" ca="1" si="14"/>
        <v>45054</v>
      </c>
      <c r="AS174" s="13">
        <f t="shared" ca="1" si="12"/>
        <v>7.6435903035609876E-4</v>
      </c>
      <c r="AT174" s="13">
        <f t="shared" ca="1" si="15"/>
        <v>3.7841763014860863E-3</v>
      </c>
    </row>
    <row r="175" spans="1:46" x14ac:dyDescent="0.3">
      <c r="A175" s="3" vm="366">
        <f ca="1"/>
        <v>45068</v>
      </c>
      <c r="B175" s="11" vm="367">
        <f ca="1"/>
        <v>91.74</v>
      </c>
      <c r="D175" s="10" vm="368">
        <f ca="1"/>
        <v>33093.336000000003</v>
      </c>
      <c r="E175" s="13">
        <f t="shared" ca="1" si="11"/>
        <v>9.8199672667753646E-4</v>
      </c>
      <c r="AR175" s="3" vm="363">
        <f t="shared" ca="1" si="14"/>
        <v>45061</v>
      </c>
      <c r="AS175" s="13">
        <f t="shared" ca="1" si="12"/>
        <v>9.8199672667753646E-4</v>
      </c>
      <c r="AT175" s="13">
        <f t="shared" ca="1" si="15"/>
        <v>-9.9709390694230349E-3</v>
      </c>
    </row>
    <row r="176" spans="1:46" x14ac:dyDescent="0.3">
      <c r="A176" s="3" vm="369">
        <f ca="1"/>
        <v>45076</v>
      </c>
      <c r="B176" s="11" vm="158">
        <f ca="1"/>
        <v>91.46</v>
      </c>
      <c r="D176" s="10" vm="370">
        <f ca="1"/>
        <v>33762.759700000002</v>
      </c>
      <c r="E176" s="13">
        <f t="shared" ca="1" si="11"/>
        <v>-3.0521037715282029E-3</v>
      </c>
      <c r="AR176" s="3" vm="366">
        <f t="shared" ca="1" si="14"/>
        <v>45068</v>
      </c>
      <c r="AS176" s="13">
        <f t="shared" ca="1" si="12"/>
        <v>-3.0521037715282029E-3</v>
      </c>
      <c r="AT176" s="13">
        <f t="shared" ca="1" si="15"/>
        <v>2.0228353527127041E-2</v>
      </c>
    </row>
    <row r="177" spans="1:46" x14ac:dyDescent="0.3">
      <c r="A177" s="3" vm="371">
        <f ca="1"/>
        <v>45082</v>
      </c>
      <c r="B177" s="11" vm="13">
        <f ca="1"/>
        <v>91.55</v>
      </c>
      <c r="D177" s="10" vm="372">
        <f ca="1"/>
        <v>33876.779900000001</v>
      </c>
      <c r="E177" s="13">
        <f t="shared" ca="1" si="11"/>
        <v>9.8403673737146313E-4</v>
      </c>
      <c r="AR177" s="3" vm="369">
        <f t="shared" ca="1" si="14"/>
        <v>45076</v>
      </c>
      <c r="AS177" s="13">
        <f t="shared" ca="1" si="12"/>
        <v>9.8403673737146313E-4</v>
      </c>
      <c r="AT177" s="13">
        <f t="shared" ca="1" si="15"/>
        <v>3.3770995325361763E-3</v>
      </c>
    </row>
    <row r="178" spans="1:46" x14ac:dyDescent="0.3">
      <c r="A178" s="3" vm="373">
        <f ca="1"/>
        <v>45089</v>
      </c>
      <c r="B178" s="11" vm="364">
        <f ca="1"/>
        <v>91.65</v>
      </c>
      <c r="D178" s="10" vm="374">
        <f ca="1"/>
        <v>34299.115899999997</v>
      </c>
      <c r="E178" s="13">
        <f t="shared" ca="1" si="11"/>
        <v>1.0922992900055384E-3</v>
      </c>
      <c r="AR178" s="3" vm="371">
        <f t="shared" ca="1" si="14"/>
        <v>45082</v>
      </c>
      <c r="AS178" s="13">
        <f t="shared" ca="1" si="12"/>
        <v>1.0922992900055384E-3</v>
      </c>
      <c r="AT178" s="13">
        <f t="shared" ca="1" si="15"/>
        <v>1.2466828348109749E-2</v>
      </c>
    </row>
    <row r="179" spans="1:46" x14ac:dyDescent="0.3">
      <c r="A179" s="3" vm="375">
        <f ca="1"/>
        <v>45097</v>
      </c>
      <c r="B179" s="11" vm="327">
        <f ca="1"/>
        <v>91.72</v>
      </c>
      <c r="D179" s="10" vm="376">
        <f ca="1"/>
        <v>33727.433199999999</v>
      </c>
      <c r="E179" s="13">
        <f t="shared" ca="1" si="11"/>
        <v>7.6377523186033081E-4</v>
      </c>
      <c r="AR179" s="3" vm="373">
        <f t="shared" ca="1" si="14"/>
        <v>45089</v>
      </c>
      <c r="AS179" s="13">
        <f t="shared" ca="1" si="12"/>
        <v>7.6377523186033081E-4</v>
      </c>
      <c r="AT179" s="13">
        <f t="shared" ca="1" si="15"/>
        <v>-1.666756372574596E-2</v>
      </c>
    </row>
    <row r="180" spans="1:46" x14ac:dyDescent="0.3">
      <c r="A180" s="3" vm="377">
        <f ca="1"/>
        <v>45103</v>
      </c>
      <c r="B180" s="11" vm="347">
        <f ca="1"/>
        <v>91.82</v>
      </c>
      <c r="D180" s="10" vm="378">
        <f ca="1"/>
        <v>34407.599900000001</v>
      </c>
      <c r="E180" s="13">
        <f t="shared" ca="1" si="11"/>
        <v>1.0902747492367304E-3</v>
      </c>
      <c r="AR180" s="3" vm="375">
        <f t="shared" ca="1" si="14"/>
        <v>45097</v>
      </c>
      <c r="AS180" s="13">
        <f t="shared" ca="1" si="12"/>
        <v>1.0902747492367304E-3</v>
      </c>
      <c r="AT180" s="13">
        <f t="shared" ca="1" si="15"/>
        <v>2.0166571703416736E-2</v>
      </c>
    </row>
    <row r="181" spans="1:46" x14ac:dyDescent="0.3">
      <c r="A181" s="3" vm="379">
        <f ca="1"/>
        <v>45110</v>
      </c>
      <c r="B181" s="11" vm="34">
        <f ca="1"/>
        <v>91.52</v>
      </c>
      <c r="D181" s="10" vm="380">
        <f ca="1"/>
        <v>33734.880799999999</v>
      </c>
      <c r="E181" s="13">
        <f t="shared" ca="1" si="11"/>
        <v>-3.2672620344150749E-3</v>
      </c>
      <c r="AR181" s="3" vm="377">
        <f t="shared" ca="1" si="14"/>
        <v>45103</v>
      </c>
      <c r="AS181" s="13">
        <f t="shared" ca="1" si="12"/>
        <v>-3.2672620344150749E-3</v>
      </c>
      <c r="AT181" s="13">
        <f t="shared" ca="1" si="15"/>
        <v>-1.9551468337086875E-2</v>
      </c>
    </row>
    <row r="182" spans="1:46" x14ac:dyDescent="0.3">
      <c r="A182" s="3" vm="381">
        <f ca="1"/>
        <v>45117</v>
      </c>
      <c r="B182" s="11" vm="2">
        <f ca="1"/>
        <v>91.62</v>
      </c>
      <c r="D182" s="10" vm="382">
        <f ca="1"/>
        <v>34509.0317</v>
      </c>
      <c r="E182" s="13">
        <f t="shared" ca="1" si="11"/>
        <v>1.0926573426575104E-3</v>
      </c>
      <c r="AR182" s="3" vm="379">
        <f t="shared" ca="1" si="14"/>
        <v>45110</v>
      </c>
      <c r="AS182" s="13">
        <f t="shared" ca="1" si="12"/>
        <v>1.0926573426575104E-3</v>
      </c>
      <c r="AT182" s="13">
        <f t="shared" ca="1" si="15"/>
        <v>2.2948084642409716E-2</v>
      </c>
    </row>
    <row r="183" spans="1:46" x14ac:dyDescent="0.3">
      <c r="A183" s="3" vm="383">
        <f ca="1"/>
        <v>45124</v>
      </c>
      <c r="B183" s="11" vm="384">
        <f ca="1"/>
        <v>91.7</v>
      </c>
      <c r="D183" s="10" vm="385">
        <f ca="1"/>
        <v>35227.688399999999</v>
      </c>
      <c r="E183" s="13">
        <f t="shared" ca="1" si="11"/>
        <v>8.7317179655088673E-4</v>
      </c>
      <c r="AR183" s="3" vm="381">
        <f t="shared" ca="1" si="14"/>
        <v>45117</v>
      </c>
      <c r="AS183" s="13">
        <f t="shared" ca="1" si="12"/>
        <v>8.7317179655088673E-4</v>
      </c>
      <c r="AT183" s="13">
        <f t="shared" ca="1" si="15"/>
        <v>2.0825177195568756E-2</v>
      </c>
    </row>
    <row r="184" spans="1:46" x14ac:dyDescent="0.3">
      <c r="A184" s="3" vm="386">
        <f ca="1"/>
        <v>45131</v>
      </c>
      <c r="B184" s="11" vm="387">
        <f ca="1"/>
        <v>91.79</v>
      </c>
      <c r="D184" s="10" vm="388">
        <f ca="1"/>
        <v>35459.287700000001</v>
      </c>
      <c r="E184" s="13">
        <f t="shared" ca="1" si="11"/>
        <v>9.8146128680487443E-4</v>
      </c>
      <c r="AR184" s="3" vm="383">
        <f t="shared" ca="1" si="14"/>
        <v>45124</v>
      </c>
      <c r="AS184" s="13">
        <f t="shared" ca="1" si="12"/>
        <v>9.8146128680487443E-4</v>
      </c>
      <c r="AT184" s="13">
        <f t="shared" ca="1" si="15"/>
        <v>6.5743541662530713E-3</v>
      </c>
    </row>
    <row r="185" spans="1:46" x14ac:dyDescent="0.3">
      <c r="A185" s="3" vm="389">
        <f ca="1"/>
        <v>45138</v>
      </c>
      <c r="B185" s="11" vm="116">
        <f ca="1"/>
        <v>91.5</v>
      </c>
      <c r="D185" s="10" vm="390">
        <f ca="1"/>
        <v>35065.621500000001</v>
      </c>
      <c r="E185" s="13">
        <f t="shared" ca="1" si="11"/>
        <v>-3.159385553981986E-3</v>
      </c>
      <c r="AR185" s="3" vm="386">
        <f t="shared" ca="1" si="14"/>
        <v>45131</v>
      </c>
      <c r="AS185" s="13">
        <f t="shared" ca="1" si="12"/>
        <v>-3.159385553981986E-3</v>
      </c>
      <c r="AT185" s="13">
        <f t="shared" ca="1" si="15"/>
        <v>-1.1101920696506284E-2</v>
      </c>
    </row>
    <row r="186" spans="1:46" x14ac:dyDescent="0.3">
      <c r="A186" s="3" vm="391">
        <f ca="1"/>
        <v>45145</v>
      </c>
      <c r="B186" s="11" vm="297">
        <f ca="1"/>
        <v>91.59</v>
      </c>
      <c r="D186" s="10" vm="392">
        <f ca="1"/>
        <v>35281.403100000003</v>
      </c>
      <c r="E186" s="13">
        <f t="shared" ca="1" si="11"/>
        <v>9.8360655737717018E-4</v>
      </c>
      <c r="AR186" s="3" vm="389">
        <f t="shared" ca="1" si="14"/>
        <v>45138</v>
      </c>
      <c r="AS186" s="13">
        <f t="shared" ca="1" si="12"/>
        <v>9.8360655737717018E-4</v>
      </c>
      <c r="AT186" s="13">
        <f t="shared" ca="1" si="15"/>
        <v>6.1536510909980802E-3</v>
      </c>
    </row>
    <row r="187" spans="1:46" x14ac:dyDescent="0.3">
      <c r="A187" s="3" vm="393">
        <f ca="1"/>
        <v>45152</v>
      </c>
      <c r="B187" s="11" vm="394">
        <f ca="1"/>
        <v>91.68</v>
      </c>
      <c r="D187" s="10" vm="395">
        <f ca="1"/>
        <v>34500.661399999997</v>
      </c>
      <c r="E187" s="13">
        <f t="shared" ca="1" si="11"/>
        <v>9.8264002620385149E-4</v>
      </c>
      <c r="AR187" s="3" vm="391">
        <f t="shared" ca="1" si="14"/>
        <v>45145</v>
      </c>
      <c r="AS187" s="13">
        <f t="shared" ca="1" si="12"/>
        <v>9.8264002620385149E-4</v>
      </c>
      <c r="AT187" s="13">
        <f t="shared" ca="1" si="15"/>
        <v>-2.2128986701212217E-2</v>
      </c>
    </row>
    <row r="188" spans="1:46" x14ac:dyDescent="0.3">
      <c r="A188" s="3" vm="396">
        <f ca="1"/>
        <v>45159</v>
      </c>
      <c r="B188" s="11" vm="397">
        <f ca="1"/>
        <v>91.77</v>
      </c>
      <c r="D188" s="10" vm="398">
        <f ca="1"/>
        <v>34346.8989</v>
      </c>
      <c r="E188" s="13">
        <f t="shared" ca="1" si="11"/>
        <v>9.8167539267013382E-4</v>
      </c>
      <c r="AR188" s="3" vm="393">
        <f t="shared" ca="1" si="14"/>
        <v>45152</v>
      </c>
      <c r="AS188" s="13">
        <f t="shared" ca="1" si="12"/>
        <v>9.8167539267013382E-4</v>
      </c>
      <c r="AT188" s="13">
        <f t="shared" ca="1" si="15"/>
        <v>-4.4567986166200724E-3</v>
      </c>
    </row>
    <row r="189" spans="1:46" x14ac:dyDescent="0.3">
      <c r="A189" s="3" vm="399">
        <f ca="1"/>
        <v>45166</v>
      </c>
      <c r="B189" s="11" vm="151">
        <f ca="1"/>
        <v>91.47</v>
      </c>
      <c r="D189" s="10" vm="400">
        <f ca="1"/>
        <v>34837.713000000003</v>
      </c>
      <c r="E189" s="13">
        <f t="shared" ca="1" si="11"/>
        <v>-3.2690421706439432E-3</v>
      </c>
      <c r="AR189" s="3" vm="396">
        <f t="shared" ca="1" si="14"/>
        <v>45159</v>
      </c>
      <c r="AS189" s="13">
        <f t="shared" ca="1" si="12"/>
        <v>-3.2690421706439432E-3</v>
      </c>
      <c r="AT189" s="13">
        <f t="shared" ref="AT189:AT252" ca="1" si="16">IF(D189&gt;0,D189/D188-1,"")</f>
        <v>1.4289910172938569E-2</v>
      </c>
    </row>
    <row r="190" spans="1:46" x14ac:dyDescent="0.3">
      <c r="A190" s="3" vm="401">
        <f ca="1"/>
        <v>45174</v>
      </c>
      <c r="B190" s="11" vm="13">
        <f ca="1"/>
        <v>91.55</v>
      </c>
      <c r="D190" s="10" vm="402">
        <f ca="1"/>
        <v>34576.587</v>
      </c>
      <c r="E190" s="13">
        <f t="shared" ca="1" si="11"/>
        <v>8.746036952005376E-4</v>
      </c>
      <c r="AR190" s="3" vm="399">
        <f t="shared" ca="1" si="14"/>
        <v>45166</v>
      </c>
      <c r="AS190" s="13">
        <f t="shared" ca="1" si="12"/>
        <v>8.746036952005376E-4</v>
      </c>
      <c r="AT190" s="13">
        <f t="shared" ca="1" si="16"/>
        <v>-7.4954977670320666E-3</v>
      </c>
    </row>
    <row r="191" spans="1:46" x14ac:dyDescent="0.3">
      <c r="A191" s="3" vm="403">
        <f ca="1"/>
        <v>45180</v>
      </c>
      <c r="B191" s="11" vm="324">
        <f ca="1"/>
        <v>91.64</v>
      </c>
      <c r="D191" s="10" vm="404">
        <f ca="1"/>
        <v>34618.240599999997</v>
      </c>
      <c r="E191" s="13">
        <f t="shared" ca="1" si="11"/>
        <v>9.8306936100489573E-4</v>
      </c>
      <c r="AR191" s="3" vm="401">
        <f t="shared" ca="1" si="14"/>
        <v>45174</v>
      </c>
      <c r="AS191" s="13">
        <f t="shared" ca="1" si="12"/>
        <v>9.8306936100489573E-4</v>
      </c>
      <c r="AT191" s="13">
        <f t="shared" ca="1" si="16"/>
        <v>1.204676447678299E-3</v>
      </c>
    </row>
    <row r="192" spans="1:46" x14ac:dyDescent="0.3">
      <c r="A192" s="3" vm="405">
        <f ca="1"/>
        <v>45187</v>
      </c>
      <c r="B192" s="11" vm="354">
        <f ca="1"/>
        <v>91.73</v>
      </c>
      <c r="D192" s="10" vm="406">
        <f ca="1"/>
        <v>33963.8439</v>
      </c>
      <c r="E192" s="13">
        <f t="shared" ca="1" si="11"/>
        <v>9.8210388476660526E-4</v>
      </c>
      <c r="AR192" s="3" vm="403">
        <f t="shared" ca="1" si="14"/>
        <v>45180</v>
      </c>
      <c r="AS192" s="13">
        <f t="shared" ca="1" si="12"/>
        <v>9.8210388476660526E-4</v>
      </c>
      <c r="AT192" s="13">
        <f t="shared" ca="1" si="16"/>
        <v>-1.8903233921136908E-2</v>
      </c>
    </row>
    <row r="193" spans="1:46" x14ac:dyDescent="0.3">
      <c r="A193" s="3" vm="407">
        <f ca="1"/>
        <v>45194</v>
      </c>
      <c r="B193" s="11" vm="347">
        <f ca="1"/>
        <v>91.82</v>
      </c>
      <c r="D193" s="10" vm="408">
        <f ca="1"/>
        <v>33507.499499999998</v>
      </c>
      <c r="E193" s="13">
        <f t="shared" ca="1" si="11"/>
        <v>9.8114030306328814E-4</v>
      </c>
      <c r="AR193" s="3" vm="405">
        <f t="shared" ca="1" si="14"/>
        <v>45187</v>
      </c>
      <c r="AS193" s="13">
        <f t="shared" ca="1" si="12"/>
        <v>9.8114030306328814E-4</v>
      </c>
      <c r="AT193" s="13">
        <f t="shared" ca="1" si="16"/>
        <v>-1.3436182351550641E-2</v>
      </c>
    </row>
    <row r="194" spans="1:46" x14ac:dyDescent="0.3">
      <c r="A194" s="3" vm="409">
        <f ca="1"/>
        <v>45201</v>
      </c>
      <c r="B194" s="11" vm="16">
        <f ca="1"/>
        <v>91.53</v>
      </c>
      <c r="D194" s="10" vm="410">
        <f ca="1"/>
        <v>33407.583599999998</v>
      </c>
      <c r="E194" s="13">
        <f t="shared" ca="1" si="11"/>
        <v>-3.1583532999345243E-3</v>
      </c>
      <c r="AR194" s="3" vm="407">
        <f t="shared" ca="1" si="14"/>
        <v>45194</v>
      </c>
      <c r="AS194" s="13">
        <f t="shared" ca="1" si="12"/>
        <v>-3.1583532999345243E-3</v>
      </c>
      <c r="AT194" s="13">
        <f t="shared" ca="1" si="16"/>
        <v>-2.9818966348115206E-3</v>
      </c>
    </row>
    <row r="195" spans="1:46" x14ac:dyDescent="0.3">
      <c r="A195" s="3" vm="411">
        <f ca="1"/>
        <v>45208</v>
      </c>
      <c r="B195" s="11" vm="2">
        <f ca="1"/>
        <v>91.62</v>
      </c>
      <c r="D195" s="10" vm="412">
        <f ca="1"/>
        <v>33670.291299999997</v>
      </c>
      <c r="E195" s="13">
        <f t="shared" ca="1" si="11"/>
        <v>9.8328416912485395E-4</v>
      </c>
      <c r="AR195" s="3" vm="409">
        <f t="shared" ca="1" si="14"/>
        <v>45201</v>
      </c>
      <c r="AS195" s="13">
        <f t="shared" ca="1" si="12"/>
        <v>9.8328416912485395E-4</v>
      </c>
      <c r="AT195" s="13">
        <f t="shared" ca="1" si="16"/>
        <v>7.8637145130124875E-3</v>
      </c>
    </row>
    <row r="196" spans="1:46" x14ac:dyDescent="0.3">
      <c r="A196" s="3" vm="413">
        <f ca="1"/>
        <v>45215</v>
      </c>
      <c r="B196" s="11" vm="414">
        <f ca="1"/>
        <v>91.71</v>
      </c>
      <c r="D196" s="10" vm="415">
        <f ca="1"/>
        <v>33127.278400000003</v>
      </c>
      <c r="E196" s="13">
        <f t="shared" ca="1" si="11"/>
        <v>9.8231827111971981E-4</v>
      </c>
      <c r="AR196" s="3" vm="411">
        <f t="shared" ca="1" si="14"/>
        <v>45208</v>
      </c>
      <c r="AS196" s="13">
        <f t="shared" ca="1" si="12"/>
        <v>9.8231827111971981E-4</v>
      </c>
      <c r="AT196" s="13">
        <f t="shared" ca="1" si="16"/>
        <v>-1.6127359729732893E-2</v>
      </c>
    </row>
    <row r="197" spans="1:46" x14ac:dyDescent="0.3">
      <c r="A197" s="3" vm="416">
        <f ca="1"/>
        <v>45222</v>
      </c>
      <c r="B197" s="11" vm="345">
        <f ca="1"/>
        <v>91.81</v>
      </c>
      <c r="D197" s="10" vm="417">
        <f ca="1"/>
        <v>32417.585200000001</v>
      </c>
      <c r="E197" s="13">
        <f t="shared" ca="1" si="11"/>
        <v>1.090393632101172E-3</v>
      </c>
      <c r="AR197" s="3" vm="413">
        <f t="shared" ca="1" si="14"/>
        <v>45215</v>
      </c>
      <c r="AS197" s="13">
        <f t="shared" ca="1" si="12"/>
        <v>1.090393632101172E-3</v>
      </c>
      <c r="AT197" s="13">
        <f t="shared" ca="1" si="16"/>
        <v>-2.1423226847394838E-2</v>
      </c>
    </row>
    <row r="198" spans="1:46" x14ac:dyDescent="0.3">
      <c r="A198" s="3" vm="418">
        <f ca="1"/>
        <v>45229</v>
      </c>
      <c r="B198" s="11" vm="136">
        <f ca="1"/>
        <v>91.48</v>
      </c>
      <c r="D198" s="10" vm="419">
        <f ca="1"/>
        <v>34061.321199999998</v>
      </c>
      <c r="E198" s="13">
        <f t="shared" ca="1" si="11"/>
        <v>-3.594379697200667E-3</v>
      </c>
      <c r="AR198" s="3" vm="416">
        <f t="shared" ca="1" si="14"/>
        <v>45222</v>
      </c>
      <c r="AS198" s="13">
        <f t="shared" ca="1" si="12"/>
        <v>-3.594379697200667E-3</v>
      </c>
      <c r="AT198" s="13">
        <f t="shared" ca="1" si="16"/>
        <v>5.0705072258127259E-2</v>
      </c>
    </row>
    <row r="199" spans="1:46" x14ac:dyDescent="0.3">
      <c r="A199" s="3" vm="420">
        <f ca="1"/>
        <v>45236</v>
      </c>
      <c r="B199" s="11" vm="304">
        <f ca="1"/>
        <v>91.58</v>
      </c>
      <c r="D199" s="10" vm="421">
        <f ca="1"/>
        <v>34283.100400000003</v>
      </c>
      <c r="E199" s="13">
        <f t="shared" ca="1" si="11"/>
        <v>1.0931351114997767E-3</v>
      </c>
      <c r="AR199" s="3" vm="418">
        <f t="shared" ca="1" si="14"/>
        <v>45229</v>
      </c>
      <c r="AS199" s="13">
        <f t="shared" ca="1" si="12"/>
        <v>1.0931351114997767E-3</v>
      </c>
      <c r="AT199" s="13">
        <f t="shared" ca="1" si="16"/>
        <v>6.5111743228563057E-3</v>
      </c>
    </row>
    <row r="200" spans="1:46" x14ac:dyDescent="0.3">
      <c r="A200" s="3" vm="422">
        <f ca="1"/>
        <v>45243</v>
      </c>
      <c r="B200" s="11" vm="394">
        <f ca="1"/>
        <v>91.68</v>
      </c>
      <c r="D200" s="10" vm="423">
        <f ca="1"/>
        <v>34947.284399999997</v>
      </c>
      <c r="E200" s="13">
        <f t="shared" ca="1" si="11"/>
        <v>1.0919414719372522E-3</v>
      </c>
      <c r="AR200" s="3" vm="420">
        <f t="shared" ca="1" si="14"/>
        <v>45236</v>
      </c>
      <c r="AS200" s="13">
        <f t="shared" ca="1" si="12"/>
        <v>1.0919414719372522E-3</v>
      </c>
      <c r="AT200" s="13">
        <f t="shared" ca="1" si="16"/>
        <v>1.9373510337472144E-2</v>
      </c>
    </row>
    <row r="201" spans="1:46" x14ac:dyDescent="0.3">
      <c r="A201" s="3" vm="424">
        <f ca="1"/>
        <v>45250</v>
      </c>
      <c r="B201" s="11" vm="425">
        <f ca="1"/>
        <v>91.76</v>
      </c>
      <c r="D201" s="10" vm="426">
        <f ca="1"/>
        <v>35390.150600000001</v>
      </c>
      <c r="E201" s="13">
        <f t="shared" ref="E201:E264" ca="1" si="17">IF(B201&gt;0,B201/B200-1,"")</f>
        <v>8.7260034904002026E-4</v>
      </c>
      <c r="AR201" s="3" vm="422">
        <f t="shared" ca="1" si="14"/>
        <v>45243</v>
      </c>
      <c r="AS201" s="13">
        <f t="shared" ref="AS201:AS264" ca="1" si="18">IF(B201&gt;0,B201/B200-1,"")</f>
        <v>8.7260034904002026E-4</v>
      </c>
      <c r="AT201" s="13">
        <f t="shared" ca="1" si="16"/>
        <v>1.2672406672033176E-2</v>
      </c>
    </row>
    <row r="202" spans="1:46" x14ac:dyDescent="0.3">
      <c r="A202" s="3" vm="427">
        <f ca="1"/>
        <v>45257</v>
      </c>
      <c r="B202" s="11" vm="186">
        <f ca="1"/>
        <v>91.44</v>
      </c>
      <c r="D202" s="10" vm="428">
        <f ca="1"/>
        <v>36245.4997</v>
      </c>
      <c r="E202" s="13">
        <f t="shared" ca="1" si="17"/>
        <v>-3.4873583260680574E-3</v>
      </c>
      <c r="AR202" s="3" vm="424">
        <f t="shared" ref="AR202:AR265" ca="1" si="19">IF(A201&lt;&gt;0,A201,"")</f>
        <v>45250</v>
      </c>
      <c r="AS202" s="13">
        <f t="shared" ca="1" si="18"/>
        <v>-3.4873583260680574E-3</v>
      </c>
      <c r="AT202" s="13">
        <f t="shared" ca="1" si="16"/>
        <v>2.4169128571043696E-2</v>
      </c>
    </row>
    <row r="203" spans="1:46" x14ac:dyDescent="0.3">
      <c r="A203" s="3" vm="429">
        <f ca="1"/>
        <v>45264</v>
      </c>
      <c r="B203" s="11" vm="16">
        <f ca="1"/>
        <v>91.53</v>
      </c>
      <c r="D203" s="10" vm="430">
        <f ca="1"/>
        <v>36247.8724</v>
      </c>
      <c r="E203" s="13">
        <f t="shared" ca="1" si="17"/>
        <v>9.8425196850393526E-4</v>
      </c>
      <c r="AR203" s="3" vm="427">
        <f t="shared" ca="1" si="19"/>
        <v>45257</v>
      </c>
      <c r="AS203" s="13">
        <f t="shared" ca="1" si="18"/>
        <v>9.8425196850393526E-4</v>
      </c>
      <c r="AT203" s="13">
        <f t="shared" ca="1" si="16"/>
        <v>6.5461919952491954E-5</v>
      </c>
    </row>
    <row r="204" spans="1:46" x14ac:dyDescent="0.3">
      <c r="A204" s="3" vm="431">
        <f ca="1"/>
        <v>45271</v>
      </c>
      <c r="B204" s="11" vm="307">
        <f ca="1"/>
        <v>91.63</v>
      </c>
      <c r="D204" s="10" vm="432">
        <f ca="1"/>
        <v>37305.162400000001</v>
      </c>
      <c r="E204" s="13">
        <f t="shared" ca="1" si="17"/>
        <v>1.0925379656943068E-3</v>
      </c>
      <c r="AR204" s="3" vm="429">
        <f t="shared" ca="1" si="19"/>
        <v>45264</v>
      </c>
      <c r="AS204" s="13">
        <f t="shared" ca="1" si="18"/>
        <v>1.0925379656943068E-3</v>
      </c>
      <c r="AT204" s="13">
        <f t="shared" ca="1" si="16"/>
        <v>2.9168332649504691E-2</v>
      </c>
    </row>
    <row r="205" spans="1:46" x14ac:dyDescent="0.3">
      <c r="A205" s="3" vm="11">
        <f ca="1"/>
        <v>45278</v>
      </c>
      <c r="B205" s="11" vm="433">
        <f ca="1"/>
        <v>91.31</v>
      </c>
      <c r="D205" s="10" vm="434">
        <f ca="1"/>
        <v>37385.965199999999</v>
      </c>
      <c r="E205" s="13">
        <f t="shared" ca="1" si="17"/>
        <v>-3.4923060133142947E-3</v>
      </c>
      <c r="AR205" s="3" vm="431">
        <f t="shared" ca="1" si="19"/>
        <v>45271</v>
      </c>
      <c r="AS205" s="13">
        <f t="shared" ca="1" si="18"/>
        <v>-3.4923060133142947E-3</v>
      </c>
      <c r="AT205" s="13">
        <f t="shared" ca="1" si="16"/>
        <v>2.1659951277948064E-3</v>
      </c>
    </row>
    <row r="206" spans="1:46" x14ac:dyDescent="0.3">
      <c r="A206" s="3" vm="435">
        <f ca="1"/>
        <v>45286</v>
      </c>
      <c r="B206" s="11" vm="436">
        <f ca="1"/>
        <v>91.39</v>
      </c>
      <c r="D206" s="10" vm="437">
        <f ca="1"/>
        <v>37689.5357</v>
      </c>
      <c r="E206" s="13">
        <f t="shared" ca="1" si="17"/>
        <v>8.7613623918514349E-4</v>
      </c>
      <c r="AR206" s="3" vm="11">
        <f t="shared" ca="1" si="19"/>
        <v>45278</v>
      </c>
      <c r="AS206" s="13">
        <f t="shared" ca="1" si="18"/>
        <v>8.7613623918514349E-4</v>
      </c>
      <c r="AT206" s="13">
        <f t="shared" ca="1" si="16"/>
        <v>8.1199053809637434E-3</v>
      </c>
    </row>
    <row r="207" spans="1:46" x14ac:dyDescent="0.3">
      <c r="A207" s="3" vm="438">
        <f ca="1"/>
        <v>45293</v>
      </c>
      <c r="B207" s="11" vm="151">
        <f ca="1"/>
        <v>91.47</v>
      </c>
      <c r="D207" s="10" vm="439">
        <f ca="1"/>
        <v>37466.108800000002</v>
      </c>
      <c r="E207" s="13">
        <f t="shared" ca="1" si="17"/>
        <v>8.7536929642184624E-4</v>
      </c>
      <c r="AR207" s="3" vm="435">
        <f t="shared" ca="1" si="19"/>
        <v>45286</v>
      </c>
      <c r="AS207" s="13">
        <f t="shared" ca="1" si="18"/>
        <v>8.7536929642184624E-4</v>
      </c>
      <c r="AT207" s="13">
        <f t="shared" ca="1" si="16"/>
        <v>-5.9280884163293024E-3</v>
      </c>
    </row>
    <row r="208" spans="1:46" x14ac:dyDescent="0.3">
      <c r="A208" s="3" vm="440">
        <f ca="1"/>
        <v>45299</v>
      </c>
      <c r="B208" s="11" vm="304">
        <f ca="1"/>
        <v>91.58</v>
      </c>
      <c r="D208" s="10" vm="441">
        <f ca="1"/>
        <v>37592.981</v>
      </c>
      <c r="E208" s="13">
        <f t="shared" ca="1" si="17"/>
        <v>1.2025800809007947E-3</v>
      </c>
      <c r="AR208" s="3" vm="438">
        <f t="shared" ca="1" si="19"/>
        <v>45293</v>
      </c>
      <c r="AS208" s="13">
        <f t="shared" ca="1" si="18"/>
        <v>1.2025800809007947E-3</v>
      </c>
      <c r="AT208" s="13">
        <f t="shared" ca="1" si="16"/>
        <v>3.3863191044809504E-3</v>
      </c>
    </row>
    <row r="209" spans="1:46" x14ac:dyDescent="0.3">
      <c r="A209" s="3" vm="442">
        <f ca="1"/>
        <v>45307</v>
      </c>
      <c r="B209" s="11" vm="5">
        <f ca="1"/>
        <v>91.66</v>
      </c>
      <c r="D209" s="10" vm="443">
        <f ca="1"/>
        <v>37863.795400000003</v>
      </c>
      <c r="E209" s="13">
        <f t="shared" ca="1" si="17"/>
        <v>8.7355317754966855E-4</v>
      </c>
      <c r="AR209" s="3" vm="440">
        <f t="shared" ca="1" si="19"/>
        <v>45299</v>
      </c>
      <c r="AS209" s="13">
        <f t="shared" ca="1" si="18"/>
        <v>8.7355317754966855E-4</v>
      </c>
      <c r="AT209" s="13">
        <f t="shared" ca="1" si="16"/>
        <v>7.2038554218407658E-3</v>
      </c>
    </row>
    <row r="210" spans="1:46" x14ac:dyDescent="0.3">
      <c r="A210" s="3" vm="444">
        <f ca="1"/>
        <v>45313</v>
      </c>
      <c r="B210" s="11" vm="445">
        <f ca="1"/>
        <v>91.75</v>
      </c>
      <c r="D210" s="10" vm="446">
        <f ca="1"/>
        <v>38109.433100000002</v>
      </c>
      <c r="E210" s="13">
        <f t="shared" ca="1" si="17"/>
        <v>9.8188959197043069E-4</v>
      </c>
      <c r="AR210" s="3" vm="442">
        <f t="shared" ca="1" si="19"/>
        <v>45307</v>
      </c>
      <c r="AS210" s="13">
        <f t="shared" ca="1" si="18"/>
        <v>9.8188959197043069E-4</v>
      </c>
      <c r="AT210" s="13">
        <f t="shared" ca="1" si="16"/>
        <v>6.4874030034505203E-3</v>
      </c>
    </row>
    <row r="211" spans="1:46" x14ac:dyDescent="0.3">
      <c r="A211" s="3" vm="447">
        <f ca="1"/>
        <v>45320</v>
      </c>
      <c r="B211" s="11" vm="186">
        <f ca="1"/>
        <v>91.44</v>
      </c>
      <c r="D211" s="10" vm="448">
        <f ca="1"/>
        <v>38654.423199999997</v>
      </c>
      <c r="E211" s="13">
        <f t="shared" ca="1" si="17"/>
        <v>-3.3787465940054995E-3</v>
      </c>
      <c r="AR211" s="3" vm="444">
        <f t="shared" ca="1" si="19"/>
        <v>45313</v>
      </c>
      <c r="AS211" s="13">
        <f t="shared" ca="1" si="18"/>
        <v>-3.3787465940054995E-3</v>
      </c>
      <c r="AT211" s="13">
        <f t="shared" ca="1" si="16"/>
        <v>1.4300661428626515E-2</v>
      </c>
    </row>
    <row r="212" spans="1:46" x14ac:dyDescent="0.3">
      <c r="A212" s="3" vm="449">
        <f ca="1"/>
        <v>45327</v>
      </c>
      <c r="B212" s="11" vm="34">
        <f ca="1"/>
        <v>91.52</v>
      </c>
      <c r="D212" s="10" vm="450">
        <f ca="1"/>
        <v>38671.690999999999</v>
      </c>
      <c r="E212" s="13">
        <f t="shared" ca="1" si="17"/>
        <v>8.7489063867018935E-4</v>
      </c>
      <c r="AR212" s="3" vm="447">
        <f t="shared" ca="1" si="19"/>
        <v>45320</v>
      </c>
      <c r="AS212" s="13">
        <f t="shared" ca="1" si="18"/>
        <v>8.7489063867018935E-4</v>
      </c>
      <c r="AT212" s="13">
        <f t="shared" ca="1" si="16"/>
        <v>4.4672248530663872E-4</v>
      </c>
    </row>
    <row r="213" spans="1:46" x14ac:dyDescent="0.3">
      <c r="A213" s="3" vm="451">
        <f ca="1"/>
        <v>45334</v>
      </c>
      <c r="B213" s="11" vm="307">
        <f ca="1"/>
        <v>91.63</v>
      </c>
      <c r="D213" s="10" vm="452">
        <f ca="1"/>
        <v>38627.994299999998</v>
      </c>
      <c r="E213" s="13">
        <f t="shared" ca="1" si="17"/>
        <v>1.2019230769231282E-3</v>
      </c>
      <c r="AR213" s="3" vm="449">
        <f t="shared" ca="1" si="19"/>
        <v>45327</v>
      </c>
      <c r="AS213" s="13">
        <f t="shared" ca="1" si="18"/>
        <v>1.2019230769231282E-3</v>
      </c>
      <c r="AT213" s="13">
        <f t="shared" ca="1" si="16"/>
        <v>-1.1299402449197471E-3</v>
      </c>
    </row>
    <row r="214" spans="1:46" x14ac:dyDescent="0.3">
      <c r="A214" s="3" vm="453">
        <f ca="1"/>
        <v>45342</v>
      </c>
      <c r="B214" s="11" vm="414">
        <f ca="1"/>
        <v>91.71</v>
      </c>
      <c r="D214" s="10" vm="454">
        <f ca="1"/>
        <v>39131.5285</v>
      </c>
      <c r="E214" s="13">
        <f t="shared" ca="1" si="17"/>
        <v>8.7307650332868469E-4</v>
      </c>
      <c r="AR214" s="3" vm="451">
        <f t="shared" ca="1" si="19"/>
        <v>45334</v>
      </c>
      <c r="AS214" s="13">
        <f t="shared" ca="1" si="18"/>
        <v>8.7307650332868469E-4</v>
      </c>
      <c r="AT214" s="13">
        <f t="shared" ca="1" si="16"/>
        <v>1.3035473602107217E-2</v>
      </c>
    </row>
    <row r="215" spans="1:46" x14ac:dyDescent="0.3">
      <c r="A215" s="3" vm="455">
        <f ca="1"/>
        <v>45348</v>
      </c>
      <c r="B215" s="11" vm="171">
        <f ca="1"/>
        <v>91.45</v>
      </c>
      <c r="D215" s="10" vm="456">
        <f ca="1"/>
        <v>39087.376100000001</v>
      </c>
      <c r="E215" s="13">
        <f t="shared" ca="1" si="17"/>
        <v>-2.8350234434629806E-3</v>
      </c>
      <c r="AR215" s="3" vm="453">
        <f t="shared" ca="1" si="19"/>
        <v>45342</v>
      </c>
      <c r="AS215" s="13">
        <f t="shared" ca="1" si="18"/>
        <v>-2.8350234434629806E-3</v>
      </c>
      <c r="AT215" s="13">
        <f t="shared" ca="1" si="16"/>
        <v>-1.1283075742875015E-3</v>
      </c>
    </row>
    <row r="216" spans="1:46" x14ac:dyDescent="0.3">
      <c r="A216" s="3" vm="457">
        <f ca="1"/>
        <v>45355</v>
      </c>
      <c r="B216" s="11" vm="16">
        <f ca="1"/>
        <v>91.53</v>
      </c>
      <c r="D216" s="10" vm="458">
        <f ca="1"/>
        <v>38722.693099999997</v>
      </c>
      <c r="E216" s="13">
        <f t="shared" ca="1" si="17"/>
        <v>8.74794969928816E-4</v>
      </c>
      <c r="AR216" s="3" vm="455">
        <f t="shared" ca="1" si="19"/>
        <v>45348</v>
      </c>
      <c r="AS216" s="13">
        <f t="shared" ca="1" si="18"/>
        <v>8.74794969928816E-4</v>
      </c>
      <c r="AT216" s="13">
        <f t="shared" ca="1" si="16"/>
        <v>-9.3299432294203788E-3</v>
      </c>
    </row>
    <row r="217" spans="1:46" x14ac:dyDescent="0.3">
      <c r="A217" s="3" vm="459">
        <f ca="1"/>
        <v>45362</v>
      </c>
      <c r="B217" s="11" vm="307">
        <f ca="1"/>
        <v>91.63</v>
      </c>
      <c r="D217" s="10" vm="460">
        <f ca="1"/>
        <v>38714.766600000003</v>
      </c>
      <c r="E217" s="13">
        <f t="shared" ca="1" si="17"/>
        <v>1.0925379656943068E-3</v>
      </c>
      <c r="AR217" s="3" vm="457">
        <f t="shared" ca="1" si="19"/>
        <v>45355</v>
      </c>
      <c r="AS217" s="13">
        <f t="shared" ca="1" si="18"/>
        <v>1.0925379656943068E-3</v>
      </c>
      <c r="AT217" s="13">
        <f t="shared" ca="1" si="16"/>
        <v>-2.046990889689182E-4</v>
      </c>
    </row>
    <row r="218" spans="1:46" x14ac:dyDescent="0.3">
      <c r="A218" s="3" vm="461">
        <f ca="1"/>
        <v>45369</v>
      </c>
      <c r="B218" s="11" vm="414">
        <f ca="1"/>
        <v>91.71</v>
      </c>
      <c r="D218" s="10" vm="462">
        <f ca="1"/>
        <v>39475.904000000002</v>
      </c>
      <c r="E218" s="13">
        <f t="shared" ca="1" si="17"/>
        <v>8.7307650332868469E-4</v>
      </c>
      <c r="AR218" s="3" vm="459">
        <f t="shared" ca="1" si="19"/>
        <v>45362</v>
      </c>
      <c r="AS218" s="13">
        <f t="shared" ca="1" si="18"/>
        <v>8.7307650332868469E-4</v>
      </c>
      <c r="AT218" s="13">
        <f t="shared" ca="1" si="16"/>
        <v>1.9660131439356299E-2</v>
      </c>
    </row>
    <row r="219" spans="1:46" x14ac:dyDescent="0.3">
      <c r="A219" s="3" vm="463">
        <f ca="1"/>
        <v>45376</v>
      </c>
      <c r="B219" s="11" vm="464">
        <f ca="1"/>
        <v>91.8</v>
      </c>
      <c r="D219" s="10" vm="465">
        <f ca="1"/>
        <v>39807.374499999998</v>
      </c>
      <c r="E219" s="13">
        <f t="shared" ca="1" si="17"/>
        <v>9.8135426889101041E-4</v>
      </c>
      <c r="AR219" s="3" vm="461">
        <f t="shared" ca="1" si="19"/>
        <v>45369</v>
      </c>
      <c r="AS219" s="13">
        <f t="shared" ca="1" si="18"/>
        <v>9.8135426889101041E-4</v>
      </c>
      <c r="AT219" s="13">
        <f t="shared" ca="1" si="16"/>
        <v>8.3967804765154863E-3</v>
      </c>
    </row>
    <row r="220" spans="1:46" x14ac:dyDescent="0.3">
      <c r="A220" s="3" vm="466">
        <f ca="1"/>
        <v>45383</v>
      </c>
      <c r="B220" s="11" vm="116">
        <f ca="1"/>
        <v>91.5</v>
      </c>
      <c r="D220" s="10" vm="467">
        <f ca="1"/>
        <v>38904.038399999998</v>
      </c>
      <c r="E220" s="13">
        <f t="shared" ca="1" si="17"/>
        <v>-3.2679738562091387E-3</v>
      </c>
      <c r="AR220" s="3" vm="463">
        <f t="shared" ca="1" si="19"/>
        <v>45376</v>
      </c>
      <c r="AS220" s="13">
        <f t="shared" ca="1" si="18"/>
        <v>-3.2679738562091387E-3</v>
      </c>
      <c r="AT220" s="13">
        <f t="shared" ca="1" si="16"/>
        <v>-2.2692682231529759E-2</v>
      </c>
    </row>
    <row r="221" spans="1:46" x14ac:dyDescent="0.3">
      <c r="A221" s="3" vm="468">
        <f ca="1"/>
        <v>45390</v>
      </c>
      <c r="B221" s="11" vm="304">
        <f ca="1"/>
        <v>91.58</v>
      </c>
      <c r="D221" s="10" vm="469">
        <f ca="1"/>
        <v>37983.243600000002</v>
      </c>
      <c r="E221" s="13">
        <f t="shared" ca="1" si="17"/>
        <v>8.7431693989059589E-4</v>
      </c>
      <c r="AR221" s="3" vm="466">
        <f t="shared" ca="1" si="19"/>
        <v>45383</v>
      </c>
      <c r="AS221" s="13">
        <f t="shared" ca="1" si="18"/>
        <v>8.7431693989059589E-4</v>
      </c>
      <c r="AT221" s="13">
        <f t="shared" ca="1" si="16"/>
        <v>-2.3668360352019246E-2</v>
      </c>
    </row>
    <row r="222" spans="1:46" x14ac:dyDescent="0.3">
      <c r="A222" s="3" vm="470">
        <f ca="1"/>
        <v>45397</v>
      </c>
      <c r="B222" s="11" vm="394">
        <f ca="1"/>
        <v>91.68</v>
      </c>
      <c r="D222" s="10" vm="471">
        <f ca="1"/>
        <v>37986.396999999997</v>
      </c>
      <c r="E222" s="13">
        <f t="shared" ca="1" si="17"/>
        <v>1.0919414719372522E-3</v>
      </c>
      <c r="AR222" s="3" vm="468">
        <f t="shared" ca="1" si="19"/>
        <v>45390</v>
      </c>
      <c r="AS222" s="13">
        <f t="shared" ca="1" si="18"/>
        <v>1.0919414719372522E-3</v>
      </c>
      <c r="AT222" s="13">
        <f t="shared" ca="1" si="16"/>
        <v>8.3020819211965247E-5</v>
      </c>
    </row>
    <row r="223" spans="1:46" x14ac:dyDescent="0.3">
      <c r="A223" s="3" vm="472">
        <f ca="1"/>
        <v>45404</v>
      </c>
      <c r="B223" s="11" vm="425">
        <f ca="1"/>
        <v>91.76</v>
      </c>
      <c r="D223" s="10" vm="473">
        <f ca="1"/>
        <v>38239.654999999999</v>
      </c>
      <c r="E223" s="13">
        <f t="shared" ca="1" si="17"/>
        <v>8.7260034904002026E-4</v>
      </c>
      <c r="AR223" s="3" vm="470">
        <f t="shared" ca="1" si="19"/>
        <v>45397</v>
      </c>
      <c r="AS223" s="13">
        <f t="shared" ca="1" si="18"/>
        <v>8.7260034904002026E-4</v>
      </c>
      <c r="AT223" s="13">
        <f t="shared" ca="1" si="16"/>
        <v>6.6670708464402484E-3</v>
      </c>
    </row>
    <row r="224" spans="1:46" x14ac:dyDescent="0.3">
      <c r="A224" s="3" vm="474">
        <f ca="1"/>
        <v>45411</v>
      </c>
      <c r="B224" s="11" vm="136">
        <f ca="1"/>
        <v>91.48</v>
      </c>
      <c r="D224" s="10" vm="475">
        <f ca="1"/>
        <v>38675.679199999999</v>
      </c>
      <c r="E224" s="13">
        <f t="shared" ca="1" si="17"/>
        <v>-3.0514385353095363E-3</v>
      </c>
      <c r="AR224" s="3" vm="472">
        <f t="shared" ca="1" si="19"/>
        <v>45404</v>
      </c>
      <c r="AS224" s="13">
        <f t="shared" ca="1" si="18"/>
        <v>-3.0514385353095363E-3</v>
      </c>
      <c r="AT224" s="13">
        <f t="shared" ca="1" si="16"/>
        <v>1.1402409357511134E-2</v>
      </c>
    </row>
    <row r="225" spans="1:46" x14ac:dyDescent="0.3">
      <c r="A225" s="3" vm="476">
        <f ca="1"/>
        <v>45418</v>
      </c>
      <c r="B225" s="11" vm="19">
        <f ca="1"/>
        <v>91.56</v>
      </c>
      <c r="D225" s="10" vm="477">
        <f ca="1"/>
        <v>39512.843000000001</v>
      </c>
      <c r="E225" s="13">
        <f t="shared" ca="1" si="17"/>
        <v>8.7450808919986578E-4</v>
      </c>
      <c r="AR225" s="3" vm="474">
        <f t="shared" ca="1" si="19"/>
        <v>45411</v>
      </c>
      <c r="AS225" s="13">
        <f t="shared" ca="1" si="18"/>
        <v>8.7450808919986578E-4</v>
      </c>
      <c r="AT225" s="13">
        <f t="shared" ca="1" si="16"/>
        <v>2.1645742681617897E-2</v>
      </c>
    </row>
    <row r="226" spans="1:46" x14ac:dyDescent="0.3">
      <c r="A226" s="3" vm="478">
        <f ca="1"/>
        <v>45425</v>
      </c>
      <c r="B226" s="11" vm="364">
        <f ca="1"/>
        <v>91.65</v>
      </c>
      <c r="D226" s="10" vm="479">
        <f ca="1"/>
        <v>40003.591899999999</v>
      </c>
      <c r="E226" s="13">
        <f t="shared" ca="1" si="17"/>
        <v>9.8296199213643298E-4</v>
      </c>
      <c r="AR226" s="3" vm="476">
        <f t="shared" ca="1" si="19"/>
        <v>45418</v>
      </c>
      <c r="AS226" s="13">
        <f t="shared" ca="1" si="18"/>
        <v>9.8296199213643298E-4</v>
      </c>
      <c r="AT226" s="13">
        <f t="shared" ca="1" si="16"/>
        <v>1.2419984560462893E-2</v>
      </c>
    </row>
    <row r="227" spans="1:46" x14ac:dyDescent="0.3">
      <c r="A227" s="3" vm="480">
        <f ca="1"/>
        <v>45432</v>
      </c>
      <c r="B227" s="11" vm="397">
        <f ca="1"/>
        <v>91.77</v>
      </c>
      <c r="D227" s="10" vm="481">
        <f ca="1"/>
        <v>39069.592299999997</v>
      </c>
      <c r="E227" s="13">
        <f t="shared" ca="1" si="17"/>
        <v>1.3093289689032339E-3</v>
      </c>
      <c r="AR227" s="3" vm="478">
        <f t="shared" ca="1" si="19"/>
        <v>45425</v>
      </c>
      <c r="AS227" s="13">
        <f t="shared" ca="1" si="18"/>
        <v>1.3093289689032339E-3</v>
      </c>
      <c r="AT227" s="13">
        <f t="shared" ca="1" si="16"/>
        <v>-2.3347893417540955E-2</v>
      </c>
    </row>
    <row r="228" spans="1:46" x14ac:dyDescent="0.3">
      <c r="A228" s="3" vm="482">
        <f ca="1"/>
        <v>45440</v>
      </c>
      <c r="B228" s="11" vm="347">
        <f ca="1"/>
        <v>91.82</v>
      </c>
      <c r="D228" s="10" vm="483">
        <f ca="1"/>
        <v>38686.321900000003</v>
      </c>
      <c r="E228" s="13">
        <f t="shared" ca="1" si="17"/>
        <v>5.4484036177404604E-4</v>
      </c>
      <c r="AR228" s="3" vm="480">
        <f t="shared" ca="1" si="19"/>
        <v>45432</v>
      </c>
      <c r="AS228" s="13">
        <f t="shared" ca="1" si="18"/>
        <v>5.4484036177404604E-4</v>
      </c>
      <c r="AT228" s="13">
        <f t="shared" ca="1" si="16"/>
        <v>-9.8099411188377061E-3</v>
      </c>
    </row>
    <row r="229" spans="1:46" x14ac:dyDescent="0.3">
      <c r="A229" s="3" vm="484">
        <f ca="1"/>
        <v>45446</v>
      </c>
      <c r="B229" s="11" vm="8">
        <f ca="1"/>
        <v>91.51</v>
      </c>
      <c r="D229" s="10" vm="485">
        <f ca="1"/>
        <v>38798.9905</v>
      </c>
      <c r="E229" s="13">
        <f t="shared" ca="1" si="17"/>
        <v>-3.3761707688955145E-3</v>
      </c>
      <c r="AR229" s="3" vm="482">
        <f t="shared" ca="1" si="19"/>
        <v>45440</v>
      </c>
      <c r="AS229" s="13">
        <f t="shared" ca="1" si="18"/>
        <v>-3.3761707688955145E-3</v>
      </c>
      <c r="AT229" s="13">
        <f t="shared" ca="1" si="16"/>
        <v>2.9123626766904831E-3</v>
      </c>
    </row>
    <row r="230" spans="1:46" x14ac:dyDescent="0.3">
      <c r="A230" s="3" vm="486">
        <f ca="1"/>
        <v>45453</v>
      </c>
      <c r="B230" s="11" vm="2">
        <f ca="1"/>
        <v>91.62</v>
      </c>
      <c r="D230" s="10" vm="487">
        <f ca="1"/>
        <v>38589.157599999999</v>
      </c>
      <c r="E230" s="13">
        <f t="shared" ca="1" si="17"/>
        <v>1.2020544202819838E-3</v>
      </c>
      <c r="AR230" s="3" vm="484">
        <f t="shared" ca="1" si="19"/>
        <v>45446</v>
      </c>
      <c r="AS230" s="13">
        <f t="shared" ca="1" si="18"/>
        <v>1.2020544202819838E-3</v>
      </c>
      <c r="AT230" s="13">
        <f t="shared" ca="1" si="16"/>
        <v>-5.4082051438941736E-3</v>
      </c>
    </row>
    <row r="231" spans="1:46" x14ac:dyDescent="0.3">
      <c r="A231" s="3" vm="488">
        <f ca="1"/>
        <v>45460</v>
      </c>
      <c r="B231" s="11" vm="384">
        <f ca="1"/>
        <v>91.7</v>
      </c>
      <c r="D231" s="10" vm="489">
        <f ca="1"/>
        <v>39150.332600000002</v>
      </c>
      <c r="E231" s="13">
        <f t="shared" ca="1" si="17"/>
        <v>8.7317179655088673E-4</v>
      </c>
      <c r="AR231" s="3" vm="486">
        <f t="shared" ca="1" si="19"/>
        <v>45453</v>
      </c>
      <c r="AS231" s="13">
        <f t="shared" ca="1" si="18"/>
        <v>8.7317179655088673E-4</v>
      </c>
      <c r="AT231" s="13">
        <f t="shared" ca="1" si="16"/>
        <v>1.4542297238434809E-2</v>
      </c>
    </row>
    <row r="232" spans="1:46" x14ac:dyDescent="0.3">
      <c r="A232" s="3" vm="490">
        <f ca="1"/>
        <v>45467</v>
      </c>
      <c r="B232" s="11" vm="357">
        <f ca="1"/>
        <v>91.78</v>
      </c>
      <c r="D232" s="10" vm="491">
        <f ca="1"/>
        <v>39118.864200000004</v>
      </c>
      <c r="E232" s="13">
        <f t="shared" ca="1" si="17"/>
        <v>8.7241003271532058E-4</v>
      </c>
      <c r="AR232" s="3" vm="488">
        <f t="shared" ca="1" si="19"/>
        <v>45460</v>
      </c>
      <c r="AS232" s="13">
        <f t="shared" ca="1" si="18"/>
        <v>8.7241003271532058E-4</v>
      </c>
      <c r="AT232" s="13">
        <f t="shared" ca="1" si="16"/>
        <v>-8.0378372060108116E-4</v>
      </c>
    </row>
    <row r="233" spans="1:46" x14ac:dyDescent="0.3">
      <c r="A233" s="3" vm="492">
        <f ca="1"/>
        <v>45474</v>
      </c>
      <c r="B233" s="11" vm="125">
        <f ca="1"/>
        <v>91.49</v>
      </c>
      <c r="D233" s="10" vm="493">
        <f ca="1"/>
        <v>39375.866900000001</v>
      </c>
      <c r="E233" s="13">
        <f t="shared" ca="1" si="17"/>
        <v>-3.1597297886249986E-3</v>
      </c>
      <c r="AR233" s="3" vm="490">
        <f t="shared" ca="1" si="19"/>
        <v>45467</v>
      </c>
      <c r="AS233" s="13">
        <f t="shared" ca="1" si="18"/>
        <v>-3.1597297886249986E-3</v>
      </c>
      <c r="AT233" s="13">
        <f t="shared" ca="1" si="16"/>
        <v>6.5697894163296855E-3</v>
      </c>
    </row>
    <row r="234" spans="1:46" x14ac:dyDescent="0.3">
      <c r="A234" s="3" vm="494">
        <f ca="1"/>
        <v>45481</v>
      </c>
      <c r="B234" s="11" vm="304">
        <f ca="1"/>
        <v>91.58</v>
      </c>
      <c r="D234" s="10" vm="495">
        <f ca="1"/>
        <v>40000.898399999998</v>
      </c>
      <c r="E234" s="13">
        <f t="shared" ca="1" si="17"/>
        <v>9.8371406711117437E-4</v>
      </c>
      <c r="AR234" s="3" vm="492">
        <f t="shared" ca="1" si="19"/>
        <v>45474</v>
      </c>
      <c r="AS234" s="13">
        <f t="shared" ca="1" si="18"/>
        <v>9.8371406711117437E-4</v>
      </c>
      <c r="AT234" s="13">
        <f t="shared" ca="1" si="16"/>
        <v>1.5873466394716873E-2</v>
      </c>
    </row>
    <row r="235" spans="1:46" x14ac:dyDescent="0.3">
      <c r="A235" s="3" vm="496">
        <f ca="1"/>
        <v>45488</v>
      </c>
      <c r="B235" s="11" vm="497">
        <f ca="1"/>
        <v>91.67</v>
      </c>
      <c r="D235" s="10" vm="498">
        <f ca="1"/>
        <v>40287.529900000001</v>
      </c>
      <c r="E235" s="13">
        <f t="shared" ca="1" si="17"/>
        <v>9.8274732474346038E-4</v>
      </c>
      <c r="AR235" s="3" vm="494">
        <f t="shared" ca="1" si="19"/>
        <v>45481</v>
      </c>
      <c r="AS235" s="13">
        <f t="shared" ca="1" si="18"/>
        <v>9.8274732474346038E-4</v>
      </c>
      <c r="AT235" s="13">
        <f t="shared" ca="1" si="16"/>
        <v>7.1656265600275049E-3</v>
      </c>
    </row>
    <row r="236" spans="1:46" x14ac:dyDescent="0.3">
      <c r="A236" s="3" vm="499">
        <f ca="1"/>
        <v>45495</v>
      </c>
      <c r="B236" s="11" vm="397">
        <f ca="1"/>
        <v>91.77</v>
      </c>
      <c r="D236" s="10" vm="500">
        <f ca="1"/>
        <v>40589.337200000002</v>
      </c>
      <c r="E236" s="13">
        <f t="shared" ca="1" si="17"/>
        <v>1.0908694229299076E-3</v>
      </c>
      <c r="AR236" s="3" vm="496">
        <f t="shared" ca="1" si="19"/>
        <v>45488</v>
      </c>
      <c r="AS236" s="13">
        <f t="shared" ca="1" si="18"/>
        <v>1.0908694229299076E-3</v>
      </c>
      <c r="AT236" s="13">
        <f t="shared" ca="1" si="16"/>
        <v>7.4913329446886223E-3</v>
      </c>
    </row>
    <row r="237" spans="1:46" x14ac:dyDescent="0.3">
      <c r="A237" s="3" vm="501">
        <f ca="1"/>
        <v>45502</v>
      </c>
      <c r="B237" s="11" vm="151">
        <f ca="1"/>
        <v>91.47</v>
      </c>
      <c r="D237" s="10" vm="502">
        <f ca="1"/>
        <v>39737.260399999999</v>
      </c>
      <c r="E237" s="13">
        <f t="shared" ca="1" si="17"/>
        <v>-3.2690421706439432E-3</v>
      </c>
      <c r="AR237" s="3" vm="499">
        <f t="shared" ca="1" si="19"/>
        <v>45495</v>
      </c>
      <c r="AS237" s="13">
        <f t="shared" ca="1" si="18"/>
        <v>-3.2690421706439432E-3</v>
      </c>
      <c r="AT237" s="13">
        <f t="shared" ca="1" si="16"/>
        <v>-2.0992626605393361E-2</v>
      </c>
    </row>
    <row r="238" spans="1:46" x14ac:dyDescent="0.3">
      <c r="A238" s="3" vm="503">
        <f ca="1"/>
        <v>45509</v>
      </c>
      <c r="B238" s="11" vm="37">
        <f ca="1"/>
        <v>91.54</v>
      </c>
      <c r="D238" s="10" vm="504">
        <f ca="1"/>
        <v>39497.54</v>
      </c>
      <c r="E238" s="13">
        <f t="shared" ca="1" si="17"/>
        <v>7.6527823330052591E-4</v>
      </c>
      <c r="AR238" s="3" vm="501">
        <f t="shared" ca="1" si="19"/>
        <v>45502</v>
      </c>
      <c r="AS238" s="13">
        <f t="shared" ca="1" si="18"/>
        <v>7.6527823330052591E-4</v>
      </c>
      <c r="AT238" s="13">
        <f t="shared" ca="1" si="16"/>
        <v>-6.0326353046723513E-3</v>
      </c>
    </row>
    <row r="239" spans="1:46" x14ac:dyDescent="0.3">
      <c r="A239" s="3" vm="505">
        <f ca="1"/>
        <v>45516</v>
      </c>
      <c r="B239" s="11" vm="364">
        <f ca="1"/>
        <v>91.65</v>
      </c>
      <c r="D239" s="10" vm="506">
        <f ca="1"/>
        <v>40659.760000000002</v>
      </c>
      <c r="E239" s="13">
        <f t="shared" ca="1" si="17"/>
        <v>1.2016604762945526E-3</v>
      </c>
      <c r="AR239" s="3" vm="503">
        <f t="shared" ca="1" si="19"/>
        <v>45509</v>
      </c>
      <c r="AS239" s="13">
        <f t="shared" ca="1" si="18"/>
        <v>1.2016604762945526E-3</v>
      </c>
      <c r="AT239" s="13">
        <f t="shared" ca="1" si="16"/>
        <v>2.9425123691247723E-2</v>
      </c>
    </row>
    <row r="240" spans="1:46" x14ac:dyDescent="0.3">
      <c r="A240" s="3" vm="507">
        <f ca="1"/>
        <v>45523</v>
      </c>
      <c r="B240" s="11" vm="354">
        <f ca="1"/>
        <v>91.73</v>
      </c>
      <c r="D240" s="10" vm="508">
        <f ca="1"/>
        <v>41175.08</v>
      </c>
      <c r="E240" s="13">
        <f t="shared" ca="1" si="17"/>
        <v>8.7288597926904465E-4</v>
      </c>
      <c r="AR240" s="3" vm="505">
        <f t="shared" ca="1" si="19"/>
        <v>45516</v>
      </c>
      <c r="AS240" s="13">
        <f t="shared" ca="1" si="18"/>
        <v>8.7288597926904465E-4</v>
      </c>
      <c r="AT240" s="13">
        <f t="shared" ca="1" si="16"/>
        <v>1.2673955773472301E-2</v>
      </c>
    </row>
    <row r="241" spans="1:46" x14ac:dyDescent="0.3">
      <c r="A241" s="3" vm="509">
        <f ca="1"/>
        <v>45530</v>
      </c>
      <c r="B241" s="11" vm="347">
        <f ca="1"/>
        <v>91.82</v>
      </c>
      <c r="D241" s="10" vm="510">
        <f ca="1"/>
        <v>41563.08</v>
      </c>
      <c r="E241" s="13">
        <f t="shared" ca="1" si="17"/>
        <v>9.8114030306328814E-4</v>
      </c>
      <c r="AR241" s="3" vm="507">
        <f t="shared" ca="1" si="19"/>
        <v>45523</v>
      </c>
      <c r="AS241" s="13">
        <f t="shared" ca="1" si="18"/>
        <v>9.8114030306328814E-4</v>
      </c>
      <c r="AT241" s="13">
        <f t="shared" ca="1" si="16"/>
        <v>9.4231753769513649E-3</v>
      </c>
    </row>
    <row r="242" spans="1:46" x14ac:dyDescent="0.3">
      <c r="A242" s="3" vm="511">
        <f ca="1"/>
        <v>45538</v>
      </c>
      <c r="B242" s="11" vm="16">
        <f ca="1"/>
        <v>91.53</v>
      </c>
      <c r="D242" s="10" vm="512">
        <f ca="1"/>
        <v>40345.410000000003</v>
      </c>
      <c r="E242" s="13">
        <f t="shared" ca="1" si="17"/>
        <v>-3.1583532999345243E-3</v>
      </c>
      <c r="AR242" s="3" vm="509">
        <f t="shared" ca="1" si="19"/>
        <v>45530</v>
      </c>
      <c r="AS242" s="13">
        <f t="shared" ca="1" si="18"/>
        <v>-3.1583532999345243E-3</v>
      </c>
      <c r="AT242" s="13">
        <f t="shared" ca="1" si="16"/>
        <v>-2.9296914473133318E-2</v>
      </c>
    </row>
    <row r="243" spans="1:46" x14ac:dyDescent="0.3">
      <c r="A243" s="3" vm="513">
        <f ca="1"/>
        <v>45544</v>
      </c>
      <c r="B243" s="11" vm="2">
        <f ca="1"/>
        <v>91.62</v>
      </c>
      <c r="D243" s="10" vm="514">
        <f ca="1"/>
        <v>41393.78</v>
      </c>
      <c r="E243" s="13">
        <f t="shared" ca="1" si="17"/>
        <v>9.8328416912485395E-4</v>
      </c>
      <c r="AR243" s="3" vm="511">
        <f t="shared" ca="1" si="19"/>
        <v>45538</v>
      </c>
      <c r="AS243" s="13">
        <f t="shared" ca="1" si="18"/>
        <v>9.8328416912485395E-4</v>
      </c>
      <c r="AT243" s="13">
        <f t="shared" ca="1" si="16"/>
        <v>2.5984864201404667E-2</v>
      </c>
    </row>
    <row r="244" spans="1:46" x14ac:dyDescent="0.3">
      <c r="A244" s="3" vm="515">
        <f ca="1"/>
        <v>45551</v>
      </c>
      <c r="B244" s="11" vm="354">
        <f ca="1"/>
        <v>91.73</v>
      </c>
      <c r="D244" s="10" vm="516">
        <f ca="1"/>
        <v>42063.360000000001</v>
      </c>
      <c r="E244" s="13">
        <f t="shared" ca="1" si="17"/>
        <v>1.200611220257608E-3</v>
      </c>
      <c r="AR244" s="3" vm="513">
        <f t="shared" ca="1" si="19"/>
        <v>45544</v>
      </c>
      <c r="AS244" s="13">
        <f t="shared" ca="1" si="18"/>
        <v>1.200611220257608E-3</v>
      </c>
      <c r="AT244" s="13">
        <f t="shared" ca="1" si="16"/>
        <v>1.6175860237939155E-2</v>
      </c>
    </row>
    <row r="245" spans="1:46" x14ac:dyDescent="0.3">
      <c r="A245" s="3" vm="517">
        <f ca="1"/>
        <v>45558</v>
      </c>
      <c r="B245" s="11" vm="464">
        <f ca="1"/>
        <v>91.8</v>
      </c>
      <c r="D245" s="10" vm="518">
        <f ca="1"/>
        <v>42313</v>
      </c>
      <c r="E245" s="13">
        <f t="shared" ca="1" si="17"/>
        <v>7.63109124604755E-4</v>
      </c>
      <c r="AR245" s="3" vm="515">
        <f t="shared" ca="1" si="19"/>
        <v>45551</v>
      </c>
      <c r="AS245" s="13">
        <f t="shared" ca="1" si="18"/>
        <v>7.63109124604755E-4</v>
      </c>
      <c r="AT245" s="13">
        <f t="shared" ca="1" si="16"/>
        <v>5.9348563690584388E-3</v>
      </c>
    </row>
    <row r="246" spans="1:46" x14ac:dyDescent="0.3">
      <c r="A246" s="3" vm="519">
        <f ca="1"/>
        <v>45565</v>
      </c>
      <c r="B246" s="11" vm="8">
        <f ca="1"/>
        <v>91.51</v>
      </c>
      <c r="D246" s="10" vm="520">
        <f ca="1"/>
        <v>42352.75</v>
      </c>
      <c r="E246" s="13">
        <f t="shared" ca="1" si="17"/>
        <v>-3.1590413943354267E-3</v>
      </c>
      <c r="AR246" s="3" vm="517">
        <f t="shared" ca="1" si="19"/>
        <v>45558</v>
      </c>
      <c r="AS246" s="13">
        <f t="shared" ca="1" si="18"/>
        <v>-3.1590413943354267E-3</v>
      </c>
      <c r="AT246" s="13">
        <f t="shared" ca="1" si="16"/>
        <v>9.3942759908305362E-4</v>
      </c>
    </row>
    <row r="247" spans="1:46" x14ac:dyDescent="0.3">
      <c r="A247" s="3" vm="521">
        <f ca="1"/>
        <v>45572</v>
      </c>
      <c r="B247" s="11" vm="288">
        <f ca="1"/>
        <v>91.6</v>
      </c>
      <c r="D247" s="10" vm="522">
        <f ca="1"/>
        <v>42863.86</v>
      </c>
      <c r="E247" s="13">
        <f t="shared" ca="1" si="17"/>
        <v>9.8349907113970403E-4</v>
      </c>
      <c r="AR247" s="3" vm="519">
        <f t="shared" ca="1" si="19"/>
        <v>45565</v>
      </c>
      <c r="AS247" s="13">
        <f t="shared" ca="1" si="18"/>
        <v>9.8349907113970403E-4</v>
      </c>
      <c r="AT247" s="13">
        <f t="shared" ca="1" si="16"/>
        <v>1.2067929473292827E-2</v>
      </c>
    </row>
    <row r="248" spans="1:46" x14ac:dyDescent="0.3">
      <c r="A248" s="3" vm="523">
        <f ca="1"/>
        <v>45579</v>
      </c>
      <c r="B248" s="11" vm="497">
        <f ca="1"/>
        <v>91.67</v>
      </c>
      <c r="D248" s="10" vm="524">
        <f ca="1"/>
        <v>43275.91</v>
      </c>
      <c r="E248" s="13">
        <f t="shared" ca="1" si="17"/>
        <v>7.6419213973810685E-4</v>
      </c>
      <c r="AR248" s="3" vm="521">
        <f t="shared" ca="1" si="19"/>
        <v>45572</v>
      </c>
      <c r="AS248" s="13">
        <f t="shared" ca="1" si="18"/>
        <v>7.6419213973810685E-4</v>
      </c>
      <c r="AT248" s="13">
        <f t="shared" ca="1" si="16"/>
        <v>9.6129933235131748E-3</v>
      </c>
    </row>
    <row r="249" spans="1:46" x14ac:dyDescent="0.3">
      <c r="A249" s="3" vm="525">
        <f ca="1"/>
        <v>45586</v>
      </c>
      <c r="B249" s="11" vm="445">
        <f ca="1"/>
        <v>91.75</v>
      </c>
      <c r="D249" s="10" vm="526">
        <f ca="1"/>
        <v>42114.400000000001</v>
      </c>
      <c r="E249" s="13">
        <f t="shared" ca="1" si="17"/>
        <v>8.7269553834401492E-4</v>
      </c>
      <c r="AR249" s="3" vm="523">
        <f t="shared" ca="1" si="19"/>
        <v>45579</v>
      </c>
      <c r="AS249" s="13">
        <f t="shared" ca="1" si="18"/>
        <v>8.7269553834401492E-4</v>
      </c>
      <c r="AT249" s="13">
        <f t="shared" ca="1" si="16"/>
        <v>-2.6839643579996353E-2</v>
      </c>
    </row>
    <row r="250" spans="1:46" x14ac:dyDescent="0.3">
      <c r="A250" s="3" vm="527">
        <f ca="1"/>
        <v>45593</v>
      </c>
      <c r="B250" s="11" vm="136">
        <f ca="1"/>
        <v>91.48</v>
      </c>
      <c r="D250" s="10" vm="528">
        <f ca="1"/>
        <v>42052.19</v>
      </c>
      <c r="E250" s="13">
        <f t="shared" ca="1" si="17"/>
        <v>-2.9427792915530659E-3</v>
      </c>
      <c r="AR250" s="3" vm="525">
        <f t="shared" ca="1" si="19"/>
        <v>45586</v>
      </c>
      <c r="AS250" s="13">
        <f t="shared" ca="1" si="18"/>
        <v>-2.9427792915530659E-3</v>
      </c>
      <c r="AT250" s="13">
        <f t="shared" ca="1" si="16"/>
        <v>-1.4771669547708477E-3</v>
      </c>
    </row>
    <row r="251" spans="1:46" x14ac:dyDescent="0.3">
      <c r="A251" s="3" vm="529">
        <f ca="1"/>
        <v>45600</v>
      </c>
      <c r="B251" s="11" vm="304">
        <f ca="1"/>
        <v>91.58</v>
      </c>
      <c r="D251" s="10" vm="530">
        <f ca="1"/>
        <v>43988.99</v>
      </c>
      <c r="E251" s="13">
        <f t="shared" ca="1" si="17"/>
        <v>1.0931351114997767E-3</v>
      </c>
      <c r="AR251" s="3" vm="527">
        <f t="shared" ca="1" si="19"/>
        <v>45593</v>
      </c>
      <c r="AS251" s="13">
        <f t="shared" ca="1" si="18"/>
        <v>1.0931351114997767E-3</v>
      </c>
      <c r="AT251" s="13">
        <f t="shared" ca="1" si="16"/>
        <v>4.6057054341283932E-2</v>
      </c>
    </row>
    <row r="252" spans="1:46" x14ac:dyDescent="0.3">
      <c r="A252" s="3" vm="531">
        <f ca="1"/>
        <v>45607</v>
      </c>
      <c r="B252" s="11" vm="307">
        <f ca="1"/>
        <v>91.63</v>
      </c>
      <c r="D252" s="10" vm="532">
        <f ca="1"/>
        <v>43444.99</v>
      </c>
      <c r="E252" s="13">
        <f t="shared" ca="1" si="17"/>
        <v>5.4597073596851509E-4</v>
      </c>
      <c r="AR252" s="3" vm="529">
        <f t="shared" ca="1" si="19"/>
        <v>45600</v>
      </c>
      <c r="AS252" s="13">
        <f t="shared" ca="1" si="18"/>
        <v>5.4597073596851509E-4</v>
      </c>
      <c r="AT252" s="13">
        <f t="shared" ca="1" si="16"/>
        <v>-1.2366730856971264E-2</v>
      </c>
    </row>
    <row r="253" spans="1:46" x14ac:dyDescent="0.3">
      <c r="A253" s="3" vm="533">
        <f ca="1"/>
        <v>45614</v>
      </c>
      <c r="B253" s="11" vm="327">
        <f ca="1"/>
        <v>91.72</v>
      </c>
      <c r="D253" s="10" vm="534">
        <f ca="1"/>
        <v>44296.51</v>
      </c>
      <c r="E253" s="13">
        <f t="shared" ca="1" si="17"/>
        <v>9.8221106624474253E-4</v>
      </c>
      <c r="AR253" s="3" vm="531">
        <f t="shared" ca="1" si="19"/>
        <v>45607</v>
      </c>
      <c r="AS253" s="13">
        <f t="shared" ca="1" si="18"/>
        <v>9.8221106624474253E-4</v>
      </c>
      <c r="AT253" s="13">
        <f t="shared" ref="AT253:AT316" ca="1" si="20">IF(D253&gt;0,D253/D252-1,"")</f>
        <v>1.9599958476224755E-2</v>
      </c>
    </row>
    <row r="254" spans="1:46" x14ac:dyDescent="0.3">
      <c r="A254" s="3" vm="535">
        <f ca="1"/>
        <v>45621</v>
      </c>
      <c r="B254" s="11" vm="357">
        <f ca="1"/>
        <v>91.78</v>
      </c>
      <c r="D254" s="10" vm="536">
        <f ca="1"/>
        <v>44910.65</v>
      </c>
      <c r="E254" s="13">
        <f t="shared" ca="1" si="17"/>
        <v>6.5416484954217147E-4</v>
      </c>
      <c r="AR254" s="3" vm="533">
        <f t="shared" ca="1" si="19"/>
        <v>45614</v>
      </c>
      <c r="AS254" s="13">
        <f t="shared" ca="1" si="18"/>
        <v>6.5416484954217147E-4</v>
      </c>
      <c r="AT254" s="13">
        <f t="shared" ca="1" si="20"/>
        <v>1.3864297661373204E-2</v>
      </c>
    </row>
    <row r="255" spans="1:46" x14ac:dyDescent="0.3">
      <c r="A255" s="3" vm="537">
        <f ca="1"/>
        <v>45628</v>
      </c>
      <c r="B255" s="11" vm="13">
        <f ca="1"/>
        <v>91.55</v>
      </c>
      <c r="D255" s="10" vm="538">
        <f ca="1"/>
        <v>44642.52</v>
      </c>
      <c r="E255" s="13">
        <f t="shared" ca="1" si="17"/>
        <v>-2.5059925909785008E-3</v>
      </c>
      <c r="AR255" s="3" vm="535">
        <f t="shared" ca="1" si="19"/>
        <v>45621</v>
      </c>
      <c r="AS255" s="13">
        <f t="shared" ca="1" si="18"/>
        <v>-2.5059925909785008E-3</v>
      </c>
      <c r="AT255" s="13">
        <f t="shared" ca="1" si="20"/>
        <v>-5.9702988044039174E-3</v>
      </c>
    </row>
    <row r="256" spans="1:46" x14ac:dyDescent="0.3">
      <c r="A256" s="3" vm="539">
        <f ca="1"/>
        <v>45635</v>
      </c>
      <c r="B256" s="11" vm="324">
        <f ca="1"/>
        <v>91.64</v>
      </c>
      <c r="D256" s="10" vm="540">
        <f ca="1"/>
        <v>43828.06</v>
      </c>
      <c r="E256" s="13">
        <f t="shared" ca="1" si="17"/>
        <v>9.8306936100489573E-4</v>
      </c>
      <c r="AR256" s="3" vm="537">
        <f t="shared" ca="1" si="19"/>
        <v>45628</v>
      </c>
      <c r="AS256" s="13">
        <f t="shared" ca="1" si="18"/>
        <v>9.8306936100489573E-4</v>
      </c>
      <c r="AT256" s="13">
        <f t="shared" ca="1" si="20"/>
        <v>-1.8244041779003517E-2</v>
      </c>
    </row>
    <row r="257" spans="1:46" x14ac:dyDescent="0.3">
      <c r="A257" s="3" vm="541">
        <f ca="1"/>
        <v>45642</v>
      </c>
      <c r="B257" s="11" vm="542">
        <f ca="1"/>
        <v>91.33</v>
      </c>
      <c r="D257" s="10" vm="543">
        <f ca="1"/>
        <v>42840.26</v>
      </c>
      <c r="E257" s="13">
        <f t="shared" ca="1" si="17"/>
        <v>-3.3828022697511839E-3</v>
      </c>
      <c r="AR257" s="3" vm="539">
        <f t="shared" ca="1" si="19"/>
        <v>45635</v>
      </c>
      <c r="AS257" s="13">
        <f t="shared" ca="1" si="18"/>
        <v>-3.3828022697511839E-3</v>
      </c>
      <c r="AT257" s="13">
        <f t="shared" ca="1" si="20"/>
        <v>-2.2538072641134388E-2</v>
      </c>
    </row>
    <row r="258" spans="1:46" x14ac:dyDescent="0.3">
      <c r="A258" s="3" vm="544">
        <f ca="1"/>
        <v>45649</v>
      </c>
      <c r="B258" s="11" vm="217">
        <f ca="1"/>
        <v>91.41</v>
      </c>
      <c r="D258" s="10" vm="545">
        <f ca="1"/>
        <v>42992.21</v>
      </c>
      <c r="E258" s="13">
        <f t="shared" ca="1" si="17"/>
        <v>8.7594437753191201E-4</v>
      </c>
      <c r="AR258" s="3" vm="541">
        <f t="shared" ca="1" si="19"/>
        <v>45642</v>
      </c>
      <c r="AS258" s="13">
        <f t="shared" ca="1" si="18"/>
        <v>8.7594437753191201E-4</v>
      </c>
      <c r="AT258" s="13">
        <f t="shared" ca="1" si="20"/>
        <v>3.5468972410530597E-3</v>
      </c>
    </row>
    <row r="259" spans="1:46" x14ac:dyDescent="0.3">
      <c r="A259" s="3" vm="546">
        <f ca="1"/>
        <v>45656</v>
      </c>
      <c r="B259" s="11" vm="158">
        <f ca="1"/>
        <v>91.46</v>
      </c>
      <c r="D259" s="10" vm="547">
        <f ca="1"/>
        <v>42732.13</v>
      </c>
      <c r="E259" s="13">
        <f t="shared" ca="1" si="17"/>
        <v>5.4698610655279367E-4</v>
      </c>
      <c r="AR259" s="3" vm="544">
        <f t="shared" ca="1" si="19"/>
        <v>45649</v>
      </c>
      <c r="AS259" s="13">
        <f t="shared" ca="1" si="18"/>
        <v>5.4698610655279367E-4</v>
      </c>
      <c r="AT259" s="13">
        <f t="shared" ca="1" si="20"/>
        <v>-6.0494680315341665E-3</v>
      </c>
    </row>
    <row r="260" spans="1:46" x14ac:dyDescent="0.3">
      <c r="A260" s="3" vm="548">
        <f ca="1"/>
        <v>45663</v>
      </c>
      <c r="B260" s="11" vm="37">
        <f ca="1"/>
        <v>91.54</v>
      </c>
      <c r="D260" s="10" vm="549">
        <f ca="1"/>
        <v>41938.449999999997</v>
      </c>
      <c r="E260" s="13">
        <f t="shared" ca="1" si="17"/>
        <v>8.7469932210826329E-4</v>
      </c>
      <c r="AR260" s="3" vm="546">
        <f t="shared" ca="1" si="19"/>
        <v>45656</v>
      </c>
      <c r="AS260" s="13">
        <f t="shared" ca="1" si="18"/>
        <v>8.7469932210826329E-4</v>
      </c>
      <c r="AT260" s="13">
        <f t="shared" ca="1" si="20"/>
        <v>-1.8573377924292589E-2</v>
      </c>
    </row>
    <row r="261" spans="1:46" x14ac:dyDescent="0.3">
      <c r="A261" s="3" vm="550">
        <f ca="1"/>
        <v>45670</v>
      </c>
      <c r="B261" s="11" vm="307">
        <f ca="1"/>
        <v>91.63</v>
      </c>
      <c r="D261" s="10" vm="551">
        <f ca="1"/>
        <v>43487.83</v>
      </c>
      <c r="E261" s="13">
        <f t="shared" ca="1" si="17"/>
        <v>9.8317675333170484E-4</v>
      </c>
      <c r="AR261" s="3" vm="548">
        <f t="shared" ca="1" si="19"/>
        <v>45663</v>
      </c>
      <c r="AS261" s="13">
        <f t="shared" ca="1" si="18"/>
        <v>9.8317675333170484E-4</v>
      </c>
      <c r="AT261" s="13">
        <f t="shared" ca="1" si="20"/>
        <v>3.6944140758659483E-2</v>
      </c>
    </row>
    <row r="262" spans="1:46" x14ac:dyDescent="0.3">
      <c r="A262" s="3" vm="552">
        <f ca="1"/>
        <v>45678</v>
      </c>
      <c r="B262" s="11" vm="336">
        <f ca="1"/>
        <v>91.69</v>
      </c>
      <c r="D262" s="10" vm="553">
        <f ca="1"/>
        <v>44424.25</v>
      </c>
      <c r="E262" s="13">
        <f t="shared" ca="1" si="17"/>
        <v>6.5480737749656903E-4</v>
      </c>
      <c r="AR262" s="3" vm="550">
        <f t="shared" ca="1" si="19"/>
        <v>45670</v>
      </c>
      <c r="AS262" s="13">
        <f t="shared" ca="1" si="18"/>
        <v>6.5480737749656903E-4</v>
      </c>
      <c r="AT262" s="13">
        <f t="shared" ca="1" si="20"/>
        <v>2.1532920819456791E-2</v>
      </c>
    </row>
    <row r="263" spans="1:46" x14ac:dyDescent="0.3">
      <c r="A263" s="3" vm="554">
        <f ca="1"/>
        <v>45684</v>
      </c>
      <c r="B263" s="11" vm="445">
        <f ca="1"/>
        <v>91.75</v>
      </c>
      <c r="D263" s="10" vm="555">
        <f ca="1"/>
        <v>44544.66</v>
      </c>
      <c r="E263" s="13">
        <f t="shared" ca="1" si="17"/>
        <v>6.5437888537456246E-4</v>
      </c>
      <c r="AR263" s="3" vm="552">
        <f t="shared" ca="1" si="19"/>
        <v>45678</v>
      </c>
      <c r="AS263" s="13">
        <f t="shared" ca="1" si="18"/>
        <v>6.5437888537456246E-4</v>
      </c>
      <c r="AT263" s="13">
        <f t="shared" ca="1" si="20"/>
        <v>2.7104565637012801E-3</v>
      </c>
    </row>
    <row r="264" spans="1:46" x14ac:dyDescent="0.3">
      <c r="A264" s="3" vm="556">
        <f ca="1"/>
        <v>45691</v>
      </c>
      <c r="B264" s="11" vm="116">
        <f ca="1"/>
        <v>91.5</v>
      </c>
      <c r="D264" s="10" vm="557">
        <f ca="1"/>
        <v>44303.4</v>
      </c>
      <c r="E264" s="13">
        <f t="shared" ca="1" si="17"/>
        <v>-2.7247956403270157E-3</v>
      </c>
      <c r="AR264" s="3" vm="554">
        <f t="shared" ca="1" si="19"/>
        <v>45684</v>
      </c>
      <c r="AS264" s="13">
        <f t="shared" ca="1" si="18"/>
        <v>-2.7247956403270157E-3</v>
      </c>
      <c r="AT264" s="13">
        <f t="shared" ca="1" si="20"/>
        <v>-5.4161374225328851E-3</v>
      </c>
    </row>
    <row r="265" spans="1:46" x14ac:dyDescent="0.3">
      <c r="A265" s="3" vm="558">
        <f ca="1"/>
        <v>45698</v>
      </c>
      <c r="B265" s="11" vm="304">
        <f ca="1"/>
        <v>91.58</v>
      </c>
      <c r="D265" s="10" vm="559">
        <f ca="1"/>
        <v>44546.080000000002</v>
      </c>
      <c r="E265" s="13">
        <f t="shared" ref="E265:E328" ca="1" si="21">IF(B265&gt;0,B265/B264-1,"")</f>
        <v>8.7431693989059589E-4</v>
      </c>
      <c r="AR265" s="3" vm="556">
        <f t="shared" ca="1" si="19"/>
        <v>45691</v>
      </c>
      <c r="AS265" s="13">
        <f t="shared" ref="AS265:AS328" ca="1" si="22">IF(B265&gt;0,B265/B264-1,"")</f>
        <v>8.7431693989059589E-4</v>
      </c>
      <c r="AT265" s="13">
        <f t="shared" ca="1" si="20"/>
        <v>5.4776834283598586E-3</v>
      </c>
    </row>
    <row r="266" spans="1:46" x14ac:dyDescent="0.3">
      <c r="A266" s="3" vm="560">
        <f ca="1"/>
        <v>45706</v>
      </c>
      <c r="B266" s="11" vm="5">
        <f ca="1"/>
        <v>91.66</v>
      </c>
      <c r="D266" s="10" vm="561">
        <f ca="1"/>
        <v>43428.02</v>
      </c>
      <c r="E266" s="13">
        <f t="shared" ca="1" si="21"/>
        <v>8.7355317754966855E-4</v>
      </c>
      <c r="AR266" s="3" vm="558">
        <f t="shared" ref="AR266:AR329" ca="1" si="23">IF(A265&lt;&gt;0,A265,"")</f>
        <v>45698</v>
      </c>
      <c r="AS266" s="13">
        <f t="shared" ca="1" si="22"/>
        <v>8.7355317754966855E-4</v>
      </c>
      <c r="AT266" s="13">
        <f t="shared" ca="1" si="20"/>
        <v>-2.509895371265003E-2</v>
      </c>
    </row>
    <row r="267" spans="1:46" x14ac:dyDescent="0.3">
      <c r="A267" s="3" vm="562">
        <f ca="1"/>
        <v>45712</v>
      </c>
      <c r="B267" s="11" vm="327">
        <f ca="1"/>
        <v>91.72</v>
      </c>
      <c r="D267" s="10" vm="563">
        <f ca="1"/>
        <v>43840.91</v>
      </c>
      <c r="E267" s="13">
        <f t="shared" ca="1" si="21"/>
        <v>6.5459306131354644E-4</v>
      </c>
      <c r="AR267" s="3" vm="560">
        <f t="shared" ca="1" si="23"/>
        <v>45706</v>
      </c>
      <c r="AS267" s="13">
        <f t="shared" ca="1" si="22"/>
        <v>6.5459306131354644E-4</v>
      </c>
      <c r="AT267" s="13">
        <f t="shared" ca="1" si="20"/>
        <v>9.5074562459906975E-3</v>
      </c>
    </row>
    <row r="268" spans="1:46" x14ac:dyDescent="0.3">
      <c r="A268" s="3" vm="564">
        <f ca="1"/>
        <v>45719</v>
      </c>
      <c r="B268" s="11" vm="8">
        <f ca="1"/>
        <v>91.51</v>
      </c>
      <c r="D268" s="10" vm="565">
        <f ca="1"/>
        <v>42801.72</v>
      </c>
      <c r="E268" s="13">
        <f t="shared" ca="1" si="21"/>
        <v>-2.2895769733972671E-3</v>
      </c>
      <c r="AR268" s="3" vm="562">
        <f t="shared" ca="1" si="23"/>
        <v>45712</v>
      </c>
      <c r="AS268" s="13">
        <f t="shared" ca="1" si="22"/>
        <v>-2.2895769733972671E-3</v>
      </c>
      <c r="AT268" s="13">
        <f t="shared" ca="1" si="20"/>
        <v>-2.3703659435901359E-2</v>
      </c>
    </row>
    <row r="269" spans="1:46" x14ac:dyDescent="0.3">
      <c r="D269" s="10"/>
      <c r="E269" s="13" t="str">
        <f t="shared" si="21"/>
        <v/>
      </c>
      <c r="AR269" s="3" vm="564">
        <f t="shared" ca="1" si="23"/>
        <v>45719</v>
      </c>
      <c r="AS269" s="13" t="str">
        <f t="shared" si="22"/>
        <v/>
      </c>
      <c r="AT269" s="13" t="str">
        <f t="shared" si="20"/>
        <v/>
      </c>
    </row>
    <row r="270" spans="1:46" x14ac:dyDescent="0.3">
      <c r="D270" s="10"/>
      <c r="E270" s="13" t="str">
        <f t="shared" si="21"/>
        <v/>
      </c>
      <c r="AR270" s="3" t="str">
        <f t="shared" si="23"/>
        <v/>
      </c>
      <c r="AS270" s="13" t="str">
        <f t="shared" si="22"/>
        <v/>
      </c>
      <c r="AT270" s="13" t="str">
        <f t="shared" si="20"/>
        <v/>
      </c>
    </row>
    <row r="271" spans="1:46" x14ac:dyDescent="0.3">
      <c r="D271" s="10"/>
      <c r="E271" s="13" t="str">
        <f t="shared" si="21"/>
        <v/>
      </c>
      <c r="AR271" s="3" t="str">
        <f t="shared" si="23"/>
        <v/>
      </c>
      <c r="AS271" s="13" t="str">
        <f t="shared" si="22"/>
        <v/>
      </c>
      <c r="AT271" s="13" t="str">
        <f t="shared" si="20"/>
        <v/>
      </c>
    </row>
    <row r="272" spans="1:46" x14ac:dyDescent="0.3">
      <c r="D272" s="10"/>
      <c r="E272" s="13" t="str">
        <f t="shared" si="21"/>
        <v/>
      </c>
      <c r="AR272" s="3" t="str">
        <f t="shared" si="23"/>
        <v/>
      </c>
      <c r="AS272" s="13" t="str">
        <f t="shared" si="22"/>
        <v/>
      </c>
      <c r="AT272" s="13" t="str">
        <f t="shared" si="20"/>
        <v/>
      </c>
    </row>
    <row r="273" spans="4:46" x14ac:dyDescent="0.3">
      <c r="D273" s="10"/>
      <c r="E273" s="13" t="str">
        <f t="shared" si="21"/>
        <v/>
      </c>
      <c r="AR273" s="3" t="str">
        <f t="shared" si="23"/>
        <v/>
      </c>
      <c r="AS273" s="13" t="str">
        <f t="shared" si="22"/>
        <v/>
      </c>
      <c r="AT273" s="13" t="str">
        <f t="shared" si="20"/>
        <v/>
      </c>
    </row>
    <row r="274" spans="4:46" x14ac:dyDescent="0.3">
      <c r="D274" s="10"/>
      <c r="E274" s="13" t="str">
        <f t="shared" si="21"/>
        <v/>
      </c>
      <c r="AR274" s="3" t="str">
        <f t="shared" si="23"/>
        <v/>
      </c>
      <c r="AS274" s="13" t="str">
        <f t="shared" si="22"/>
        <v/>
      </c>
      <c r="AT274" s="13" t="str">
        <f t="shared" si="20"/>
        <v/>
      </c>
    </row>
    <row r="275" spans="4:46" x14ac:dyDescent="0.3">
      <c r="D275" s="10"/>
      <c r="E275" s="13" t="str">
        <f t="shared" si="21"/>
        <v/>
      </c>
      <c r="AR275" s="3" t="str">
        <f t="shared" si="23"/>
        <v/>
      </c>
      <c r="AS275" s="13" t="str">
        <f t="shared" si="22"/>
        <v/>
      </c>
      <c r="AT275" s="13" t="str">
        <f t="shared" si="20"/>
        <v/>
      </c>
    </row>
    <row r="276" spans="4:46" x14ac:dyDescent="0.3">
      <c r="D276" s="10"/>
      <c r="E276" s="13" t="str">
        <f t="shared" si="21"/>
        <v/>
      </c>
      <c r="AR276" s="3" t="str">
        <f t="shared" si="23"/>
        <v/>
      </c>
      <c r="AS276" s="13" t="str">
        <f t="shared" si="22"/>
        <v/>
      </c>
      <c r="AT276" s="13" t="str">
        <f t="shared" si="20"/>
        <v/>
      </c>
    </row>
    <row r="277" spans="4:46" x14ac:dyDescent="0.3">
      <c r="D277" s="10"/>
      <c r="E277" s="13" t="str">
        <f t="shared" si="21"/>
        <v/>
      </c>
      <c r="AR277" s="3" t="str">
        <f t="shared" si="23"/>
        <v/>
      </c>
      <c r="AS277" s="13" t="str">
        <f t="shared" si="22"/>
        <v/>
      </c>
      <c r="AT277" s="13" t="str">
        <f t="shared" si="20"/>
        <v/>
      </c>
    </row>
    <row r="278" spans="4:46" x14ac:dyDescent="0.3">
      <c r="D278" s="10"/>
      <c r="E278" s="13" t="str">
        <f t="shared" si="21"/>
        <v/>
      </c>
      <c r="AR278" s="3" t="str">
        <f t="shared" si="23"/>
        <v/>
      </c>
      <c r="AS278" s="13" t="str">
        <f t="shared" si="22"/>
        <v/>
      </c>
      <c r="AT278" s="13" t="str">
        <f t="shared" si="20"/>
        <v/>
      </c>
    </row>
    <row r="279" spans="4:46" x14ac:dyDescent="0.3">
      <c r="D279" s="10"/>
      <c r="E279" s="13" t="str">
        <f t="shared" si="21"/>
        <v/>
      </c>
      <c r="AR279" s="3" t="str">
        <f t="shared" si="23"/>
        <v/>
      </c>
      <c r="AS279" s="13" t="str">
        <f t="shared" si="22"/>
        <v/>
      </c>
      <c r="AT279" s="13" t="str">
        <f t="shared" si="20"/>
        <v/>
      </c>
    </row>
    <row r="280" spans="4:46" x14ac:dyDescent="0.3">
      <c r="D280" s="10"/>
      <c r="E280" s="13" t="str">
        <f t="shared" si="21"/>
        <v/>
      </c>
      <c r="AR280" s="3" t="str">
        <f t="shared" si="23"/>
        <v/>
      </c>
      <c r="AS280" s="13" t="str">
        <f t="shared" si="22"/>
        <v/>
      </c>
      <c r="AT280" s="13" t="str">
        <f t="shared" si="20"/>
        <v/>
      </c>
    </row>
    <row r="281" spans="4:46" x14ac:dyDescent="0.3">
      <c r="D281" s="10"/>
      <c r="E281" s="13" t="str">
        <f t="shared" si="21"/>
        <v/>
      </c>
      <c r="AR281" s="3" t="str">
        <f t="shared" si="23"/>
        <v/>
      </c>
      <c r="AS281" s="13" t="str">
        <f t="shared" si="22"/>
        <v/>
      </c>
      <c r="AT281" s="13" t="str">
        <f t="shared" si="20"/>
        <v/>
      </c>
    </row>
    <row r="282" spans="4:46" x14ac:dyDescent="0.3">
      <c r="D282" s="10"/>
      <c r="E282" s="13" t="str">
        <f t="shared" si="21"/>
        <v/>
      </c>
      <c r="AR282" s="3" t="str">
        <f t="shared" si="23"/>
        <v/>
      </c>
      <c r="AS282" s="13" t="str">
        <f t="shared" si="22"/>
        <v/>
      </c>
      <c r="AT282" s="13" t="str">
        <f t="shared" si="20"/>
        <v/>
      </c>
    </row>
    <row r="283" spans="4:46" x14ac:dyDescent="0.3">
      <c r="D283" s="10"/>
      <c r="E283" s="13" t="str">
        <f t="shared" si="21"/>
        <v/>
      </c>
      <c r="AR283" s="3" t="str">
        <f t="shared" si="23"/>
        <v/>
      </c>
      <c r="AS283" s="13" t="str">
        <f t="shared" si="22"/>
        <v/>
      </c>
      <c r="AT283" s="13" t="str">
        <f t="shared" si="20"/>
        <v/>
      </c>
    </row>
    <row r="284" spans="4:46" x14ac:dyDescent="0.3">
      <c r="D284" s="10"/>
      <c r="E284" s="13" t="str">
        <f t="shared" si="21"/>
        <v/>
      </c>
      <c r="AR284" s="3" t="str">
        <f t="shared" si="23"/>
        <v/>
      </c>
      <c r="AS284" s="13" t="str">
        <f t="shared" si="22"/>
        <v/>
      </c>
      <c r="AT284" s="13" t="str">
        <f t="shared" si="20"/>
        <v/>
      </c>
    </row>
    <row r="285" spans="4:46" x14ac:dyDescent="0.3">
      <c r="D285" s="10"/>
      <c r="E285" s="13" t="str">
        <f t="shared" si="21"/>
        <v/>
      </c>
      <c r="AR285" s="3" t="str">
        <f t="shared" si="23"/>
        <v/>
      </c>
      <c r="AS285" s="13" t="str">
        <f t="shared" si="22"/>
        <v/>
      </c>
      <c r="AT285" s="13" t="str">
        <f t="shared" si="20"/>
        <v/>
      </c>
    </row>
    <row r="286" spans="4:46" x14ac:dyDescent="0.3">
      <c r="D286" s="10"/>
      <c r="E286" s="13" t="str">
        <f t="shared" si="21"/>
        <v/>
      </c>
      <c r="AR286" s="3" t="str">
        <f t="shared" si="23"/>
        <v/>
      </c>
      <c r="AS286" s="13" t="str">
        <f t="shared" si="22"/>
        <v/>
      </c>
      <c r="AT286" s="13" t="str">
        <f t="shared" si="20"/>
        <v/>
      </c>
    </row>
    <row r="287" spans="4:46" x14ac:dyDescent="0.3">
      <c r="D287" s="10"/>
      <c r="E287" s="13" t="str">
        <f t="shared" si="21"/>
        <v/>
      </c>
      <c r="AR287" s="3" t="str">
        <f t="shared" si="23"/>
        <v/>
      </c>
      <c r="AS287" s="13" t="str">
        <f t="shared" si="22"/>
        <v/>
      </c>
      <c r="AT287" s="13" t="str">
        <f t="shared" si="20"/>
        <v/>
      </c>
    </row>
    <row r="288" spans="4:46" x14ac:dyDescent="0.3">
      <c r="D288" s="10"/>
      <c r="E288" s="13" t="str">
        <f t="shared" si="21"/>
        <v/>
      </c>
      <c r="AR288" s="3" t="str">
        <f t="shared" si="23"/>
        <v/>
      </c>
      <c r="AS288" s="13" t="str">
        <f t="shared" si="22"/>
        <v/>
      </c>
      <c r="AT288" s="13" t="str">
        <f t="shared" si="20"/>
        <v/>
      </c>
    </row>
    <row r="289" spans="4:46" x14ac:dyDescent="0.3">
      <c r="D289" s="10"/>
      <c r="E289" s="13" t="str">
        <f t="shared" si="21"/>
        <v/>
      </c>
      <c r="AR289" s="3" t="str">
        <f t="shared" si="23"/>
        <v/>
      </c>
      <c r="AS289" s="13" t="str">
        <f t="shared" si="22"/>
        <v/>
      </c>
      <c r="AT289" s="13" t="str">
        <f t="shared" si="20"/>
        <v/>
      </c>
    </row>
    <row r="290" spans="4:46" x14ac:dyDescent="0.3">
      <c r="D290" s="10"/>
      <c r="E290" s="13" t="str">
        <f t="shared" si="21"/>
        <v/>
      </c>
      <c r="AR290" s="3" t="str">
        <f t="shared" si="23"/>
        <v/>
      </c>
      <c r="AS290" s="13" t="str">
        <f t="shared" si="22"/>
        <v/>
      </c>
      <c r="AT290" s="13" t="str">
        <f t="shared" si="20"/>
        <v/>
      </c>
    </row>
    <row r="291" spans="4:46" x14ac:dyDescent="0.3">
      <c r="D291" s="10"/>
      <c r="E291" s="13" t="str">
        <f t="shared" si="21"/>
        <v/>
      </c>
      <c r="AR291" s="3" t="str">
        <f t="shared" si="23"/>
        <v/>
      </c>
      <c r="AS291" s="13" t="str">
        <f t="shared" si="22"/>
        <v/>
      </c>
      <c r="AT291" s="13" t="str">
        <f t="shared" si="20"/>
        <v/>
      </c>
    </row>
    <row r="292" spans="4:46" x14ac:dyDescent="0.3">
      <c r="D292" s="10"/>
      <c r="E292" s="13" t="str">
        <f t="shared" si="21"/>
        <v/>
      </c>
      <c r="AR292" s="3" t="str">
        <f t="shared" si="23"/>
        <v/>
      </c>
      <c r="AS292" s="13" t="str">
        <f t="shared" si="22"/>
        <v/>
      </c>
      <c r="AT292" s="13" t="str">
        <f t="shared" si="20"/>
        <v/>
      </c>
    </row>
    <row r="293" spans="4:46" x14ac:dyDescent="0.3">
      <c r="D293" s="10"/>
      <c r="E293" s="13" t="str">
        <f t="shared" si="21"/>
        <v/>
      </c>
      <c r="AR293" s="3" t="str">
        <f t="shared" si="23"/>
        <v/>
      </c>
      <c r="AS293" s="13" t="str">
        <f t="shared" si="22"/>
        <v/>
      </c>
      <c r="AT293" s="13" t="str">
        <f t="shared" si="20"/>
        <v/>
      </c>
    </row>
    <row r="294" spans="4:46" x14ac:dyDescent="0.3">
      <c r="D294" s="10"/>
      <c r="E294" s="13" t="str">
        <f t="shared" si="21"/>
        <v/>
      </c>
      <c r="AR294" s="3" t="str">
        <f t="shared" si="23"/>
        <v/>
      </c>
      <c r="AS294" s="13" t="str">
        <f t="shared" si="22"/>
        <v/>
      </c>
      <c r="AT294" s="13" t="str">
        <f t="shared" si="20"/>
        <v/>
      </c>
    </row>
    <row r="295" spans="4:46" x14ac:dyDescent="0.3">
      <c r="D295" s="10"/>
      <c r="E295" s="13" t="str">
        <f t="shared" si="21"/>
        <v/>
      </c>
      <c r="AR295" s="3" t="str">
        <f t="shared" si="23"/>
        <v/>
      </c>
      <c r="AS295" s="13" t="str">
        <f t="shared" si="22"/>
        <v/>
      </c>
      <c r="AT295" s="13" t="str">
        <f t="shared" si="20"/>
        <v/>
      </c>
    </row>
    <row r="296" spans="4:46" x14ac:dyDescent="0.3">
      <c r="D296" s="10"/>
      <c r="E296" s="13" t="str">
        <f t="shared" si="21"/>
        <v/>
      </c>
      <c r="AR296" s="3" t="str">
        <f t="shared" si="23"/>
        <v/>
      </c>
      <c r="AS296" s="13" t="str">
        <f t="shared" si="22"/>
        <v/>
      </c>
      <c r="AT296" s="13" t="str">
        <f t="shared" si="20"/>
        <v/>
      </c>
    </row>
    <row r="297" spans="4:46" x14ac:dyDescent="0.3">
      <c r="D297" s="10"/>
      <c r="E297" s="13" t="str">
        <f t="shared" si="21"/>
        <v/>
      </c>
      <c r="AR297" s="3" t="str">
        <f t="shared" si="23"/>
        <v/>
      </c>
      <c r="AS297" s="13" t="str">
        <f t="shared" si="22"/>
        <v/>
      </c>
      <c r="AT297" s="13" t="str">
        <f t="shared" si="20"/>
        <v/>
      </c>
    </row>
    <row r="298" spans="4:46" x14ac:dyDescent="0.3">
      <c r="D298" s="10"/>
      <c r="E298" s="13" t="str">
        <f t="shared" si="21"/>
        <v/>
      </c>
      <c r="AR298" s="3" t="str">
        <f t="shared" si="23"/>
        <v/>
      </c>
      <c r="AS298" s="13" t="str">
        <f t="shared" si="22"/>
        <v/>
      </c>
      <c r="AT298" s="13" t="str">
        <f t="shared" si="20"/>
        <v/>
      </c>
    </row>
    <row r="299" spans="4:46" x14ac:dyDescent="0.3">
      <c r="D299" s="10"/>
      <c r="E299" s="13" t="str">
        <f t="shared" si="21"/>
        <v/>
      </c>
      <c r="AR299" s="3" t="str">
        <f t="shared" si="23"/>
        <v/>
      </c>
      <c r="AS299" s="13" t="str">
        <f t="shared" si="22"/>
        <v/>
      </c>
      <c r="AT299" s="13" t="str">
        <f t="shared" si="20"/>
        <v/>
      </c>
    </row>
    <row r="300" spans="4:46" x14ac:dyDescent="0.3">
      <c r="D300" s="10"/>
      <c r="E300" s="13" t="str">
        <f t="shared" si="21"/>
        <v/>
      </c>
      <c r="AR300" s="3" t="str">
        <f t="shared" si="23"/>
        <v/>
      </c>
      <c r="AS300" s="13" t="str">
        <f t="shared" si="22"/>
        <v/>
      </c>
      <c r="AT300" s="13" t="str">
        <f t="shared" si="20"/>
        <v/>
      </c>
    </row>
    <row r="301" spans="4:46" x14ac:dyDescent="0.3">
      <c r="D301" s="10"/>
      <c r="E301" s="13" t="str">
        <f t="shared" si="21"/>
        <v/>
      </c>
      <c r="AR301" s="3" t="str">
        <f t="shared" si="23"/>
        <v/>
      </c>
      <c r="AS301" s="13" t="str">
        <f t="shared" si="22"/>
        <v/>
      </c>
      <c r="AT301" s="13" t="str">
        <f t="shared" si="20"/>
        <v/>
      </c>
    </row>
    <row r="302" spans="4:46" x14ac:dyDescent="0.3">
      <c r="D302" s="10"/>
      <c r="E302" s="13" t="str">
        <f t="shared" si="21"/>
        <v/>
      </c>
      <c r="AR302" s="3" t="str">
        <f t="shared" si="23"/>
        <v/>
      </c>
      <c r="AS302" s="13" t="str">
        <f t="shared" si="22"/>
        <v/>
      </c>
      <c r="AT302" s="13" t="str">
        <f t="shared" si="20"/>
        <v/>
      </c>
    </row>
    <row r="303" spans="4:46" x14ac:dyDescent="0.3">
      <c r="D303" s="10"/>
      <c r="E303" s="13" t="str">
        <f t="shared" si="21"/>
        <v/>
      </c>
      <c r="AR303" s="3" t="str">
        <f t="shared" si="23"/>
        <v/>
      </c>
      <c r="AS303" s="13" t="str">
        <f t="shared" si="22"/>
        <v/>
      </c>
      <c r="AT303" s="13" t="str">
        <f t="shared" si="20"/>
        <v/>
      </c>
    </row>
    <row r="304" spans="4:46" x14ac:dyDescent="0.3">
      <c r="D304" s="10"/>
      <c r="E304" s="13" t="str">
        <f t="shared" si="21"/>
        <v/>
      </c>
      <c r="AR304" s="3" t="str">
        <f t="shared" si="23"/>
        <v/>
      </c>
      <c r="AS304" s="13" t="str">
        <f t="shared" si="22"/>
        <v/>
      </c>
      <c r="AT304" s="13" t="str">
        <f t="shared" si="20"/>
        <v/>
      </c>
    </row>
    <row r="305" spans="4:46" x14ac:dyDescent="0.3">
      <c r="D305" s="10"/>
      <c r="E305" s="13" t="str">
        <f t="shared" si="21"/>
        <v/>
      </c>
      <c r="AR305" s="3" t="str">
        <f t="shared" si="23"/>
        <v/>
      </c>
      <c r="AS305" s="13" t="str">
        <f t="shared" si="22"/>
        <v/>
      </c>
      <c r="AT305" s="13" t="str">
        <f t="shared" si="20"/>
        <v/>
      </c>
    </row>
    <row r="306" spans="4:46" x14ac:dyDescent="0.3">
      <c r="D306" s="10"/>
      <c r="E306" s="13" t="str">
        <f t="shared" si="21"/>
        <v/>
      </c>
      <c r="AR306" s="3" t="str">
        <f t="shared" si="23"/>
        <v/>
      </c>
      <c r="AS306" s="13" t="str">
        <f t="shared" si="22"/>
        <v/>
      </c>
      <c r="AT306" s="13" t="str">
        <f t="shared" si="20"/>
        <v/>
      </c>
    </row>
    <row r="307" spans="4:46" x14ac:dyDescent="0.3">
      <c r="D307" s="10"/>
      <c r="E307" s="13" t="str">
        <f t="shared" si="21"/>
        <v/>
      </c>
      <c r="AR307" s="3" t="str">
        <f t="shared" si="23"/>
        <v/>
      </c>
      <c r="AS307" s="13" t="str">
        <f t="shared" si="22"/>
        <v/>
      </c>
      <c r="AT307" s="13" t="str">
        <f t="shared" si="20"/>
        <v/>
      </c>
    </row>
    <row r="308" spans="4:46" x14ac:dyDescent="0.3">
      <c r="D308" s="10"/>
      <c r="E308" s="13" t="str">
        <f t="shared" si="21"/>
        <v/>
      </c>
      <c r="AR308" s="3" t="str">
        <f t="shared" si="23"/>
        <v/>
      </c>
      <c r="AS308" s="13" t="str">
        <f t="shared" si="22"/>
        <v/>
      </c>
      <c r="AT308" s="13" t="str">
        <f t="shared" si="20"/>
        <v/>
      </c>
    </row>
    <row r="309" spans="4:46" x14ac:dyDescent="0.3">
      <c r="D309" s="10"/>
      <c r="E309" s="13" t="str">
        <f t="shared" si="21"/>
        <v/>
      </c>
      <c r="AR309" s="3" t="str">
        <f t="shared" si="23"/>
        <v/>
      </c>
      <c r="AS309" s="13" t="str">
        <f t="shared" si="22"/>
        <v/>
      </c>
      <c r="AT309" s="13" t="str">
        <f t="shared" si="20"/>
        <v/>
      </c>
    </row>
    <row r="310" spans="4:46" x14ac:dyDescent="0.3">
      <c r="D310" s="10"/>
      <c r="E310" s="13" t="str">
        <f t="shared" si="21"/>
        <v/>
      </c>
      <c r="AR310" s="3" t="str">
        <f t="shared" si="23"/>
        <v/>
      </c>
      <c r="AS310" s="13" t="str">
        <f t="shared" si="22"/>
        <v/>
      </c>
      <c r="AT310" s="13" t="str">
        <f t="shared" si="20"/>
        <v/>
      </c>
    </row>
    <row r="311" spans="4:46" x14ac:dyDescent="0.3">
      <c r="D311" s="10"/>
      <c r="E311" s="13" t="str">
        <f t="shared" si="21"/>
        <v/>
      </c>
      <c r="AR311" s="3" t="str">
        <f t="shared" si="23"/>
        <v/>
      </c>
      <c r="AS311" s="13" t="str">
        <f t="shared" si="22"/>
        <v/>
      </c>
      <c r="AT311" s="13" t="str">
        <f t="shared" si="20"/>
        <v/>
      </c>
    </row>
    <row r="312" spans="4:46" x14ac:dyDescent="0.3">
      <c r="D312" s="10"/>
      <c r="E312" s="13" t="str">
        <f t="shared" si="21"/>
        <v/>
      </c>
      <c r="AR312" s="3" t="str">
        <f t="shared" si="23"/>
        <v/>
      </c>
      <c r="AS312" s="13" t="str">
        <f t="shared" si="22"/>
        <v/>
      </c>
      <c r="AT312" s="13" t="str">
        <f t="shared" si="20"/>
        <v/>
      </c>
    </row>
    <row r="313" spans="4:46" x14ac:dyDescent="0.3">
      <c r="D313" s="10"/>
      <c r="E313" s="13" t="str">
        <f t="shared" si="21"/>
        <v/>
      </c>
      <c r="AR313" s="3" t="str">
        <f t="shared" si="23"/>
        <v/>
      </c>
      <c r="AS313" s="13" t="str">
        <f t="shared" si="22"/>
        <v/>
      </c>
      <c r="AT313" s="13" t="str">
        <f t="shared" si="20"/>
        <v/>
      </c>
    </row>
    <row r="314" spans="4:46" x14ac:dyDescent="0.3">
      <c r="D314" s="10"/>
      <c r="E314" s="13" t="str">
        <f t="shared" si="21"/>
        <v/>
      </c>
      <c r="AR314" s="3" t="str">
        <f t="shared" si="23"/>
        <v/>
      </c>
      <c r="AS314" s="13" t="str">
        <f t="shared" si="22"/>
        <v/>
      </c>
      <c r="AT314" s="13" t="str">
        <f t="shared" si="20"/>
        <v/>
      </c>
    </row>
    <row r="315" spans="4:46" x14ac:dyDescent="0.3">
      <c r="D315" s="10"/>
      <c r="E315" s="13" t="str">
        <f t="shared" si="21"/>
        <v/>
      </c>
      <c r="AR315" s="3" t="str">
        <f t="shared" si="23"/>
        <v/>
      </c>
      <c r="AS315" s="13" t="str">
        <f t="shared" si="22"/>
        <v/>
      </c>
      <c r="AT315" s="13" t="str">
        <f t="shared" si="20"/>
        <v/>
      </c>
    </row>
    <row r="316" spans="4:46" x14ac:dyDescent="0.3">
      <c r="D316" s="10"/>
      <c r="E316" s="13" t="str">
        <f t="shared" si="21"/>
        <v/>
      </c>
      <c r="AR316" s="3" t="str">
        <f t="shared" si="23"/>
        <v/>
      </c>
      <c r="AS316" s="13" t="str">
        <f t="shared" si="22"/>
        <v/>
      </c>
      <c r="AT316" s="13" t="str">
        <f t="shared" si="20"/>
        <v/>
      </c>
    </row>
    <row r="317" spans="4:46" x14ac:dyDescent="0.3">
      <c r="D317" s="10"/>
      <c r="E317" s="13" t="str">
        <f t="shared" si="21"/>
        <v/>
      </c>
      <c r="AR317" s="3" t="str">
        <f t="shared" si="23"/>
        <v/>
      </c>
      <c r="AS317" s="13" t="str">
        <f t="shared" si="22"/>
        <v/>
      </c>
      <c r="AT317" s="13" t="str">
        <f t="shared" ref="AT317:AT380" si="24">IF(D317&gt;0,D317/D316-1,"")</f>
        <v/>
      </c>
    </row>
    <row r="318" spans="4:46" x14ac:dyDescent="0.3">
      <c r="D318" s="10"/>
      <c r="E318" s="13" t="str">
        <f t="shared" si="21"/>
        <v/>
      </c>
      <c r="AR318" s="3" t="str">
        <f t="shared" si="23"/>
        <v/>
      </c>
      <c r="AS318" s="13" t="str">
        <f t="shared" si="22"/>
        <v/>
      </c>
      <c r="AT318" s="13" t="str">
        <f t="shared" si="24"/>
        <v/>
      </c>
    </row>
    <row r="319" spans="4:46" x14ac:dyDescent="0.3">
      <c r="D319" s="10"/>
      <c r="E319" s="13" t="str">
        <f t="shared" si="21"/>
        <v/>
      </c>
      <c r="AR319" s="3" t="str">
        <f t="shared" si="23"/>
        <v/>
      </c>
      <c r="AS319" s="13" t="str">
        <f t="shared" si="22"/>
        <v/>
      </c>
      <c r="AT319" s="13" t="str">
        <f t="shared" si="24"/>
        <v/>
      </c>
    </row>
    <row r="320" spans="4:46" x14ac:dyDescent="0.3">
      <c r="D320" s="10"/>
      <c r="E320" s="13" t="str">
        <f t="shared" si="21"/>
        <v/>
      </c>
      <c r="AR320" s="3" t="str">
        <f t="shared" si="23"/>
        <v/>
      </c>
      <c r="AS320" s="13" t="str">
        <f t="shared" si="22"/>
        <v/>
      </c>
      <c r="AT320" s="13" t="str">
        <f t="shared" si="24"/>
        <v/>
      </c>
    </row>
    <row r="321" spans="4:46" x14ac:dyDescent="0.3">
      <c r="D321" s="10"/>
      <c r="E321" s="13" t="str">
        <f t="shared" si="21"/>
        <v/>
      </c>
      <c r="AR321" s="3" t="str">
        <f t="shared" si="23"/>
        <v/>
      </c>
      <c r="AS321" s="13" t="str">
        <f t="shared" si="22"/>
        <v/>
      </c>
      <c r="AT321" s="13" t="str">
        <f t="shared" si="24"/>
        <v/>
      </c>
    </row>
    <row r="322" spans="4:46" x14ac:dyDescent="0.3">
      <c r="D322" s="10"/>
      <c r="E322" s="13" t="str">
        <f t="shared" si="21"/>
        <v/>
      </c>
      <c r="AR322" s="3" t="str">
        <f t="shared" si="23"/>
        <v/>
      </c>
      <c r="AS322" s="13" t="str">
        <f t="shared" si="22"/>
        <v/>
      </c>
      <c r="AT322" s="13" t="str">
        <f t="shared" si="24"/>
        <v/>
      </c>
    </row>
    <row r="323" spans="4:46" x14ac:dyDescent="0.3">
      <c r="D323" s="10"/>
      <c r="E323" s="13" t="str">
        <f t="shared" si="21"/>
        <v/>
      </c>
      <c r="AR323" s="3" t="str">
        <f t="shared" si="23"/>
        <v/>
      </c>
      <c r="AS323" s="13" t="str">
        <f t="shared" si="22"/>
        <v/>
      </c>
      <c r="AT323" s="13" t="str">
        <f t="shared" si="24"/>
        <v/>
      </c>
    </row>
    <row r="324" spans="4:46" x14ac:dyDescent="0.3">
      <c r="D324" s="10"/>
      <c r="E324" s="13" t="str">
        <f t="shared" si="21"/>
        <v/>
      </c>
      <c r="AR324" s="3" t="str">
        <f t="shared" si="23"/>
        <v/>
      </c>
      <c r="AS324" s="13" t="str">
        <f t="shared" si="22"/>
        <v/>
      </c>
      <c r="AT324" s="13" t="str">
        <f t="shared" si="24"/>
        <v/>
      </c>
    </row>
    <row r="325" spans="4:46" x14ac:dyDescent="0.3">
      <c r="D325" s="10"/>
      <c r="E325" s="13" t="str">
        <f t="shared" si="21"/>
        <v/>
      </c>
      <c r="AR325" s="3" t="str">
        <f t="shared" si="23"/>
        <v/>
      </c>
      <c r="AS325" s="13" t="str">
        <f t="shared" si="22"/>
        <v/>
      </c>
      <c r="AT325" s="13" t="str">
        <f t="shared" si="24"/>
        <v/>
      </c>
    </row>
    <row r="326" spans="4:46" x14ac:dyDescent="0.3">
      <c r="D326" s="10"/>
      <c r="E326" s="13" t="str">
        <f t="shared" si="21"/>
        <v/>
      </c>
      <c r="AR326" s="3" t="str">
        <f t="shared" si="23"/>
        <v/>
      </c>
      <c r="AS326" s="13" t="str">
        <f t="shared" si="22"/>
        <v/>
      </c>
      <c r="AT326" s="13" t="str">
        <f t="shared" si="24"/>
        <v/>
      </c>
    </row>
    <row r="327" spans="4:46" x14ac:dyDescent="0.3">
      <c r="D327" s="10"/>
      <c r="E327" s="13" t="str">
        <f t="shared" si="21"/>
        <v/>
      </c>
      <c r="AR327" s="3" t="str">
        <f t="shared" si="23"/>
        <v/>
      </c>
      <c r="AS327" s="13" t="str">
        <f t="shared" si="22"/>
        <v/>
      </c>
      <c r="AT327" s="13" t="str">
        <f t="shared" si="24"/>
        <v/>
      </c>
    </row>
    <row r="328" spans="4:46" x14ac:dyDescent="0.3">
      <c r="D328" s="10"/>
      <c r="E328" s="13" t="str">
        <f t="shared" si="21"/>
        <v/>
      </c>
      <c r="AR328" s="3" t="str">
        <f t="shared" si="23"/>
        <v/>
      </c>
      <c r="AS328" s="13" t="str">
        <f t="shared" si="22"/>
        <v/>
      </c>
      <c r="AT328" s="13" t="str">
        <f t="shared" si="24"/>
        <v/>
      </c>
    </row>
    <row r="329" spans="4:46" x14ac:dyDescent="0.3">
      <c r="D329" s="10"/>
      <c r="E329" s="13" t="str">
        <f t="shared" ref="E329:E392" si="25">IF(B329&gt;0,B329/B328-1,"")</f>
        <v/>
      </c>
      <c r="AR329" s="3" t="str">
        <f t="shared" si="23"/>
        <v/>
      </c>
      <c r="AS329" s="13" t="str">
        <f t="shared" ref="AS329:AS392" si="26">IF(B329&gt;0,B329/B328-1,"")</f>
        <v/>
      </c>
      <c r="AT329" s="13" t="str">
        <f t="shared" si="24"/>
        <v/>
      </c>
    </row>
    <row r="330" spans="4:46" x14ac:dyDescent="0.3">
      <c r="D330" s="10"/>
      <c r="E330" s="13" t="str">
        <f t="shared" si="25"/>
        <v/>
      </c>
      <c r="AR330" s="3" t="str">
        <f t="shared" ref="AR330:AR393" si="27">IF(A329&lt;&gt;0,A329,"")</f>
        <v/>
      </c>
      <c r="AS330" s="13" t="str">
        <f t="shared" si="26"/>
        <v/>
      </c>
      <c r="AT330" s="13" t="str">
        <f t="shared" si="24"/>
        <v/>
      </c>
    </row>
    <row r="331" spans="4:46" x14ac:dyDescent="0.3">
      <c r="D331" s="10"/>
      <c r="E331" s="13" t="str">
        <f t="shared" si="25"/>
        <v/>
      </c>
      <c r="AR331" s="3" t="str">
        <f t="shared" si="27"/>
        <v/>
      </c>
      <c r="AS331" s="13" t="str">
        <f t="shared" si="26"/>
        <v/>
      </c>
      <c r="AT331" s="13" t="str">
        <f t="shared" si="24"/>
        <v/>
      </c>
    </row>
    <row r="332" spans="4:46" x14ac:dyDescent="0.3">
      <c r="D332" s="10"/>
      <c r="E332" s="13" t="str">
        <f t="shared" si="25"/>
        <v/>
      </c>
      <c r="AR332" s="3" t="str">
        <f t="shared" si="27"/>
        <v/>
      </c>
      <c r="AS332" s="13" t="str">
        <f t="shared" si="26"/>
        <v/>
      </c>
      <c r="AT332" s="13" t="str">
        <f t="shared" si="24"/>
        <v/>
      </c>
    </row>
    <row r="333" spans="4:46" x14ac:dyDescent="0.3">
      <c r="D333" s="10"/>
      <c r="E333" s="13" t="str">
        <f t="shared" si="25"/>
        <v/>
      </c>
      <c r="AR333" s="3" t="str">
        <f t="shared" si="27"/>
        <v/>
      </c>
      <c r="AS333" s="13" t="str">
        <f t="shared" si="26"/>
        <v/>
      </c>
      <c r="AT333" s="13" t="str">
        <f t="shared" si="24"/>
        <v/>
      </c>
    </row>
    <row r="334" spans="4:46" x14ac:dyDescent="0.3">
      <c r="D334" s="10"/>
      <c r="E334" s="13" t="str">
        <f t="shared" si="25"/>
        <v/>
      </c>
      <c r="AR334" s="3" t="str">
        <f t="shared" si="27"/>
        <v/>
      </c>
      <c r="AS334" s="13" t="str">
        <f t="shared" si="26"/>
        <v/>
      </c>
      <c r="AT334" s="13" t="str">
        <f t="shared" si="24"/>
        <v/>
      </c>
    </row>
    <row r="335" spans="4:46" x14ac:dyDescent="0.3">
      <c r="D335" s="10"/>
      <c r="E335" s="13" t="str">
        <f t="shared" si="25"/>
        <v/>
      </c>
      <c r="AR335" s="3" t="str">
        <f t="shared" si="27"/>
        <v/>
      </c>
      <c r="AS335" s="13" t="str">
        <f t="shared" si="26"/>
        <v/>
      </c>
      <c r="AT335" s="13" t="str">
        <f t="shared" si="24"/>
        <v/>
      </c>
    </row>
    <row r="336" spans="4:46" x14ac:dyDescent="0.3">
      <c r="D336" s="10"/>
      <c r="E336" s="13" t="str">
        <f t="shared" si="25"/>
        <v/>
      </c>
      <c r="AR336" s="3" t="str">
        <f t="shared" si="27"/>
        <v/>
      </c>
      <c r="AS336" s="13" t="str">
        <f t="shared" si="26"/>
        <v/>
      </c>
      <c r="AT336" s="13" t="str">
        <f t="shared" si="24"/>
        <v/>
      </c>
    </row>
    <row r="337" spans="4:46" x14ac:dyDescent="0.3">
      <c r="D337" s="10"/>
      <c r="E337" s="13" t="str">
        <f t="shared" si="25"/>
        <v/>
      </c>
      <c r="AR337" s="3" t="str">
        <f t="shared" si="27"/>
        <v/>
      </c>
      <c r="AS337" s="13" t="str">
        <f t="shared" si="26"/>
        <v/>
      </c>
      <c r="AT337" s="13" t="str">
        <f t="shared" si="24"/>
        <v/>
      </c>
    </row>
    <row r="338" spans="4:46" x14ac:dyDescent="0.3">
      <c r="D338" s="10"/>
      <c r="E338" s="13" t="str">
        <f t="shared" si="25"/>
        <v/>
      </c>
      <c r="AR338" s="3" t="str">
        <f t="shared" si="27"/>
        <v/>
      </c>
      <c r="AS338" s="13" t="str">
        <f t="shared" si="26"/>
        <v/>
      </c>
      <c r="AT338" s="13" t="str">
        <f t="shared" si="24"/>
        <v/>
      </c>
    </row>
    <row r="339" spans="4:46" x14ac:dyDescent="0.3">
      <c r="D339" s="10"/>
      <c r="E339" s="13" t="str">
        <f t="shared" si="25"/>
        <v/>
      </c>
      <c r="AR339" s="3" t="str">
        <f t="shared" si="27"/>
        <v/>
      </c>
      <c r="AS339" s="13" t="str">
        <f t="shared" si="26"/>
        <v/>
      </c>
      <c r="AT339" s="13" t="str">
        <f t="shared" si="24"/>
        <v/>
      </c>
    </row>
    <row r="340" spans="4:46" x14ac:dyDescent="0.3">
      <c r="D340" s="10"/>
      <c r="E340" s="13" t="str">
        <f t="shared" si="25"/>
        <v/>
      </c>
      <c r="AR340" s="3" t="str">
        <f t="shared" si="27"/>
        <v/>
      </c>
      <c r="AS340" s="13" t="str">
        <f t="shared" si="26"/>
        <v/>
      </c>
      <c r="AT340" s="13" t="str">
        <f t="shared" si="24"/>
        <v/>
      </c>
    </row>
    <row r="341" spans="4:46" x14ac:dyDescent="0.3">
      <c r="D341" s="10"/>
      <c r="E341" s="13" t="str">
        <f t="shared" si="25"/>
        <v/>
      </c>
      <c r="AR341" s="3" t="str">
        <f t="shared" si="27"/>
        <v/>
      </c>
      <c r="AS341" s="13" t="str">
        <f t="shared" si="26"/>
        <v/>
      </c>
      <c r="AT341" s="13" t="str">
        <f t="shared" si="24"/>
        <v/>
      </c>
    </row>
    <row r="342" spans="4:46" x14ac:dyDescent="0.3">
      <c r="D342" s="10"/>
      <c r="E342" s="13" t="str">
        <f t="shared" si="25"/>
        <v/>
      </c>
      <c r="AR342" s="3" t="str">
        <f t="shared" si="27"/>
        <v/>
      </c>
      <c r="AS342" s="13" t="str">
        <f t="shared" si="26"/>
        <v/>
      </c>
      <c r="AT342" s="13" t="str">
        <f t="shared" si="24"/>
        <v/>
      </c>
    </row>
    <row r="343" spans="4:46" x14ac:dyDescent="0.3">
      <c r="D343" s="10"/>
      <c r="E343" s="13" t="str">
        <f t="shared" si="25"/>
        <v/>
      </c>
      <c r="AR343" s="3" t="str">
        <f t="shared" si="27"/>
        <v/>
      </c>
      <c r="AS343" s="13" t="str">
        <f t="shared" si="26"/>
        <v/>
      </c>
      <c r="AT343" s="13" t="str">
        <f t="shared" si="24"/>
        <v/>
      </c>
    </row>
    <row r="344" spans="4:46" x14ac:dyDescent="0.3">
      <c r="D344" s="10"/>
      <c r="E344" s="13" t="str">
        <f t="shared" si="25"/>
        <v/>
      </c>
      <c r="AR344" s="3" t="str">
        <f t="shared" si="27"/>
        <v/>
      </c>
      <c r="AS344" s="13" t="str">
        <f t="shared" si="26"/>
        <v/>
      </c>
      <c r="AT344" s="13" t="str">
        <f t="shared" si="24"/>
        <v/>
      </c>
    </row>
    <row r="345" spans="4:46" x14ac:dyDescent="0.3">
      <c r="D345" s="10"/>
      <c r="E345" s="13" t="str">
        <f t="shared" si="25"/>
        <v/>
      </c>
      <c r="AR345" s="3" t="str">
        <f t="shared" si="27"/>
        <v/>
      </c>
      <c r="AS345" s="13" t="str">
        <f t="shared" si="26"/>
        <v/>
      </c>
      <c r="AT345" s="13" t="str">
        <f t="shared" si="24"/>
        <v/>
      </c>
    </row>
    <row r="346" spans="4:46" x14ac:dyDescent="0.3">
      <c r="D346" s="10"/>
      <c r="E346" s="13" t="str">
        <f t="shared" si="25"/>
        <v/>
      </c>
      <c r="AR346" s="3" t="str">
        <f t="shared" si="27"/>
        <v/>
      </c>
      <c r="AS346" s="13" t="str">
        <f t="shared" si="26"/>
        <v/>
      </c>
      <c r="AT346" s="13" t="str">
        <f t="shared" si="24"/>
        <v/>
      </c>
    </row>
    <row r="347" spans="4:46" x14ac:dyDescent="0.3">
      <c r="D347" s="10"/>
      <c r="E347" s="13" t="str">
        <f t="shared" si="25"/>
        <v/>
      </c>
      <c r="AR347" s="3" t="str">
        <f t="shared" si="27"/>
        <v/>
      </c>
      <c r="AS347" s="13" t="str">
        <f t="shared" si="26"/>
        <v/>
      </c>
      <c r="AT347" s="13" t="str">
        <f t="shared" si="24"/>
        <v/>
      </c>
    </row>
    <row r="348" spans="4:46" x14ac:dyDescent="0.3">
      <c r="D348" s="10"/>
      <c r="E348" s="13" t="str">
        <f t="shared" si="25"/>
        <v/>
      </c>
      <c r="AR348" s="3" t="str">
        <f t="shared" si="27"/>
        <v/>
      </c>
      <c r="AS348" s="13" t="str">
        <f t="shared" si="26"/>
        <v/>
      </c>
      <c r="AT348" s="13" t="str">
        <f t="shared" si="24"/>
        <v/>
      </c>
    </row>
    <row r="349" spans="4:46" x14ac:dyDescent="0.3">
      <c r="D349" s="10"/>
      <c r="E349" s="13" t="str">
        <f t="shared" si="25"/>
        <v/>
      </c>
      <c r="AR349" s="3" t="str">
        <f t="shared" si="27"/>
        <v/>
      </c>
      <c r="AS349" s="13" t="str">
        <f t="shared" si="26"/>
        <v/>
      </c>
      <c r="AT349" s="13" t="str">
        <f t="shared" si="24"/>
        <v/>
      </c>
    </row>
    <row r="350" spans="4:46" x14ac:dyDescent="0.3">
      <c r="D350" s="10"/>
      <c r="E350" s="13" t="str">
        <f t="shared" si="25"/>
        <v/>
      </c>
      <c r="AR350" s="3" t="str">
        <f t="shared" si="27"/>
        <v/>
      </c>
      <c r="AS350" s="13" t="str">
        <f t="shared" si="26"/>
        <v/>
      </c>
      <c r="AT350" s="13" t="str">
        <f t="shared" si="24"/>
        <v/>
      </c>
    </row>
    <row r="351" spans="4:46" x14ac:dyDescent="0.3">
      <c r="D351" s="10"/>
      <c r="E351" s="13" t="str">
        <f t="shared" si="25"/>
        <v/>
      </c>
      <c r="AR351" s="3" t="str">
        <f t="shared" si="27"/>
        <v/>
      </c>
      <c r="AS351" s="13" t="str">
        <f t="shared" si="26"/>
        <v/>
      </c>
      <c r="AT351" s="13" t="str">
        <f t="shared" si="24"/>
        <v/>
      </c>
    </row>
    <row r="352" spans="4:46" x14ac:dyDescent="0.3">
      <c r="D352" s="10"/>
      <c r="E352" s="13" t="str">
        <f t="shared" si="25"/>
        <v/>
      </c>
      <c r="AR352" s="3" t="str">
        <f t="shared" si="27"/>
        <v/>
      </c>
      <c r="AS352" s="13" t="str">
        <f t="shared" si="26"/>
        <v/>
      </c>
      <c r="AT352" s="13" t="str">
        <f t="shared" si="24"/>
        <v/>
      </c>
    </row>
    <row r="353" spans="4:46" x14ac:dyDescent="0.3">
      <c r="D353" s="10"/>
      <c r="E353" s="13" t="str">
        <f t="shared" si="25"/>
        <v/>
      </c>
      <c r="AR353" s="3" t="str">
        <f t="shared" si="27"/>
        <v/>
      </c>
      <c r="AS353" s="13" t="str">
        <f t="shared" si="26"/>
        <v/>
      </c>
      <c r="AT353" s="13" t="str">
        <f t="shared" si="24"/>
        <v/>
      </c>
    </row>
    <row r="354" spans="4:46" x14ac:dyDescent="0.3">
      <c r="D354" s="10"/>
      <c r="E354" s="13" t="str">
        <f t="shared" si="25"/>
        <v/>
      </c>
      <c r="AR354" s="3" t="str">
        <f t="shared" si="27"/>
        <v/>
      </c>
      <c r="AS354" s="13" t="str">
        <f t="shared" si="26"/>
        <v/>
      </c>
      <c r="AT354" s="13" t="str">
        <f t="shared" si="24"/>
        <v/>
      </c>
    </row>
    <row r="355" spans="4:46" x14ac:dyDescent="0.3">
      <c r="D355" s="10"/>
      <c r="E355" s="13" t="str">
        <f t="shared" si="25"/>
        <v/>
      </c>
      <c r="AR355" s="3" t="str">
        <f t="shared" si="27"/>
        <v/>
      </c>
      <c r="AS355" s="13" t="str">
        <f t="shared" si="26"/>
        <v/>
      </c>
      <c r="AT355" s="13" t="str">
        <f t="shared" si="24"/>
        <v/>
      </c>
    </row>
    <row r="356" spans="4:46" x14ac:dyDescent="0.3">
      <c r="D356" s="10"/>
      <c r="E356" s="13" t="str">
        <f t="shared" si="25"/>
        <v/>
      </c>
      <c r="AR356" s="3" t="str">
        <f t="shared" si="27"/>
        <v/>
      </c>
      <c r="AS356" s="13" t="str">
        <f t="shared" si="26"/>
        <v/>
      </c>
      <c r="AT356" s="13" t="str">
        <f t="shared" si="24"/>
        <v/>
      </c>
    </row>
    <row r="357" spans="4:46" x14ac:dyDescent="0.3">
      <c r="D357" s="10"/>
      <c r="E357" s="13" t="str">
        <f t="shared" si="25"/>
        <v/>
      </c>
      <c r="AR357" s="3" t="str">
        <f t="shared" si="27"/>
        <v/>
      </c>
      <c r="AS357" s="13" t="str">
        <f t="shared" si="26"/>
        <v/>
      </c>
      <c r="AT357" s="13" t="str">
        <f t="shared" si="24"/>
        <v/>
      </c>
    </row>
    <row r="358" spans="4:46" x14ac:dyDescent="0.3">
      <c r="D358" s="10"/>
      <c r="E358" s="13" t="str">
        <f t="shared" si="25"/>
        <v/>
      </c>
      <c r="AR358" s="3" t="str">
        <f t="shared" si="27"/>
        <v/>
      </c>
      <c r="AS358" s="13" t="str">
        <f t="shared" si="26"/>
        <v/>
      </c>
      <c r="AT358" s="13" t="str">
        <f t="shared" si="24"/>
        <v/>
      </c>
    </row>
    <row r="359" spans="4:46" x14ac:dyDescent="0.3">
      <c r="D359" s="10"/>
      <c r="E359" s="13" t="str">
        <f t="shared" si="25"/>
        <v/>
      </c>
      <c r="AR359" s="3" t="str">
        <f t="shared" si="27"/>
        <v/>
      </c>
      <c r="AS359" s="13" t="str">
        <f t="shared" si="26"/>
        <v/>
      </c>
      <c r="AT359" s="13" t="str">
        <f t="shared" si="24"/>
        <v/>
      </c>
    </row>
    <row r="360" spans="4:46" x14ac:dyDescent="0.3">
      <c r="D360" s="10"/>
      <c r="E360" s="13" t="str">
        <f t="shared" si="25"/>
        <v/>
      </c>
      <c r="AR360" s="3" t="str">
        <f t="shared" si="27"/>
        <v/>
      </c>
      <c r="AS360" s="13" t="str">
        <f t="shared" si="26"/>
        <v/>
      </c>
      <c r="AT360" s="13" t="str">
        <f t="shared" si="24"/>
        <v/>
      </c>
    </row>
    <row r="361" spans="4:46" x14ac:dyDescent="0.3">
      <c r="D361" s="10"/>
      <c r="E361" s="13" t="str">
        <f t="shared" si="25"/>
        <v/>
      </c>
      <c r="AR361" s="3" t="str">
        <f t="shared" si="27"/>
        <v/>
      </c>
      <c r="AS361" s="13" t="str">
        <f t="shared" si="26"/>
        <v/>
      </c>
      <c r="AT361" s="13" t="str">
        <f t="shared" si="24"/>
        <v/>
      </c>
    </row>
    <row r="362" spans="4:46" x14ac:dyDescent="0.3">
      <c r="D362" s="10"/>
      <c r="E362" s="13" t="str">
        <f t="shared" si="25"/>
        <v/>
      </c>
      <c r="AR362" s="3" t="str">
        <f t="shared" si="27"/>
        <v/>
      </c>
      <c r="AS362" s="13" t="str">
        <f t="shared" si="26"/>
        <v/>
      </c>
      <c r="AT362" s="13" t="str">
        <f t="shared" si="24"/>
        <v/>
      </c>
    </row>
    <row r="363" spans="4:46" x14ac:dyDescent="0.3">
      <c r="D363" s="10"/>
      <c r="E363" s="13" t="str">
        <f t="shared" si="25"/>
        <v/>
      </c>
      <c r="AR363" s="3" t="str">
        <f t="shared" si="27"/>
        <v/>
      </c>
      <c r="AS363" s="13" t="str">
        <f t="shared" si="26"/>
        <v/>
      </c>
      <c r="AT363" s="13" t="str">
        <f t="shared" si="24"/>
        <v/>
      </c>
    </row>
    <row r="364" spans="4:46" x14ac:dyDescent="0.3">
      <c r="D364" s="10"/>
      <c r="E364" s="13" t="str">
        <f t="shared" si="25"/>
        <v/>
      </c>
      <c r="AR364" s="3" t="str">
        <f t="shared" si="27"/>
        <v/>
      </c>
      <c r="AS364" s="13" t="str">
        <f t="shared" si="26"/>
        <v/>
      </c>
      <c r="AT364" s="13" t="str">
        <f t="shared" si="24"/>
        <v/>
      </c>
    </row>
    <row r="365" spans="4:46" x14ac:dyDescent="0.3">
      <c r="D365" s="10"/>
      <c r="E365" s="13" t="str">
        <f t="shared" si="25"/>
        <v/>
      </c>
      <c r="AR365" s="3" t="str">
        <f t="shared" si="27"/>
        <v/>
      </c>
      <c r="AS365" s="13" t="str">
        <f t="shared" si="26"/>
        <v/>
      </c>
      <c r="AT365" s="13" t="str">
        <f t="shared" si="24"/>
        <v/>
      </c>
    </row>
    <row r="366" spans="4:46" x14ac:dyDescent="0.3">
      <c r="D366" s="10"/>
      <c r="E366" s="13" t="str">
        <f t="shared" si="25"/>
        <v/>
      </c>
      <c r="AR366" s="3" t="str">
        <f t="shared" si="27"/>
        <v/>
      </c>
      <c r="AS366" s="13" t="str">
        <f t="shared" si="26"/>
        <v/>
      </c>
      <c r="AT366" s="13" t="str">
        <f t="shared" si="24"/>
        <v/>
      </c>
    </row>
    <row r="367" spans="4:46" x14ac:dyDescent="0.3">
      <c r="D367" s="10"/>
      <c r="E367" s="13" t="str">
        <f t="shared" si="25"/>
        <v/>
      </c>
      <c r="AR367" s="3" t="str">
        <f t="shared" si="27"/>
        <v/>
      </c>
      <c r="AS367" s="13" t="str">
        <f t="shared" si="26"/>
        <v/>
      </c>
      <c r="AT367" s="13" t="str">
        <f t="shared" si="24"/>
        <v/>
      </c>
    </row>
    <row r="368" spans="4:46" x14ac:dyDescent="0.3">
      <c r="D368" s="10"/>
      <c r="E368" s="13" t="str">
        <f t="shared" si="25"/>
        <v/>
      </c>
      <c r="AR368" s="3" t="str">
        <f t="shared" si="27"/>
        <v/>
      </c>
      <c r="AS368" s="13" t="str">
        <f t="shared" si="26"/>
        <v/>
      </c>
      <c r="AT368" s="13" t="str">
        <f t="shared" si="24"/>
        <v/>
      </c>
    </row>
    <row r="369" spans="4:46" x14ac:dyDescent="0.3">
      <c r="D369" s="10"/>
      <c r="E369" s="13" t="str">
        <f t="shared" si="25"/>
        <v/>
      </c>
      <c r="AR369" s="3" t="str">
        <f t="shared" si="27"/>
        <v/>
      </c>
      <c r="AS369" s="13" t="str">
        <f t="shared" si="26"/>
        <v/>
      </c>
      <c r="AT369" s="13" t="str">
        <f t="shared" si="24"/>
        <v/>
      </c>
    </row>
    <row r="370" spans="4:46" x14ac:dyDescent="0.3">
      <c r="D370" s="10"/>
      <c r="E370" s="13" t="str">
        <f t="shared" si="25"/>
        <v/>
      </c>
      <c r="AR370" s="3" t="str">
        <f t="shared" si="27"/>
        <v/>
      </c>
      <c r="AS370" s="13" t="str">
        <f t="shared" si="26"/>
        <v/>
      </c>
      <c r="AT370" s="13" t="str">
        <f t="shared" si="24"/>
        <v/>
      </c>
    </row>
    <row r="371" spans="4:46" x14ac:dyDescent="0.3">
      <c r="D371" s="10"/>
      <c r="E371" s="13" t="str">
        <f t="shared" si="25"/>
        <v/>
      </c>
      <c r="AR371" s="3" t="str">
        <f t="shared" si="27"/>
        <v/>
      </c>
      <c r="AS371" s="13" t="str">
        <f t="shared" si="26"/>
        <v/>
      </c>
      <c r="AT371" s="13" t="str">
        <f t="shared" si="24"/>
        <v/>
      </c>
    </row>
    <row r="372" spans="4:46" x14ac:dyDescent="0.3">
      <c r="D372" s="10"/>
      <c r="E372" s="13" t="str">
        <f t="shared" si="25"/>
        <v/>
      </c>
      <c r="AR372" s="3" t="str">
        <f t="shared" si="27"/>
        <v/>
      </c>
      <c r="AS372" s="13" t="str">
        <f t="shared" si="26"/>
        <v/>
      </c>
      <c r="AT372" s="13" t="str">
        <f t="shared" si="24"/>
        <v/>
      </c>
    </row>
    <row r="373" spans="4:46" x14ac:dyDescent="0.3">
      <c r="D373" s="10"/>
      <c r="E373" s="13" t="str">
        <f t="shared" si="25"/>
        <v/>
      </c>
      <c r="AR373" s="3" t="str">
        <f t="shared" si="27"/>
        <v/>
      </c>
      <c r="AS373" s="13" t="str">
        <f t="shared" si="26"/>
        <v/>
      </c>
      <c r="AT373" s="13" t="str">
        <f t="shared" si="24"/>
        <v/>
      </c>
    </row>
    <row r="374" spans="4:46" x14ac:dyDescent="0.3">
      <c r="D374" s="10"/>
      <c r="E374" s="13" t="str">
        <f t="shared" si="25"/>
        <v/>
      </c>
      <c r="AR374" s="3" t="str">
        <f t="shared" si="27"/>
        <v/>
      </c>
      <c r="AS374" s="13" t="str">
        <f t="shared" si="26"/>
        <v/>
      </c>
      <c r="AT374" s="13" t="str">
        <f t="shared" si="24"/>
        <v/>
      </c>
    </row>
    <row r="375" spans="4:46" x14ac:dyDescent="0.3">
      <c r="D375" s="10"/>
      <c r="E375" s="13" t="str">
        <f t="shared" si="25"/>
        <v/>
      </c>
      <c r="AR375" s="3" t="str">
        <f t="shared" si="27"/>
        <v/>
      </c>
      <c r="AS375" s="13" t="str">
        <f t="shared" si="26"/>
        <v/>
      </c>
      <c r="AT375" s="13" t="str">
        <f t="shared" si="24"/>
        <v/>
      </c>
    </row>
    <row r="376" spans="4:46" x14ac:dyDescent="0.3">
      <c r="D376" s="10"/>
      <c r="E376" s="13" t="str">
        <f t="shared" si="25"/>
        <v/>
      </c>
      <c r="AR376" s="3" t="str">
        <f t="shared" si="27"/>
        <v/>
      </c>
      <c r="AS376" s="13" t="str">
        <f t="shared" si="26"/>
        <v/>
      </c>
      <c r="AT376" s="13" t="str">
        <f t="shared" si="24"/>
        <v/>
      </c>
    </row>
    <row r="377" spans="4:46" x14ac:dyDescent="0.3">
      <c r="D377" s="10"/>
      <c r="E377" s="13" t="str">
        <f t="shared" si="25"/>
        <v/>
      </c>
      <c r="AR377" s="3" t="str">
        <f t="shared" si="27"/>
        <v/>
      </c>
      <c r="AS377" s="13" t="str">
        <f t="shared" si="26"/>
        <v/>
      </c>
      <c r="AT377" s="13" t="str">
        <f t="shared" si="24"/>
        <v/>
      </c>
    </row>
    <row r="378" spans="4:46" x14ac:dyDescent="0.3">
      <c r="D378" s="10"/>
      <c r="E378" s="13" t="str">
        <f t="shared" si="25"/>
        <v/>
      </c>
      <c r="AR378" s="3" t="str">
        <f t="shared" si="27"/>
        <v/>
      </c>
      <c r="AS378" s="13" t="str">
        <f t="shared" si="26"/>
        <v/>
      </c>
      <c r="AT378" s="13" t="str">
        <f t="shared" si="24"/>
        <v/>
      </c>
    </row>
    <row r="379" spans="4:46" x14ac:dyDescent="0.3">
      <c r="D379" s="10"/>
      <c r="E379" s="13" t="str">
        <f t="shared" si="25"/>
        <v/>
      </c>
      <c r="AR379" s="3" t="str">
        <f t="shared" si="27"/>
        <v/>
      </c>
      <c r="AS379" s="13" t="str">
        <f t="shared" si="26"/>
        <v/>
      </c>
      <c r="AT379" s="13" t="str">
        <f t="shared" si="24"/>
        <v/>
      </c>
    </row>
    <row r="380" spans="4:46" x14ac:dyDescent="0.3">
      <c r="D380" s="10"/>
      <c r="E380" s="13" t="str">
        <f t="shared" si="25"/>
        <v/>
      </c>
      <c r="AR380" s="3" t="str">
        <f t="shared" si="27"/>
        <v/>
      </c>
      <c r="AS380" s="13" t="str">
        <f t="shared" si="26"/>
        <v/>
      </c>
      <c r="AT380" s="13" t="str">
        <f t="shared" si="24"/>
        <v/>
      </c>
    </row>
    <row r="381" spans="4:46" x14ac:dyDescent="0.3">
      <c r="D381" s="10"/>
      <c r="E381" s="13" t="str">
        <f t="shared" si="25"/>
        <v/>
      </c>
      <c r="AR381" s="3" t="str">
        <f t="shared" si="27"/>
        <v/>
      </c>
      <c r="AS381" s="13" t="str">
        <f t="shared" si="26"/>
        <v/>
      </c>
      <c r="AT381" s="13" t="str">
        <f t="shared" ref="AT381:AT444" si="28">IF(D381&gt;0,D381/D380-1,"")</f>
        <v/>
      </c>
    </row>
    <row r="382" spans="4:46" x14ac:dyDescent="0.3">
      <c r="D382" s="10"/>
      <c r="E382" s="13" t="str">
        <f t="shared" si="25"/>
        <v/>
      </c>
      <c r="AR382" s="3" t="str">
        <f t="shared" si="27"/>
        <v/>
      </c>
      <c r="AS382" s="13" t="str">
        <f t="shared" si="26"/>
        <v/>
      </c>
      <c r="AT382" s="13" t="str">
        <f t="shared" si="28"/>
        <v/>
      </c>
    </row>
    <row r="383" spans="4:46" x14ac:dyDescent="0.3">
      <c r="D383" s="10"/>
      <c r="E383" s="13" t="str">
        <f t="shared" si="25"/>
        <v/>
      </c>
      <c r="AR383" s="3" t="str">
        <f t="shared" si="27"/>
        <v/>
      </c>
      <c r="AS383" s="13" t="str">
        <f t="shared" si="26"/>
        <v/>
      </c>
      <c r="AT383" s="13" t="str">
        <f t="shared" si="28"/>
        <v/>
      </c>
    </row>
    <row r="384" spans="4:46" x14ac:dyDescent="0.3">
      <c r="D384" s="10"/>
      <c r="E384" s="13" t="str">
        <f t="shared" si="25"/>
        <v/>
      </c>
      <c r="AR384" s="3" t="str">
        <f t="shared" si="27"/>
        <v/>
      </c>
      <c r="AS384" s="13" t="str">
        <f t="shared" si="26"/>
        <v/>
      </c>
      <c r="AT384" s="13" t="str">
        <f t="shared" si="28"/>
        <v/>
      </c>
    </row>
    <row r="385" spans="4:46" x14ac:dyDescent="0.3">
      <c r="D385" s="10"/>
      <c r="E385" s="13" t="str">
        <f t="shared" si="25"/>
        <v/>
      </c>
      <c r="AR385" s="3" t="str">
        <f t="shared" si="27"/>
        <v/>
      </c>
      <c r="AS385" s="13" t="str">
        <f t="shared" si="26"/>
        <v/>
      </c>
      <c r="AT385" s="13" t="str">
        <f t="shared" si="28"/>
        <v/>
      </c>
    </row>
    <row r="386" spans="4:46" x14ac:dyDescent="0.3">
      <c r="D386" s="10"/>
      <c r="E386" s="13" t="str">
        <f t="shared" si="25"/>
        <v/>
      </c>
      <c r="AR386" s="3" t="str">
        <f t="shared" si="27"/>
        <v/>
      </c>
      <c r="AS386" s="13" t="str">
        <f t="shared" si="26"/>
        <v/>
      </c>
      <c r="AT386" s="13" t="str">
        <f t="shared" si="28"/>
        <v/>
      </c>
    </row>
    <row r="387" spans="4:46" x14ac:dyDescent="0.3">
      <c r="D387" s="10"/>
      <c r="E387" s="13" t="str">
        <f t="shared" si="25"/>
        <v/>
      </c>
      <c r="AR387" s="3" t="str">
        <f t="shared" si="27"/>
        <v/>
      </c>
      <c r="AS387" s="13" t="str">
        <f t="shared" si="26"/>
        <v/>
      </c>
      <c r="AT387" s="13" t="str">
        <f t="shared" si="28"/>
        <v/>
      </c>
    </row>
    <row r="388" spans="4:46" x14ac:dyDescent="0.3">
      <c r="D388" s="10"/>
      <c r="E388" s="13" t="str">
        <f t="shared" si="25"/>
        <v/>
      </c>
      <c r="AR388" s="3" t="str">
        <f t="shared" si="27"/>
        <v/>
      </c>
      <c r="AS388" s="13" t="str">
        <f t="shared" si="26"/>
        <v/>
      </c>
      <c r="AT388" s="13" t="str">
        <f t="shared" si="28"/>
        <v/>
      </c>
    </row>
    <row r="389" spans="4:46" x14ac:dyDescent="0.3">
      <c r="D389" s="10"/>
      <c r="E389" s="13" t="str">
        <f t="shared" si="25"/>
        <v/>
      </c>
      <c r="AR389" s="3" t="str">
        <f t="shared" si="27"/>
        <v/>
      </c>
      <c r="AS389" s="13" t="str">
        <f t="shared" si="26"/>
        <v/>
      </c>
      <c r="AT389" s="13" t="str">
        <f t="shared" si="28"/>
        <v/>
      </c>
    </row>
    <row r="390" spans="4:46" x14ac:dyDescent="0.3">
      <c r="D390" s="10"/>
      <c r="E390" s="13" t="str">
        <f t="shared" si="25"/>
        <v/>
      </c>
      <c r="AR390" s="3" t="str">
        <f t="shared" si="27"/>
        <v/>
      </c>
      <c r="AS390" s="13" t="str">
        <f t="shared" si="26"/>
        <v/>
      </c>
      <c r="AT390" s="13" t="str">
        <f t="shared" si="28"/>
        <v/>
      </c>
    </row>
    <row r="391" spans="4:46" x14ac:dyDescent="0.3">
      <c r="D391" s="10"/>
      <c r="E391" s="13" t="str">
        <f t="shared" si="25"/>
        <v/>
      </c>
      <c r="AR391" s="3" t="str">
        <f t="shared" si="27"/>
        <v/>
      </c>
      <c r="AS391" s="13" t="str">
        <f t="shared" si="26"/>
        <v/>
      </c>
      <c r="AT391" s="13" t="str">
        <f t="shared" si="28"/>
        <v/>
      </c>
    </row>
    <row r="392" spans="4:46" x14ac:dyDescent="0.3">
      <c r="D392" s="10"/>
      <c r="E392" s="13" t="str">
        <f t="shared" si="25"/>
        <v/>
      </c>
      <c r="AR392" s="3" t="str">
        <f t="shared" si="27"/>
        <v/>
      </c>
      <c r="AS392" s="13" t="str">
        <f t="shared" si="26"/>
        <v/>
      </c>
      <c r="AT392" s="13" t="str">
        <f t="shared" si="28"/>
        <v/>
      </c>
    </row>
    <row r="393" spans="4:46" x14ac:dyDescent="0.3">
      <c r="D393" s="10"/>
      <c r="E393" s="13" t="str">
        <f t="shared" ref="E393:E456" si="29">IF(B393&gt;0,B393/B392-1,"")</f>
        <v/>
      </c>
      <c r="AR393" s="3" t="str">
        <f t="shared" si="27"/>
        <v/>
      </c>
      <c r="AS393" s="13" t="str">
        <f t="shared" ref="AS393:AS456" si="30">IF(B393&gt;0,B393/B392-1,"")</f>
        <v/>
      </c>
      <c r="AT393" s="13" t="str">
        <f t="shared" si="28"/>
        <v/>
      </c>
    </row>
    <row r="394" spans="4:46" x14ac:dyDescent="0.3">
      <c r="D394" s="10"/>
      <c r="E394" s="13" t="str">
        <f t="shared" si="29"/>
        <v/>
      </c>
      <c r="AR394" s="3" t="str">
        <f t="shared" ref="AR394:AR457" si="31">IF(A393&lt;&gt;0,A393,"")</f>
        <v/>
      </c>
      <c r="AS394" s="13" t="str">
        <f t="shared" si="30"/>
        <v/>
      </c>
      <c r="AT394" s="13" t="str">
        <f t="shared" si="28"/>
        <v/>
      </c>
    </row>
    <row r="395" spans="4:46" x14ac:dyDescent="0.3">
      <c r="D395" s="10"/>
      <c r="E395" s="13" t="str">
        <f t="shared" si="29"/>
        <v/>
      </c>
      <c r="AR395" s="3" t="str">
        <f t="shared" si="31"/>
        <v/>
      </c>
      <c r="AS395" s="13" t="str">
        <f t="shared" si="30"/>
        <v/>
      </c>
      <c r="AT395" s="13" t="str">
        <f t="shared" si="28"/>
        <v/>
      </c>
    </row>
    <row r="396" spans="4:46" x14ac:dyDescent="0.3">
      <c r="D396" s="10"/>
      <c r="E396" s="13" t="str">
        <f t="shared" si="29"/>
        <v/>
      </c>
      <c r="AR396" s="3" t="str">
        <f t="shared" si="31"/>
        <v/>
      </c>
      <c r="AS396" s="13" t="str">
        <f t="shared" si="30"/>
        <v/>
      </c>
      <c r="AT396" s="13" t="str">
        <f t="shared" si="28"/>
        <v/>
      </c>
    </row>
    <row r="397" spans="4:46" x14ac:dyDescent="0.3">
      <c r="D397" s="10"/>
      <c r="E397" s="13" t="str">
        <f t="shared" si="29"/>
        <v/>
      </c>
      <c r="AR397" s="3" t="str">
        <f t="shared" si="31"/>
        <v/>
      </c>
      <c r="AS397" s="13" t="str">
        <f t="shared" si="30"/>
        <v/>
      </c>
      <c r="AT397" s="13" t="str">
        <f t="shared" si="28"/>
        <v/>
      </c>
    </row>
    <row r="398" spans="4:46" x14ac:dyDescent="0.3">
      <c r="D398" s="10"/>
      <c r="E398" s="13" t="str">
        <f t="shared" si="29"/>
        <v/>
      </c>
      <c r="AR398" s="3" t="str">
        <f t="shared" si="31"/>
        <v/>
      </c>
      <c r="AS398" s="13" t="str">
        <f t="shared" si="30"/>
        <v/>
      </c>
      <c r="AT398" s="13" t="str">
        <f t="shared" si="28"/>
        <v/>
      </c>
    </row>
    <row r="399" spans="4:46" x14ac:dyDescent="0.3">
      <c r="D399" s="10"/>
      <c r="E399" s="13" t="str">
        <f t="shared" si="29"/>
        <v/>
      </c>
      <c r="AR399" s="3" t="str">
        <f t="shared" si="31"/>
        <v/>
      </c>
      <c r="AS399" s="13" t="str">
        <f t="shared" si="30"/>
        <v/>
      </c>
      <c r="AT399" s="13" t="str">
        <f t="shared" si="28"/>
        <v/>
      </c>
    </row>
    <row r="400" spans="4:46" x14ac:dyDescent="0.3">
      <c r="D400" s="10"/>
      <c r="E400" s="13" t="str">
        <f t="shared" si="29"/>
        <v/>
      </c>
      <c r="AR400" s="3" t="str">
        <f t="shared" si="31"/>
        <v/>
      </c>
      <c r="AS400" s="13" t="str">
        <f t="shared" si="30"/>
        <v/>
      </c>
      <c r="AT400" s="13" t="str">
        <f t="shared" si="28"/>
        <v/>
      </c>
    </row>
    <row r="401" spans="4:46" x14ac:dyDescent="0.3">
      <c r="D401" s="10"/>
      <c r="E401" s="13" t="str">
        <f t="shared" si="29"/>
        <v/>
      </c>
      <c r="AR401" s="3" t="str">
        <f t="shared" si="31"/>
        <v/>
      </c>
      <c r="AS401" s="13" t="str">
        <f t="shared" si="30"/>
        <v/>
      </c>
      <c r="AT401" s="13" t="str">
        <f t="shared" si="28"/>
        <v/>
      </c>
    </row>
    <row r="402" spans="4:46" x14ac:dyDescent="0.3">
      <c r="D402" s="10"/>
      <c r="E402" s="13" t="str">
        <f t="shared" si="29"/>
        <v/>
      </c>
      <c r="AR402" s="3" t="str">
        <f t="shared" si="31"/>
        <v/>
      </c>
      <c r="AS402" s="13" t="str">
        <f t="shared" si="30"/>
        <v/>
      </c>
      <c r="AT402" s="13" t="str">
        <f t="shared" si="28"/>
        <v/>
      </c>
    </row>
    <row r="403" spans="4:46" x14ac:dyDescent="0.3">
      <c r="D403" s="10"/>
      <c r="E403" s="13" t="str">
        <f t="shared" si="29"/>
        <v/>
      </c>
      <c r="AR403" s="3" t="str">
        <f t="shared" si="31"/>
        <v/>
      </c>
      <c r="AS403" s="13" t="str">
        <f t="shared" si="30"/>
        <v/>
      </c>
      <c r="AT403" s="13" t="str">
        <f t="shared" si="28"/>
        <v/>
      </c>
    </row>
    <row r="404" spans="4:46" x14ac:dyDescent="0.3">
      <c r="D404" s="10"/>
      <c r="E404" s="13" t="str">
        <f t="shared" si="29"/>
        <v/>
      </c>
      <c r="AR404" s="3" t="str">
        <f t="shared" si="31"/>
        <v/>
      </c>
      <c r="AS404" s="13" t="str">
        <f t="shared" si="30"/>
        <v/>
      </c>
      <c r="AT404" s="13" t="str">
        <f t="shared" si="28"/>
        <v/>
      </c>
    </row>
    <row r="405" spans="4:46" x14ac:dyDescent="0.3">
      <c r="D405" s="10"/>
      <c r="E405" s="13" t="str">
        <f t="shared" si="29"/>
        <v/>
      </c>
      <c r="AR405" s="3" t="str">
        <f t="shared" si="31"/>
        <v/>
      </c>
      <c r="AS405" s="13" t="str">
        <f t="shared" si="30"/>
        <v/>
      </c>
      <c r="AT405" s="13" t="str">
        <f t="shared" si="28"/>
        <v/>
      </c>
    </row>
    <row r="406" spans="4:46" x14ac:dyDescent="0.3">
      <c r="D406" s="10"/>
      <c r="E406" s="13" t="str">
        <f t="shared" si="29"/>
        <v/>
      </c>
      <c r="AR406" s="3" t="str">
        <f t="shared" si="31"/>
        <v/>
      </c>
      <c r="AS406" s="13" t="str">
        <f t="shared" si="30"/>
        <v/>
      </c>
      <c r="AT406" s="13" t="str">
        <f t="shared" si="28"/>
        <v/>
      </c>
    </row>
    <row r="407" spans="4:46" x14ac:dyDescent="0.3">
      <c r="D407" s="10"/>
      <c r="E407" s="13" t="str">
        <f t="shared" si="29"/>
        <v/>
      </c>
      <c r="AR407" s="3" t="str">
        <f t="shared" si="31"/>
        <v/>
      </c>
      <c r="AS407" s="13" t="str">
        <f t="shared" si="30"/>
        <v/>
      </c>
      <c r="AT407" s="13" t="str">
        <f t="shared" si="28"/>
        <v/>
      </c>
    </row>
    <row r="408" spans="4:46" x14ac:dyDescent="0.3">
      <c r="D408" s="10"/>
      <c r="E408" s="13" t="str">
        <f t="shared" si="29"/>
        <v/>
      </c>
      <c r="AR408" s="3" t="str">
        <f t="shared" si="31"/>
        <v/>
      </c>
      <c r="AS408" s="13" t="str">
        <f t="shared" si="30"/>
        <v/>
      </c>
      <c r="AT408" s="13" t="str">
        <f t="shared" si="28"/>
        <v/>
      </c>
    </row>
    <row r="409" spans="4:46" x14ac:dyDescent="0.3">
      <c r="D409" s="10"/>
      <c r="E409" s="13" t="str">
        <f t="shared" si="29"/>
        <v/>
      </c>
      <c r="AR409" s="3" t="str">
        <f t="shared" si="31"/>
        <v/>
      </c>
      <c r="AS409" s="13" t="str">
        <f t="shared" si="30"/>
        <v/>
      </c>
      <c r="AT409" s="13" t="str">
        <f t="shared" si="28"/>
        <v/>
      </c>
    </row>
    <row r="410" spans="4:46" x14ac:dyDescent="0.3">
      <c r="D410" s="10"/>
      <c r="E410" s="13" t="str">
        <f t="shared" si="29"/>
        <v/>
      </c>
      <c r="AR410" s="3" t="str">
        <f t="shared" si="31"/>
        <v/>
      </c>
      <c r="AS410" s="13" t="str">
        <f t="shared" si="30"/>
        <v/>
      </c>
      <c r="AT410" s="13" t="str">
        <f t="shared" si="28"/>
        <v/>
      </c>
    </row>
    <row r="411" spans="4:46" x14ac:dyDescent="0.3">
      <c r="D411" s="10"/>
      <c r="E411" s="13" t="str">
        <f t="shared" si="29"/>
        <v/>
      </c>
      <c r="AR411" s="3" t="str">
        <f t="shared" si="31"/>
        <v/>
      </c>
      <c r="AS411" s="13" t="str">
        <f t="shared" si="30"/>
        <v/>
      </c>
      <c r="AT411" s="13" t="str">
        <f t="shared" si="28"/>
        <v/>
      </c>
    </row>
    <row r="412" spans="4:46" x14ac:dyDescent="0.3">
      <c r="D412" s="10"/>
      <c r="E412" s="13" t="str">
        <f t="shared" si="29"/>
        <v/>
      </c>
      <c r="AR412" s="3" t="str">
        <f t="shared" si="31"/>
        <v/>
      </c>
      <c r="AS412" s="13" t="str">
        <f t="shared" si="30"/>
        <v/>
      </c>
      <c r="AT412" s="13" t="str">
        <f t="shared" si="28"/>
        <v/>
      </c>
    </row>
    <row r="413" spans="4:46" x14ac:dyDescent="0.3">
      <c r="D413" s="10"/>
      <c r="E413" s="13" t="str">
        <f t="shared" si="29"/>
        <v/>
      </c>
      <c r="AR413" s="3" t="str">
        <f t="shared" si="31"/>
        <v/>
      </c>
      <c r="AS413" s="13" t="str">
        <f t="shared" si="30"/>
        <v/>
      </c>
      <c r="AT413" s="13" t="str">
        <f t="shared" si="28"/>
        <v/>
      </c>
    </row>
    <row r="414" spans="4:46" x14ac:dyDescent="0.3">
      <c r="D414" s="10"/>
      <c r="E414" s="13" t="str">
        <f t="shared" si="29"/>
        <v/>
      </c>
      <c r="AR414" s="3" t="str">
        <f t="shared" si="31"/>
        <v/>
      </c>
      <c r="AS414" s="13" t="str">
        <f t="shared" si="30"/>
        <v/>
      </c>
      <c r="AT414" s="13" t="str">
        <f t="shared" si="28"/>
        <v/>
      </c>
    </row>
    <row r="415" spans="4:46" x14ac:dyDescent="0.3">
      <c r="D415" s="10"/>
      <c r="E415" s="13" t="str">
        <f t="shared" si="29"/>
        <v/>
      </c>
      <c r="AR415" s="3" t="str">
        <f t="shared" si="31"/>
        <v/>
      </c>
      <c r="AS415" s="13" t="str">
        <f t="shared" si="30"/>
        <v/>
      </c>
      <c r="AT415" s="13" t="str">
        <f t="shared" si="28"/>
        <v/>
      </c>
    </row>
    <row r="416" spans="4:46" x14ac:dyDescent="0.3">
      <c r="D416" s="10"/>
      <c r="E416" s="13" t="str">
        <f t="shared" si="29"/>
        <v/>
      </c>
      <c r="AR416" s="3" t="str">
        <f t="shared" si="31"/>
        <v/>
      </c>
      <c r="AS416" s="13" t="str">
        <f t="shared" si="30"/>
        <v/>
      </c>
      <c r="AT416" s="13" t="str">
        <f t="shared" si="28"/>
        <v/>
      </c>
    </row>
    <row r="417" spans="4:46" x14ac:dyDescent="0.3">
      <c r="D417" s="10"/>
      <c r="E417" s="13" t="str">
        <f t="shared" si="29"/>
        <v/>
      </c>
      <c r="AR417" s="3" t="str">
        <f t="shared" si="31"/>
        <v/>
      </c>
      <c r="AS417" s="13" t="str">
        <f t="shared" si="30"/>
        <v/>
      </c>
      <c r="AT417" s="13" t="str">
        <f t="shared" si="28"/>
        <v/>
      </c>
    </row>
    <row r="418" spans="4:46" x14ac:dyDescent="0.3">
      <c r="D418" s="10"/>
      <c r="E418" s="13" t="str">
        <f t="shared" si="29"/>
        <v/>
      </c>
      <c r="AR418" s="3" t="str">
        <f t="shared" si="31"/>
        <v/>
      </c>
      <c r="AS418" s="13" t="str">
        <f t="shared" si="30"/>
        <v/>
      </c>
      <c r="AT418" s="13" t="str">
        <f t="shared" si="28"/>
        <v/>
      </c>
    </row>
    <row r="419" spans="4:46" x14ac:dyDescent="0.3">
      <c r="D419" s="10"/>
      <c r="E419" s="13" t="str">
        <f t="shared" si="29"/>
        <v/>
      </c>
      <c r="AR419" s="3" t="str">
        <f t="shared" si="31"/>
        <v/>
      </c>
      <c r="AS419" s="13" t="str">
        <f t="shared" si="30"/>
        <v/>
      </c>
      <c r="AT419" s="13" t="str">
        <f t="shared" si="28"/>
        <v/>
      </c>
    </row>
    <row r="420" spans="4:46" x14ac:dyDescent="0.3">
      <c r="D420" s="10"/>
      <c r="E420" s="13" t="str">
        <f t="shared" si="29"/>
        <v/>
      </c>
      <c r="AR420" s="3" t="str">
        <f t="shared" si="31"/>
        <v/>
      </c>
      <c r="AS420" s="13" t="str">
        <f t="shared" si="30"/>
        <v/>
      </c>
      <c r="AT420" s="13" t="str">
        <f t="shared" si="28"/>
        <v/>
      </c>
    </row>
    <row r="421" spans="4:46" x14ac:dyDescent="0.3">
      <c r="D421" s="10"/>
      <c r="E421" s="13" t="str">
        <f t="shared" si="29"/>
        <v/>
      </c>
      <c r="AR421" s="3" t="str">
        <f t="shared" si="31"/>
        <v/>
      </c>
      <c r="AS421" s="13" t="str">
        <f t="shared" si="30"/>
        <v/>
      </c>
      <c r="AT421" s="13" t="str">
        <f t="shared" si="28"/>
        <v/>
      </c>
    </row>
    <row r="422" spans="4:46" x14ac:dyDescent="0.3">
      <c r="D422" s="10"/>
      <c r="E422" s="13" t="str">
        <f t="shared" si="29"/>
        <v/>
      </c>
      <c r="AR422" s="3" t="str">
        <f t="shared" si="31"/>
        <v/>
      </c>
      <c r="AS422" s="13" t="str">
        <f t="shared" si="30"/>
        <v/>
      </c>
      <c r="AT422" s="13" t="str">
        <f t="shared" si="28"/>
        <v/>
      </c>
    </row>
    <row r="423" spans="4:46" x14ac:dyDescent="0.3">
      <c r="D423" s="10"/>
      <c r="E423" s="13" t="str">
        <f t="shared" si="29"/>
        <v/>
      </c>
      <c r="AR423" s="3" t="str">
        <f t="shared" si="31"/>
        <v/>
      </c>
      <c r="AS423" s="13" t="str">
        <f t="shared" si="30"/>
        <v/>
      </c>
      <c r="AT423" s="13" t="str">
        <f t="shared" si="28"/>
        <v/>
      </c>
    </row>
    <row r="424" spans="4:46" x14ac:dyDescent="0.3">
      <c r="D424" s="10"/>
      <c r="E424" s="13" t="str">
        <f t="shared" si="29"/>
        <v/>
      </c>
      <c r="AR424" s="3" t="str">
        <f t="shared" si="31"/>
        <v/>
      </c>
      <c r="AS424" s="13" t="str">
        <f t="shared" si="30"/>
        <v/>
      </c>
      <c r="AT424" s="13" t="str">
        <f t="shared" si="28"/>
        <v/>
      </c>
    </row>
    <row r="425" spans="4:46" x14ac:dyDescent="0.3">
      <c r="D425" s="10"/>
      <c r="E425" s="13" t="str">
        <f t="shared" si="29"/>
        <v/>
      </c>
      <c r="AR425" s="3" t="str">
        <f t="shared" si="31"/>
        <v/>
      </c>
      <c r="AS425" s="13" t="str">
        <f t="shared" si="30"/>
        <v/>
      </c>
      <c r="AT425" s="13" t="str">
        <f t="shared" si="28"/>
        <v/>
      </c>
    </row>
    <row r="426" spans="4:46" x14ac:dyDescent="0.3">
      <c r="D426" s="10"/>
      <c r="E426" s="13" t="str">
        <f t="shared" si="29"/>
        <v/>
      </c>
      <c r="AR426" s="3" t="str">
        <f t="shared" si="31"/>
        <v/>
      </c>
      <c r="AS426" s="13" t="str">
        <f t="shared" si="30"/>
        <v/>
      </c>
      <c r="AT426" s="13" t="str">
        <f t="shared" si="28"/>
        <v/>
      </c>
    </row>
    <row r="427" spans="4:46" x14ac:dyDescent="0.3">
      <c r="D427" s="10"/>
      <c r="E427" s="13" t="str">
        <f t="shared" si="29"/>
        <v/>
      </c>
      <c r="AR427" s="3" t="str">
        <f t="shared" si="31"/>
        <v/>
      </c>
      <c r="AS427" s="13" t="str">
        <f t="shared" si="30"/>
        <v/>
      </c>
      <c r="AT427" s="13" t="str">
        <f t="shared" si="28"/>
        <v/>
      </c>
    </row>
    <row r="428" spans="4:46" x14ac:dyDescent="0.3">
      <c r="D428" s="10"/>
      <c r="E428" s="13" t="str">
        <f t="shared" si="29"/>
        <v/>
      </c>
      <c r="AR428" s="3" t="str">
        <f t="shared" si="31"/>
        <v/>
      </c>
      <c r="AS428" s="13" t="str">
        <f t="shared" si="30"/>
        <v/>
      </c>
      <c r="AT428" s="13" t="str">
        <f t="shared" si="28"/>
        <v/>
      </c>
    </row>
    <row r="429" spans="4:46" x14ac:dyDescent="0.3">
      <c r="D429" s="10"/>
      <c r="E429" s="13" t="str">
        <f t="shared" si="29"/>
        <v/>
      </c>
      <c r="AR429" s="3" t="str">
        <f t="shared" si="31"/>
        <v/>
      </c>
      <c r="AS429" s="13" t="str">
        <f t="shared" si="30"/>
        <v/>
      </c>
      <c r="AT429" s="13" t="str">
        <f t="shared" si="28"/>
        <v/>
      </c>
    </row>
    <row r="430" spans="4:46" x14ac:dyDescent="0.3">
      <c r="D430" s="10"/>
      <c r="E430" s="13" t="str">
        <f t="shared" si="29"/>
        <v/>
      </c>
      <c r="AR430" s="3" t="str">
        <f t="shared" si="31"/>
        <v/>
      </c>
      <c r="AS430" s="13" t="str">
        <f t="shared" si="30"/>
        <v/>
      </c>
      <c r="AT430" s="13" t="str">
        <f t="shared" si="28"/>
        <v/>
      </c>
    </row>
    <row r="431" spans="4:46" x14ac:dyDescent="0.3">
      <c r="D431" s="10"/>
      <c r="E431" s="13" t="str">
        <f t="shared" si="29"/>
        <v/>
      </c>
      <c r="AR431" s="3" t="str">
        <f t="shared" si="31"/>
        <v/>
      </c>
      <c r="AS431" s="13" t="str">
        <f t="shared" si="30"/>
        <v/>
      </c>
      <c r="AT431" s="13" t="str">
        <f t="shared" si="28"/>
        <v/>
      </c>
    </row>
    <row r="432" spans="4:46" x14ac:dyDescent="0.3">
      <c r="D432" s="10"/>
      <c r="E432" s="13" t="str">
        <f t="shared" si="29"/>
        <v/>
      </c>
      <c r="AR432" s="3" t="str">
        <f t="shared" si="31"/>
        <v/>
      </c>
      <c r="AS432" s="13" t="str">
        <f t="shared" si="30"/>
        <v/>
      </c>
      <c r="AT432" s="13" t="str">
        <f t="shared" si="28"/>
        <v/>
      </c>
    </row>
    <row r="433" spans="4:46" x14ac:dyDescent="0.3">
      <c r="D433" s="10"/>
      <c r="E433" s="13" t="str">
        <f t="shared" si="29"/>
        <v/>
      </c>
      <c r="AR433" s="3" t="str">
        <f t="shared" si="31"/>
        <v/>
      </c>
      <c r="AS433" s="13" t="str">
        <f t="shared" si="30"/>
        <v/>
      </c>
      <c r="AT433" s="13" t="str">
        <f t="shared" si="28"/>
        <v/>
      </c>
    </row>
    <row r="434" spans="4:46" x14ac:dyDescent="0.3">
      <c r="D434" s="10"/>
      <c r="E434" s="13" t="str">
        <f t="shared" si="29"/>
        <v/>
      </c>
      <c r="AR434" s="3" t="str">
        <f t="shared" si="31"/>
        <v/>
      </c>
      <c r="AS434" s="13" t="str">
        <f t="shared" si="30"/>
        <v/>
      </c>
      <c r="AT434" s="13" t="str">
        <f t="shared" si="28"/>
        <v/>
      </c>
    </row>
    <row r="435" spans="4:46" x14ac:dyDescent="0.3">
      <c r="D435" s="10"/>
      <c r="E435" s="13" t="str">
        <f t="shared" si="29"/>
        <v/>
      </c>
      <c r="AR435" s="3" t="str">
        <f t="shared" si="31"/>
        <v/>
      </c>
      <c r="AS435" s="13" t="str">
        <f t="shared" si="30"/>
        <v/>
      </c>
      <c r="AT435" s="13" t="str">
        <f t="shared" si="28"/>
        <v/>
      </c>
    </row>
    <row r="436" spans="4:46" x14ac:dyDescent="0.3">
      <c r="D436" s="10"/>
      <c r="E436" s="13" t="str">
        <f t="shared" si="29"/>
        <v/>
      </c>
      <c r="AR436" s="3" t="str">
        <f t="shared" si="31"/>
        <v/>
      </c>
      <c r="AS436" s="13" t="str">
        <f t="shared" si="30"/>
        <v/>
      </c>
      <c r="AT436" s="13" t="str">
        <f t="shared" si="28"/>
        <v/>
      </c>
    </row>
    <row r="437" spans="4:46" x14ac:dyDescent="0.3">
      <c r="D437" s="10"/>
      <c r="E437" s="13" t="str">
        <f t="shared" si="29"/>
        <v/>
      </c>
      <c r="AR437" s="3" t="str">
        <f t="shared" si="31"/>
        <v/>
      </c>
      <c r="AS437" s="13" t="str">
        <f t="shared" si="30"/>
        <v/>
      </c>
      <c r="AT437" s="13" t="str">
        <f t="shared" si="28"/>
        <v/>
      </c>
    </row>
    <row r="438" spans="4:46" x14ac:dyDescent="0.3">
      <c r="D438" s="10"/>
      <c r="E438" s="13" t="str">
        <f t="shared" si="29"/>
        <v/>
      </c>
      <c r="AR438" s="3" t="str">
        <f t="shared" si="31"/>
        <v/>
      </c>
      <c r="AS438" s="13" t="str">
        <f t="shared" si="30"/>
        <v/>
      </c>
      <c r="AT438" s="13" t="str">
        <f t="shared" si="28"/>
        <v/>
      </c>
    </row>
    <row r="439" spans="4:46" x14ac:dyDescent="0.3">
      <c r="D439" s="10"/>
      <c r="E439" s="13" t="str">
        <f t="shared" si="29"/>
        <v/>
      </c>
      <c r="AR439" s="3" t="str">
        <f t="shared" si="31"/>
        <v/>
      </c>
      <c r="AS439" s="13" t="str">
        <f t="shared" si="30"/>
        <v/>
      </c>
      <c r="AT439" s="13" t="str">
        <f t="shared" si="28"/>
        <v/>
      </c>
    </row>
    <row r="440" spans="4:46" x14ac:dyDescent="0.3">
      <c r="D440" s="10"/>
      <c r="E440" s="13" t="str">
        <f t="shared" si="29"/>
        <v/>
      </c>
      <c r="AR440" s="3" t="str">
        <f t="shared" si="31"/>
        <v/>
      </c>
      <c r="AS440" s="13" t="str">
        <f t="shared" si="30"/>
        <v/>
      </c>
      <c r="AT440" s="13" t="str">
        <f t="shared" si="28"/>
        <v/>
      </c>
    </row>
    <row r="441" spans="4:46" x14ac:dyDescent="0.3">
      <c r="D441" s="10"/>
      <c r="E441" s="13" t="str">
        <f t="shared" si="29"/>
        <v/>
      </c>
      <c r="AR441" s="3" t="str">
        <f t="shared" si="31"/>
        <v/>
      </c>
      <c r="AS441" s="13" t="str">
        <f t="shared" si="30"/>
        <v/>
      </c>
      <c r="AT441" s="13" t="str">
        <f t="shared" si="28"/>
        <v/>
      </c>
    </row>
    <row r="442" spans="4:46" x14ac:dyDescent="0.3">
      <c r="D442" s="10"/>
      <c r="E442" s="13" t="str">
        <f t="shared" si="29"/>
        <v/>
      </c>
      <c r="AR442" s="3" t="str">
        <f t="shared" si="31"/>
        <v/>
      </c>
      <c r="AS442" s="13" t="str">
        <f t="shared" si="30"/>
        <v/>
      </c>
      <c r="AT442" s="13" t="str">
        <f t="shared" si="28"/>
        <v/>
      </c>
    </row>
    <row r="443" spans="4:46" x14ac:dyDescent="0.3">
      <c r="D443" s="10"/>
      <c r="E443" s="13" t="str">
        <f t="shared" si="29"/>
        <v/>
      </c>
      <c r="AR443" s="3" t="str">
        <f t="shared" si="31"/>
        <v/>
      </c>
      <c r="AS443" s="13" t="str">
        <f t="shared" si="30"/>
        <v/>
      </c>
      <c r="AT443" s="13" t="str">
        <f t="shared" si="28"/>
        <v/>
      </c>
    </row>
    <row r="444" spans="4:46" x14ac:dyDescent="0.3">
      <c r="D444" s="10"/>
      <c r="E444" s="13" t="str">
        <f t="shared" si="29"/>
        <v/>
      </c>
      <c r="AR444" s="3" t="str">
        <f t="shared" si="31"/>
        <v/>
      </c>
      <c r="AS444" s="13" t="str">
        <f t="shared" si="30"/>
        <v/>
      </c>
      <c r="AT444" s="13" t="str">
        <f t="shared" si="28"/>
        <v/>
      </c>
    </row>
    <row r="445" spans="4:46" x14ac:dyDescent="0.3">
      <c r="D445" s="10"/>
      <c r="E445" s="13" t="str">
        <f t="shared" si="29"/>
        <v/>
      </c>
      <c r="AR445" s="3" t="str">
        <f t="shared" si="31"/>
        <v/>
      </c>
      <c r="AS445" s="13" t="str">
        <f t="shared" si="30"/>
        <v/>
      </c>
      <c r="AT445" s="13" t="str">
        <f t="shared" ref="AT445:AT508" si="32">IF(D445&gt;0,D445/D444-1,"")</f>
        <v/>
      </c>
    </row>
    <row r="446" spans="4:46" x14ac:dyDescent="0.3">
      <c r="D446" s="10"/>
      <c r="E446" s="13" t="str">
        <f t="shared" si="29"/>
        <v/>
      </c>
      <c r="AR446" s="3" t="str">
        <f t="shared" si="31"/>
        <v/>
      </c>
      <c r="AS446" s="13" t="str">
        <f t="shared" si="30"/>
        <v/>
      </c>
      <c r="AT446" s="13" t="str">
        <f t="shared" si="32"/>
        <v/>
      </c>
    </row>
    <row r="447" spans="4:46" x14ac:dyDescent="0.3">
      <c r="D447" s="10"/>
      <c r="E447" s="13" t="str">
        <f t="shared" si="29"/>
        <v/>
      </c>
      <c r="AR447" s="3" t="str">
        <f t="shared" si="31"/>
        <v/>
      </c>
      <c r="AS447" s="13" t="str">
        <f t="shared" si="30"/>
        <v/>
      </c>
      <c r="AT447" s="13" t="str">
        <f t="shared" si="32"/>
        <v/>
      </c>
    </row>
    <row r="448" spans="4:46" x14ac:dyDescent="0.3">
      <c r="D448" s="10"/>
      <c r="E448" s="13" t="str">
        <f t="shared" si="29"/>
        <v/>
      </c>
      <c r="AR448" s="3" t="str">
        <f t="shared" si="31"/>
        <v/>
      </c>
      <c r="AS448" s="13" t="str">
        <f t="shared" si="30"/>
        <v/>
      </c>
      <c r="AT448" s="13" t="str">
        <f t="shared" si="32"/>
        <v/>
      </c>
    </row>
    <row r="449" spans="4:46" x14ac:dyDescent="0.3">
      <c r="D449" s="10"/>
      <c r="E449" s="13" t="str">
        <f t="shared" si="29"/>
        <v/>
      </c>
      <c r="AR449" s="3" t="str">
        <f t="shared" si="31"/>
        <v/>
      </c>
      <c r="AS449" s="13" t="str">
        <f t="shared" si="30"/>
        <v/>
      </c>
      <c r="AT449" s="13" t="str">
        <f t="shared" si="32"/>
        <v/>
      </c>
    </row>
    <row r="450" spans="4:46" x14ac:dyDescent="0.3">
      <c r="D450" s="10"/>
      <c r="E450" s="13" t="str">
        <f t="shared" si="29"/>
        <v/>
      </c>
      <c r="AR450" s="3" t="str">
        <f t="shared" si="31"/>
        <v/>
      </c>
      <c r="AS450" s="13" t="str">
        <f t="shared" si="30"/>
        <v/>
      </c>
      <c r="AT450" s="13" t="str">
        <f t="shared" si="32"/>
        <v/>
      </c>
    </row>
    <row r="451" spans="4:46" x14ac:dyDescent="0.3">
      <c r="D451" s="10"/>
      <c r="E451" s="13" t="str">
        <f t="shared" si="29"/>
        <v/>
      </c>
      <c r="AR451" s="3" t="str">
        <f t="shared" si="31"/>
        <v/>
      </c>
      <c r="AS451" s="13" t="str">
        <f t="shared" si="30"/>
        <v/>
      </c>
      <c r="AT451" s="13" t="str">
        <f t="shared" si="32"/>
        <v/>
      </c>
    </row>
    <row r="452" spans="4:46" x14ac:dyDescent="0.3">
      <c r="D452" s="10"/>
      <c r="E452" s="13" t="str">
        <f t="shared" si="29"/>
        <v/>
      </c>
      <c r="AR452" s="3" t="str">
        <f t="shared" si="31"/>
        <v/>
      </c>
      <c r="AS452" s="13" t="str">
        <f t="shared" si="30"/>
        <v/>
      </c>
      <c r="AT452" s="13" t="str">
        <f t="shared" si="32"/>
        <v/>
      </c>
    </row>
    <row r="453" spans="4:46" x14ac:dyDescent="0.3">
      <c r="D453" s="10"/>
      <c r="E453" s="13" t="str">
        <f t="shared" si="29"/>
        <v/>
      </c>
      <c r="AR453" s="3" t="str">
        <f t="shared" si="31"/>
        <v/>
      </c>
      <c r="AS453" s="13" t="str">
        <f t="shared" si="30"/>
        <v/>
      </c>
      <c r="AT453" s="13" t="str">
        <f t="shared" si="32"/>
        <v/>
      </c>
    </row>
    <row r="454" spans="4:46" x14ac:dyDescent="0.3">
      <c r="D454" s="10"/>
      <c r="E454" s="13" t="str">
        <f t="shared" si="29"/>
        <v/>
      </c>
      <c r="AR454" s="3" t="str">
        <f t="shared" si="31"/>
        <v/>
      </c>
      <c r="AS454" s="13" t="str">
        <f t="shared" si="30"/>
        <v/>
      </c>
      <c r="AT454" s="13" t="str">
        <f t="shared" si="32"/>
        <v/>
      </c>
    </row>
    <row r="455" spans="4:46" x14ac:dyDescent="0.3">
      <c r="D455" s="10"/>
      <c r="E455" s="13" t="str">
        <f t="shared" si="29"/>
        <v/>
      </c>
      <c r="AR455" s="3" t="str">
        <f t="shared" si="31"/>
        <v/>
      </c>
      <c r="AS455" s="13" t="str">
        <f t="shared" si="30"/>
        <v/>
      </c>
      <c r="AT455" s="13" t="str">
        <f t="shared" si="32"/>
        <v/>
      </c>
    </row>
    <row r="456" spans="4:46" x14ac:dyDescent="0.3">
      <c r="D456" s="10"/>
      <c r="E456" s="13" t="str">
        <f t="shared" si="29"/>
        <v/>
      </c>
      <c r="AR456" s="3" t="str">
        <f t="shared" si="31"/>
        <v/>
      </c>
      <c r="AS456" s="13" t="str">
        <f t="shared" si="30"/>
        <v/>
      </c>
      <c r="AT456" s="13" t="str">
        <f t="shared" si="32"/>
        <v/>
      </c>
    </row>
    <row r="457" spans="4:46" x14ac:dyDescent="0.3">
      <c r="D457" s="10"/>
      <c r="E457" s="13" t="str">
        <f t="shared" ref="E457:E520" si="33">IF(B457&gt;0,B457/B456-1,"")</f>
        <v/>
      </c>
      <c r="AR457" s="3" t="str">
        <f t="shared" si="31"/>
        <v/>
      </c>
      <c r="AS457" s="13" t="str">
        <f t="shared" ref="AS457:AS520" si="34">IF(B457&gt;0,B457/B456-1,"")</f>
        <v/>
      </c>
      <c r="AT457" s="13" t="str">
        <f t="shared" si="32"/>
        <v/>
      </c>
    </row>
    <row r="458" spans="4:46" x14ac:dyDescent="0.3">
      <c r="D458" s="10"/>
      <c r="E458" s="13" t="str">
        <f t="shared" si="33"/>
        <v/>
      </c>
      <c r="AR458" s="3" t="str">
        <f t="shared" ref="AR458:AR521" si="35">IF(A457&lt;&gt;0,A457,"")</f>
        <v/>
      </c>
      <c r="AS458" s="13" t="str">
        <f t="shared" si="34"/>
        <v/>
      </c>
      <c r="AT458" s="13" t="str">
        <f t="shared" si="32"/>
        <v/>
      </c>
    </row>
    <row r="459" spans="4:46" x14ac:dyDescent="0.3">
      <c r="D459" s="10"/>
      <c r="E459" s="13" t="str">
        <f t="shared" si="33"/>
        <v/>
      </c>
      <c r="AR459" s="3" t="str">
        <f t="shared" si="35"/>
        <v/>
      </c>
      <c r="AS459" s="13" t="str">
        <f t="shared" si="34"/>
        <v/>
      </c>
      <c r="AT459" s="13" t="str">
        <f t="shared" si="32"/>
        <v/>
      </c>
    </row>
    <row r="460" spans="4:46" x14ac:dyDescent="0.3">
      <c r="D460" s="10"/>
      <c r="E460" s="13" t="str">
        <f t="shared" si="33"/>
        <v/>
      </c>
      <c r="AR460" s="3" t="str">
        <f t="shared" si="35"/>
        <v/>
      </c>
      <c r="AS460" s="13" t="str">
        <f t="shared" si="34"/>
        <v/>
      </c>
      <c r="AT460" s="13" t="str">
        <f t="shared" si="32"/>
        <v/>
      </c>
    </row>
    <row r="461" spans="4:46" x14ac:dyDescent="0.3">
      <c r="D461" s="10"/>
      <c r="E461" s="13" t="str">
        <f t="shared" si="33"/>
        <v/>
      </c>
      <c r="AR461" s="3" t="str">
        <f t="shared" si="35"/>
        <v/>
      </c>
      <c r="AS461" s="13" t="str">
        <f t="shared" si="34"/>
        <v/>
      </c>
      <c r="AT461" s="13" t="str">
        <f t="shared" si="32"/>
        <v/>
      </c>
    </row>
    <row r="462" spans="4:46" x14ac:dyDescent="0.3">
      <c r="D462" s="10"/>
      <c r="E462" s="13" t="str">
        <f t="shared" si="33"/>
        <v/>
      </c>
      <c r="AR462" s="3" t="str">
        <f t="shared" si="35"/>
        <v/>
      </c>
      <c r="AS462" s="13" t="str">
        <f t="shared" si="34"/>
        <v/>
      </c>
      <c r="AT462" s="13" t="str">
        <f t="shared" si="32"/>
        <v/>
      </c>
    </row>
    <row r="463" spans="4:46" x14ac:dyDescent="0.3">
      <c r="D463" s="10"/>
      <c r="E463" s="13" t="str">
        <f t="shared" si="33"/>
        <v/>
      </c>
      <c r="AR463" s="3" t="str">
        <f t="shared" si="35"/>
        <v/>
      </c>
      <c r="AS463" s="13" t="str">
        <f t="shared" si="34"/>
        <v/>
      </c>
      <c r="AT463" s="13" t="str">
        <f t="shared" si="32"/>
        <v/>
      </c>
    </row>
    <row r="464" spans="4:46" x14ac:dyDescent="0.3">
      <c r="D464" s="10"/>
      <c r="E464" s="13" t="str">
        <f t="shared" si="33"/>
        <v/>
      </c>
      <c r="AR464" s="3" t="str">
        <f t="shared" si="35"/>
        <v/>
      </c>
      <c r="AS464" s="13" t="str">
        <f t="shared" si="34"/>
        <v/>
      </c>
      <c r="AT464" s="13" t="str">
        <f t="shared" si="32"/>
        <v/>
      </c>
    </row>
    <row r="465" spans="4:46" x14ac:dyDescent="0.3">
      <c r="D465" s="10"/>
      <c r="E465" s="13" t="str">
        <f t="shared" si="33"/>
        <v/>
      </c>
      <c r="AR465" s="3" t="str">
        <f t="shared" si="35"/>
        <v/>
      </c>
      <c r="AS465" s="13" t="str">
        <f t="shared" si="34"/>
        <v/>
      </c>
      <c r="AT465" s="13" t="str">
        <f t="shared" si="32"/>
        <v/>
      </c>
    </row>
    <row r="466" spans="4:46" x14ac:dyDescent="0.3">
      <c r="D466" s="10"/>
      <c r="E466" s="13" t="str">
        <f t="shared" si="33"/>
        <v/>
      </c>
      <c r="AR466" s="3" t="str">
        <f t="shared" si="35"/>
        <v/>
      </c>
      <c r="AS466" s="13" t="str">
        <f t="shared" si="34"/>
        <v/>
      </c>
      <c r="AT466" s="13" t="str">
        <f t="shared" si="32"/>
        <v/>
      </c>
    </row>
    <row r="467" spans="4:46" x14ac:dyDescent="0.3">
      <c r="D467" s="10"/>
      <c r="E467" s="13" t="str">
        <f t="shared" si="33"/>
        <v/>
      </c>
      <c r="AR467" s="3" t="str">
        <f t="shared" si="35"/>
        <v/>
      </c>
      <c r="AS467" s="13" t="str">
        <f t="shared" si="34"/>
        <v/>
      </c>
      <c r="AT467" s="13" t="str">
        <f t="shared" si="32"/>
        <v/>
      </c>
    </row>
    <row r="468" spans="4:46" x14ac:dyDescent="0.3">
      <c r="D468" s="10"/>
      <c r="E468" s="13" t="str">
        <f t="shared" si="33"/>
        <v/>
      </c>
      <c r="AR468" s="3" t="str">
        <f t="shared" si="35"/>
        <v/>
      </c>
      <c r="AS468" s="13" t="str">
        <f t="shared" si="34"/>
        <v/>
      </c>
      <c r="AT468" s="13" t="str">
        <f t="shared" si="32"/>
        <v/>
      </c>
    </row>
    <row r="469" spans="4:46" x14ac:dyDescent="0.3">
      <c r="D469" s="10"/>
      <c r="E469" s="13" t="str">
        <f t="shared" si="33"/>
        <v/>
      </c>
      <c r="AR469" s="3" t="str">
        <f t="shared" si="35"/>
        <v/>
      </c>
      <c r="AS469" s="13" t="str">
        <f t="shared" si="34"/>
        <v/>
      </c>
      <c r="AT469" s="13" t="str">
        <f t="shared" si="32"/>
        <v/>
      </c>
    </row>
    <row r="470" spans="4:46" x14ac:dyDescent="0.3">
      <c r="D470" s="10"/>
      <c r="E470" s="13" t="str">
        <f t="shared" si="33"/>
        <v/>
      </c>
      <c r="AR470" s="3" t="str">
        <f t="shared" si="35"/>
        <v/>
      </c>
      <c r="AS470" s="13" t="str">
        <f t="shared" si="34"/>
        <v/>
      </c>
      <c r="AT470" s="13" t="str">
        <f t="shared" si="32"/>
        <v/>
      </c>
    </row>
    <row r="471" spans="4:46" x14ac:dyDescent="0.3">
      <c r="D471" s="10"/>
      <c r="E471" s="13" t="str">
        <f t="shared" si="33"/>
        <v/>
      </c>
      <c r="AR471" s="3" t="str">
        <f t="shared" si="35"/>
        <v/>
      </c>
      <c r="AS471" s="13" t="str">
        <f t="shared" si="34"/>
        <v/>
      </c>
      <c r="AT471" s="13" t="str">
        <f t="shared" si="32"/>
        <v/>
      </c>
    </row>
    <row r="472" spans="4:46" x14ac:dyDescent="0.3">
      <c r="D472" s="10"/>
      <c r="E472" s="13" t="str">
        <f t="shared" si="33"/>
        <v/>
      </c>
      <c r="AR472" s="3" t="str">
        <f t="shared" si="35"/>
        <v/>
      </c>
      <c r="AS472" s="13" t="str">
        <f t="shared" si="34"/>
        <v/>
      </c>
      <c r="AT472" s="13" t="str">
        <f t="shared" si="32"/>
        <v/>
      </c>
    </row>
    <row r="473" spans="4:46" x14ac:dyDescent="0.3">
      <c r="D473" s="10"/>
      <c r="E473" s="13" t="str">
        <f t="shared" si="33"/>
        <v/>
      </c>
      <c r="AR473" s="3" t="str">
        <f t="shared" si="35"/>
        <v/>
      </c>
      <c r="AS473" s="13" t="str">
        <f t="shared" si="34"/>
        <v/>
      </c>
      <c r="AT473" s="13" t="str">
        <f t="shared" si="32"/>
        <v/>
      </c>
    </row>
    <row r="474" spans="4:46" x14ac:dyDescent="0.3">
      <c r="D474" s="10"/>
      <c r="E474" s="13" t="str">
        <f t="shared" si="33"/>
        <v/>
      </c>
      <c r="AR474" s="3" t="str">
        <f t="shared" si="35"/>
        <v/>
      </c>
      <c r="AS474" s="13" t="str">
        <f t="shared" si="34"/>
        <v/>
      </c>
      <c r="AT474" s="13" t="str">
        <f t="shared" si="32"/>
        <v/>
      </c>
    </row>
    <row r="475" spans="4:46" x14ac:dyDescent="0.3">
      <c r="D475" s="10"/>
      <c r="E475" s="13" t="str">
        <f t="shared" si="33"/>
        <v/>
      </c>
      <c r="AR475" s="3" t="str">
        <f t="shared" si="35"/>
        <v/>
      </c>
      <c r="AS475" s="13" t="str">
        <f t="shared" si="34"/>
        <v/>
      </c>
      <c r="AT475" s="13" t="str">
        <f t="shared" si="32"/>
        <v/>
      </c>
    </row>
    <row r="476" spans="4:46" x14ac:dyDescent="0.3">
      <c r="D476" s="10"/>
      <c r="E476" s="13" t="str">
        <f t="shared" si="33"/>
        <v/>
      </c>
      <c r="AR476" s="3" t="str">
        <f t="shared" si="35"/>
        <v/>
      </c>
      <c r="AS476" s="13" t="str">
        <f t="shared" si="34"/>
        <v/>
      </c>
      <c r="AT476" s="13" t="str">
        <f t="shared" si="32"/>
        <v/>
      </c>
    </row>
    <row r="477" spans="4:46" x14ac:dyDescent="0.3">
      <c r="D477" s="10"/>
      <c r="E477" s="13" t="str">
        <f t="shared" si="33"/>
        <v/>
      </c>
      <c r="AR477" s="3" t="str">
        <f t="shared" si="35"/>
        <v/>
      </c>
      <c r="AS477" s="13" t="str">
        <f t="shared" si="34"/>
        <v/>
      </c>
      <c r="AT477" s="13" t="str">
        <f t="shared" si="32"/>
        <v/>
      </c>
    </row>
    <row r="478" spans="4:46" x14ac:dyDescent="0.3">
      <c r="D478" s="10"/>
      <c r="E478" s="13" t="str">
        <f t="shared" si="33"/>
        <v/>
      </c>
      <c r="AR478" s="3" t="str">
        <f t="shared" si="35"/>
        <v/>
      </c>
      <c r="AS478" s="13" t="str">
        <f t="shared" si="34"/>
        <v/>
      </c>
      <c r="AT478" s="13" t="str">
        <f t="shared" si="32"/>
        <v/>
      </c>
    </row>
    <row r="479" spans="4:46" x14ac:dyDescent="0.3">
      <c r="D479" s="10"/>
      <c r="E479" s="13" t="str">
        <f t="shared" si="33"/>
        <v/>
      </c>
      <c r="AR479" s="3" t="str">
        <f t="shared" si="35"/>
        <v/>
      </c>
      <c r="AS479" s="13" t="str">
        <f t="shared" si="34"/>
        <v/>
      </c>
      <c r="AT479" s="13" t="str">
        <f t="shared" si="32"/>
        <v/>
      </c>
    </row>
    <row r="480" spans="4:46" x14ac:dyDescent="0.3">
      <c r="D480" s="10"/>
      <c r="E480" s="13" t="str">
        <f t="shared" si="33"/>
        <v/>
      </c>
      <c r="AR480" s="3" t="str">
        <f t="shared" si="35"/>
        <v/>
      </c>
      <c r="AS480" s="13" t="str">
        <f t="shared" si="34"/>
        <v/>
      </c>
      <c r="AT480" s="13" t="str">
        <f t="shared" si="32"/>
        <v/>
      </c>
    </row>
    <row r="481" spans="4:46" x14ac:dyDescent="0.3">
      <c r="D481" s="10"/>
      <c r="E481" s="13" t="str">
        <f t="shared" si="33"/>
        <v/>
      </c>
      <c r="AR481" s="3" t="str">
        <f t="shared" si="35"/>
        <v/>
      </c>
      <c r="AS481" s="13" t="str">
        <f t="shared" si="34"/>
        <v/>
      </c>
      <c r="AT481" s="13" t="str">
        <f t="shared" si="32"/>
        <v/>
      </c>
    </row>
    <row r="482" spans="4:46" x14ac:dyDescent="0.3">
      <c r="D482" s="10"/>
      <c r="E482" s="13" t="str">
        <f t="shared" si="33"/>
        <v/>
      </c>
      <c r="AR482" s="3" t="str">
        <f t="shared" si="35"/>
        <v/>
      </c>
      <c r="AS482" s="13" t="str">
        <f t="shared" si="34"/>
        <v/>
      </c>
      <c r="AT482" s="13" t="str">
        <f t="shared" si="32"/>
        <v/>
      </c>
    </row>
    <row r="483" spans="4:46" x14ac:dyDescent="0.3">
      <c r="D483" s="10"/>
      <c r="E483" s="13" t="str">
        <f t="shared" si="33"/>
        <v/>
      </c>
      <c r="AR483" s="3" t="str">
        <f t="shared" si="35"/>
        <v/>
      </c>
      <c r="AS483" s="13" t="str">
        <f t="shared" si="34"/>
        <v/>
      </c>
      <c r="AT483" s="13" t="str">
        <f t="shared" si="32"/>
        <v/>
      </c>
    </row>
    <row r="484" spans="4:46" x14ac:dyDescent="0.3">
      <c r="D484" s="10"/>
      <c r="E484" s="13" t="str">
        <f t="shared" si="33"/>
        <v/>
      </c>
      <c r="AR484" s="3" t="str">
        <f t="shared" si="35"/>
        <v/>
      </c>
      <c r="AS484" s="13" t="str">
        <f t="shared" si="34"/>
        <v/>
      </c>
      <c r="AT484" s="13" t="str">
        <f t="shared" si="32"/>
        <v/>
      </c>
    </row>
    <row r="485" spans="4:46" x14ac:dyDescent="0.3">
      <c r="D485" s="10"/>
      <c r="E485" s="13" t="str">
        <f t="shared" si="33"/>
        <v/>
      </c>
      <c r="AR485" s="3" t="str">
        <f t="shared" si="35"/>
        <v/>
      </c>
      <c r="AS485" s="13" t="str">
        <f t="shared" si="34"/>
        <v/>
      </c>
      <c r="AT485" s="13" t="str">
        <f t="shared" si="32"/>
        <v/>
      </c>
    </row>
    <row r="486" spans="4:46" x14ac:dyDescent="0.3">
      <c r="D486" s="10"/>
      <c r="E486" s="13" t="str">
        <f t="shared" si="33"/>
        <v/>
      </c>
      <c r="AR486" s="3" t="str">
        <f t="shared" si="35"/>
        <v/>
      </c>
      <c r="AS486" s="13" t="str">
        <f t="shared" si="34"/>
        <v/>
      </c>
      <c r="AT486" s="13" t="str">
        <f t="shared" si="32"/>
        <v/>
      </c>
    </row>
    <row r="487" spans="4:46" x14ac:dyDescent="0.3">
      <c r="D487" s="10"/>
      <c r="E487" s="13" t="str">
        <f t="shared" si="33"/>
        <v/>
      </c>
      <c r="AR487" s="3" t="str">
        <f t="shared" si="35"/>
        <v/>
      </c>
      <c r="AS487" s="13" t="str">
        <f t="shared" si="34"/>
        <v/>
      </c>
      <c r="AT487" s="13" t="str">
        <f t="shared" si="32"/>
        <v/>
      </c>
    </row>
    <row r="488" spans="4:46" x14ac:dyDescent="0.3">
      <c r="D488" s="10"/>
      <c r="E488" s="13" t="str">
        <f t="shared" si="33"/>
        <v/>
      </c>
      <c r="AR488" s="3" t="str">
        <f t="shared" si="35"/>
        <v/>
      </c>
      <c r="AS488" s="13" t="str">
        <f t="shared" si="34"/>
        <v/>
      </c>
      <c r="AT488" s="13" t="str">
        <f t="shared" si="32"/>
        <v/>
      </c>
    </row>
    <row r="489" spans="4:46" x14ac:dyDescent="0.3">
      <c r="D489" s="10"/>
      <c r="E489" s="13" t="str">
        <f t="shared" si="33"/>
        <v/>
      </c>
      <c r="AR489" s="3" t="str">
        <f t="shared" si="35"/>
        <v/>
      </c>
      <c r="AS489" s="13" t="str">
        <f t="shared" si="34"/>
        <v/>
      </c>
      <c r="AT489" s="13" t="str">
        <f t="shared" si="32"/>
        <v/>
      </c>
    </row>
    <row r="490" spans="4:46" x14ac:dyDescent="0.3">
      <c r="D490" s="10"/>
      <c r="E490" s="13" t="str">
        <f t="shared" si="33"/>
        <v/>
      </c>
      <c r="AR490" s="3" t="str">
        <f t="shared" si="35"/>
        <v/>
      </c>
      <c r="AS490" s="13" t="str">
        <f t="shared" si="34"/>
        <v/>
      </c>
      <c r="AT490" s="13" t="str">
        <f t="shared" si="32"/>
        <v/>
      </c>
    </row>
    <row r="491" spans="4:46" x14ac:dyDescent="0.3">
      <c r="D491" s="10"/>
      <c r="E491" s="13" t="str">
        <f t="shared" si="33"/>
        <v/>
      </c>
      <c r="AR491" s="3" t="str">
        <f t="shared" si="35"/>
        <v/>
      </c>
      <c r="AS491" s="13" t="str">
        <f t="shared" si="34"/>
        <v/>
      </c>
      <c r="AT491" s="13" t="str">
        <f t="shared" si="32"/>
        <v/>
      </c>
    </row>
    <row r="492" spans="4:46" x14ac:dyDescent="0.3">
      <c r="D492" s="10"/>
      <c r="E492" s="13" t="str">
        <f t="shared" si="33"/>
        <v/>
      </c>
      <c r="AR492" s="3" t="str">
        <f t="shared" si="35"/>
        <v/>
      </c>
      <c r="AS492" s="13" t="str">
        <f t="shared" si="34"/>
        <v/>
      </c>
      <c r="AT492" s="13" t="str">
        <f t="shared" si="32"/>
        <v/>
      </c>
    </row>
    <row r="493" spans="4:46" x14ac:dyDescent="0.3">
      <c r="D493" s="10"/>
      <c r="E493" s="13" t="str">
        <f t="shared" si="33"/>
        <v/>
      </c>
      <c r="AR493" s="3" t="str">
        <f t="shared" si="35"/>
        <v/>
      </c>
      <c r="AS493" s="13" t="str">
        <f t="shared" si="34"/>
        <v/>
      </c>
      <c r="AT493" s="13" t="str">
        <f t="shared" si="32"/>
        <v/>
      </c>
    </row>
    <row r="494" spans="4:46" x14ac:dyDescent="0.3">
      <c r="D494" s="10"/>
      <c r="E494" s="13" t="str">
        <f t="shared" si="33"/>
        <v/>
      </c>
      <c r="AR494" s="3" t="str">
        <f t="shared" si="35"/>
        <v/>
      </c>
      <c r="AS494" s="13" t="str">
        <f t="shared" si="34"/>
        <v/>
      </c>
      <c r="AT494" s="13" t="str">
        <f t="shared" si="32"/>
        <v/>
      </c>
    </row>
    <row r="495" spans="4:46" x14ac:dyDescent="0.3">
      <c r="D495" s="10"/>
      <c r="E495" s="13" t="str">
        <f t="shared" si="33"/>
        <v/>
      </c>
      <c r="AR495" s="3" t="str">
        <f t="shared" si="35"/>
        <v/>
      </c>
      <c r="AS495" s="13" t="str">
        <f t="shared" si="34"/>
        <v/>
      </c>
      <c r="AT495" s="13" t="str">
        <f t="shared" si="32"/>
        <v/>
      </c>
    </row>
    <row r="496" spans="4:46" x14ac:dyDescent="0.3">
      <c r="D496" s="10"/>
      <c r="E496" s="13" t="str">
        <f t="shared" si="33"/>
        <v/>
      </c>
      <c r="AR496" s="3" t="str">
        <f t="shared" si="35"/>
        <v/>
      </c>
      <c r="AS496" s="13" t="str">
        <f t="shared" si="34"/>
        <v/>
      </c>
      <c r="AT496" s="13" t="str">
        <f t="shared" si="32"/>
        <v/>
      </c>
    </row>
    <row r="497" spans="4:46" x14ac:dyDescent="0.3">
      <c r="D497" s="10"/>
      <c r="E497" s="13" t="str">
        <f t="shared" si="33"/>
        <v/>
      </c>
      <c r="AR497" s="3" t="str">
        <f t="shared" si="35"/>
        <v/>
      </c>
      <c r="AS497" s="13" t="str">
        <f t="shared" si="34"/>
        <v/>
      </c>
      <c r="AT497" s="13" t="str">
        <f t="shared" si="32"/>
        <v/>
      </c>
    </row>
    <row r="498" spans="4:46" x14ac:dyDescent="0.3">
      <c r="D498" s="10"/>
      <c r="E498" s="13" t="str">
        <f t="shared" si="33"/>
        <v/>
      </c>
      <c r="AR498" s="3" t="str">
        <f t="shared" si="35"/>
        <v/>
      </c>
      <c r="AS498" s="13" t="str">
        <f t="shared" si="34"/>
        <v/>
      </c>
      <c r="AT498" s="13" t="str">
        <f t="shared" si="32"/>
        <v/>
      </c>
    </row>
    <row r="499" spans="4:46" x14ac:dyDescent="0.3">
      <c r="D499" s="10"/>
      <c r="E499" s="13" t="str">
        <f t="shared" si="33"/>
        <v/>
      </c>
      <c r="AR499" s="3" t="str">
        <f t="shared" si="35"/>
        <v/>
      </c>
      <c r="AS499" s="13" t="str">
        <f t="shared" si="34"/>
        <v/>
      </c>
      <c r="AT499" s="13" t="str">
        <f t="shared" si="32"/>
        <v/>
      </c>
    </row>
    <row r="500" spans="4:46" x14ac:dyDescent="0.3">
      <c r="D500" s="10"/>
      <c r="E500" s="13" t="str">
        <f t="shared" si="33"/>
        <v/>
      </c>
      <c r="AR500" s="3" t="str">
        <f t="shared" si="35"/>
        <v/>
      </c>
      <c r="AS500" s="13" t="str">
        <f t="shared" si="34"/>
        <v/>
      </c>
      <c r="AT500" s="13" t="str">
        <f t="shared" si="32"/>
        <v/>
      </c>
    </row>
    <row r="501" spans="4:46" x14ac:dyDescent="0.3">
      <c r="D501" s="10"/>
      <c r="E501" s="13" t="str">
        <f t="shared" si="33"/>
        <v/>
      </c>
      <c r="AR501" s="3" t="str">
        <f t="shared" si="35"/>
        <v/>
      </c>
      <c r="AS501" s="13" t="str">
        <f t="shared" si="34"/>
        <v/>
      </c>
      <c r="AT501" s="13" t="str">
        <f t="shared" si="32"/>
        <v/>
      </c>
    </row>
    <row r="502" spans="4:46" x14ac:dyDescent="0.3">
      <c r="D502" s="10"/>
      <c r="E502" s="13" t="str">
        <f t="shared" si="33"/>
        <v/>
      </c>
      <c r="AR502" s="3" t="str">
        <f t="shared" si="35"/>
        <v/>
      </c>
      <c r="AS502" s="13" t="str">
        <f t="shared" si="34"/>
        <v/>
      </c>
      <c r="AT502" s="13" t="str">
        <f t="shared" si="32"/>
        <v/>
      </c>
    </row>
    <row r="503" spans="4:46" x14ac:dyDescent="0.3">
      <c r="D503" s="10"/>
      <c r="E503" s="13" t="str">
        <f t="shared" si="33"/>
        <v/>
      </c>
      <c r="AR503" s="3" t="str">
        <f t="shared" si="35"/>
        <v/>
      </c>
      <c r="AS503" s="13" t="str">
        <f t="shared" si="34"/>
        <v/>
      </c>
      <c r="AT503" s="13" t="str">
        <f t="shared" si="32"/>
        <v/>
      </c>
    </row>
    <row r="504" spans="4:46" x14ac:dyDescent="0.3">
      <c r="D504" s="10"/>
      <c r="E504" s="13" t="str">
        <f t="shared" si="33"/>
        <v/>
      </c>
      <c r="AR504" s="3" t="str">
        <f t="shared" si="35"/>
        <v/>
      </c>
      <c r="AS504" s="13" t="str">
        <f t="shared" si="34"/>
        <v/>
      </c>
      <c r="AT504" s="13" t="str">
        <f t="shared" si="32"/>
        <v/>
      </c>
    </row>
    <row r="505" spans="4:46" x14ac:dyDescent="0.3">
      <c r="D505" s="10"/>
      <c r="E505" s="13" t="str">
        <f t="shared" si="33"/>
        <v/>
      </c>
      <c r="AR505" s="3" t="str">
        <f t="shared" si="35"/>
        <v/>
      </c>
      <c r="AS505" s="13" t="str">
        <f t="shared" si="34"/>
        <v/>
      </c>
      <c r="AT505" s="13" t="str">
        <f t="shared" si="32"/>
        <v/>
      </c>
    </row>
    <row r="506" spans="4:46" x14ac:dyDescent="0.3">
      <c r="D506" s="10"/>
      <c r="E506" s="13" t="str">
        <f t="shared" si="33"/>
        <v/>
      </c>
      <c r="AR506" s="3" t="str">
        <f t="shared" si="35"/>
        <v/>
      </c>
      <c r="AS506" s="13" t="str">
        <f t="shared" si="34"/>
        <v/>
      </c>
      <c r="AT506" s="13" t="str">
        <f t="shared" si="32"/>
        <v/>
      </c>
    </row>
    <row r="507" spans="4:46" x14ac:dyDescent="0.3">
      <c r="D507" s="10"/>
      <c r="E507" s="13" t="str">
        <f t="shared" si="33"/>
        <v/>
      </c>
      <c r="AR507" s="3" t="str">
        <f t="shared" si="35"/>
        <v/>
      </c>
      <c r="AS507" s="13" t="str">
        <f t="shared" si="34"/>
        <v/>
      </c>
      <c r="AT507" s="13" t="str">
        <f t="shared" si="32"/>
        <v/>
      </c>
    </row>
    <row r="508" spans="4:46" x14ac:dyDescent="0.3">
      <c r="D508" s="10"/>
      <c r="E508" s="13" t="str">
        <f t="shared" si="33"/>
        <v/>
      </c>
      <c r="AR508" s="3" t="str">
        <f t="shared" si="35"/>
        <v/>
      </c>
      <c r="AS508" s="13" t="str">
        <f t="shared" si="34"/>
        <v/>
      </c>
      <c r="AT508" s="13" t="str">
        <f t="shared" si="32"/>
        <v/>
      </c>
    </row>
    <row r="509" spans="4:46" x14ac:dyDescent="0.3">
      <c r="D509" s="10"/>
      <c r="E509" s="13" t="str">
        <f t="shared" si="33"/>
        <v/>
      </c>
      <c r="AR509" s="3" t="str">
        <f t="shared" si="35"/>
        <v/>
      </c>
      <c r="AS509" s="13" t="str">
        <f t="shared" si="34"/>
        <v/>
      </c>
      <c r="AT509" s="13" t="str">
        <f t="shared" ref="AT509:AT572" si="36">IF(D509&gt;0,D509/D508-1,"")</f>
        <v/>
      </c>
    </row>
    <row r="510" spans="4:46" x14ac:dyDescent="0.3">
      <c r="D510" s="10"/>
      <c r="E510" s="13" t="str">
        <f t="shared" si="33"/>
        <v/>
      </c>
      <c r="AR510" s="3" t="str">
        <f t="shared" si="35"/>
        <v/>
      </c>
      <c r="AS510" s="13" t="str">
        <f t="shared" si="34"/>
        <v/>
      </c>
      <c r="AT510" s="13" t="str">
        <f t="shared" si="36"/>
        <v/>
      </c>
    </row>
    <row r="511" spans="4:46" x14ac:dyDescent="0.3">
      <c r="D511" s="10"/>
      <c r="E511" s="13" t="str">
        <f t="shared" si="33"/>
        <v/>
      </c>
      <c r="AR511" s="3" t="str">
        <f t="shared" si="35"/>
        <v/>
      </c>
      <c r="AS511" s="13" t="str">
        <f t="shared" si="34"/>
        <v/>
      </c>
      <c r="AT511" s="13" t="str">
        <f t="shared" si="36"/>
        <v/>
      </c>
    </row>
    <row r="512" spans="4:46" x14ac:dyDescent="0.3">
      <c r="D512" s="10"/>
      <c r="E512" s="13" t="str">
        <f t="shared" si="33"/>
        <v/>
      </c>
      <c r="AR512" s="3" t="str">
        <f t="shared" si="35"/>
        <v/>
      </c>
      <c r="AS512" s="13" t="str">
        <f t="shared" si="34"/>
        <v/>
      </c>
      <c r="AT512" s="13" t="str">
        <f t="shared" si="36"/>
        <v/>
      </c>
    </row>
    <row r="513" spans="4:46" x14ac:dyDescent="0.3">
      <c r="D513" s="10"/>
      <c r="E513" s="13" t="str">
        <f t="shared" si="33"/>
        <v/>
      </c>
      <c r="AR513" s="3" t="str">
        <f t="shared" si="35"/>
        <v/>
      </c>
      <c r="AS513" s="13" t="str">
        <f t="shared" si="34"/>
        <v/>
      </c>
      <c r="AT513" s="13" t="str">
        <f t="shared" si="36"/>
        <v/>
      </c>
    </row>
    <row r="514" spans="4:46" x14ac:dyDescent="0.3">
      <c r="D514" s="10"/>
      <c r="E514" s="13" t="str">
        <f t="shared" si="33"/>
        <v/>
      </c>
      <c r="AR514" s="3" t="str">
        <f t="shared" si="35"/>
        <v/>
      </c>
      <c r="AS514" s="13" t="str">
        <f t="shared" si="34"/>
        <v/>
      </c>
      <c r="AT514" s="13" t="str">
        <f t="shared" si="36"/>
        <v/>
      </c>
    </row>
    <row r="515" spans="4:46" x14ac:dyDescent="0.3">
      <c r="D515" s="10"/>
      <c r="E515" s="13" t="str">
        <f t="shared" si="33"/>
        <v/>
      </c>
      <c r="AR515" s="3" t="str">
        <f t="shared" si="35"/>
        <v/>
      </c>
      <c r="AS515" s="13" t="str">
        <f t="shared" si="34"/>
        <v/>
      </c>
      <c r="AT515" s="13" t="str">
        <f t="shared" si="36"/>
        <v/>
      </c>
    </row>
    <row r="516" spans="4:46" x14ac:dyDescent="0.3">
      <c r="D516" s="10"/>
      <c r="E516" s="13" t="str">
        <f t="shared" si="33"/>
        <v/>
      </c>
      <c r="AR516" s="3" t="str">
        <f t="shared" si="35"/>
        <v/>
      </c>
      <c r="AS516" s="13" t="str">
        <f t="shared" si="34"/>
        <v/>
      </c>
      <c r="AT516" s="13" t="str">
        <f t="shared" si="36"/>
        <v/>
      </c>
    </row>
    <row r="517" spans="4:46" x14ac:dyDescent="0.3">
      <c r="D517" s="10"/>
      <c r="E517" s="13" t="str">
        <f t="shared" si="33"/>
        <v/>
      </c>
      <c r="AR517" s="3" t="str">
        <f t="shared" si="35"/>
        <v/>
      </c>
      <c r="AS517" s="13" t="str">
        <f t="shared" si="34"/>
        <v/>
      </c>
      <c r="AT517" s="13" t="str">
        <f t="shared" si="36"/>
        <v/>
      </c>
    </row>
    <row r="518" spans="4:46" x14ac:dyDescent="0.3">
      <c r="D518" s="10"/>
      <c r="E518" s="13" t="str">
        <f t="shared" si="33"/>
        <v/>
      </c>
      <c r="AR518" s="3" t="str">
        <f t="shared" si="35"/>
        <v/>
      </c>
      <c r="AS518" s="13" t="str">
        <f t="shared" si="34"/>
        <v/>
      </c>
      <c r="AT518" s="13" t="str">
        <f t="shared" si="36"/>
        <v/>
      </c>
    </row>
    <row r="519" spans="4:46" x14ac:dyDescent="0.3">
      <c r="D519" s="10"/>
      <c r="E519" s="13" t="str">
        <f t="shared" si="33"/>
        <v/>
      </c>
      <c r="AR519" s="3" t="str">
        <f t="shared" si="35"/>
        <v/>
      </c>
      <c r="AS519" s="13" t="str">
        <f t="shared" si="34"/>
        <v/>
      </c>
      <c r="AT519" s="13" t="str">
        <f t="shared" si="36"/>
        <v/>
      </c>
    </row>
    <row r="520" spans="4:46" x14ac:dyDescent="0.3">
      <c r="D520" s="10"/>
      <c r="E520" s="13" t="str">
        <f t="shared" si="33"/>
        <v/>
      </c>
      <c r="AR520" s="3" t="str">
        <f t="shared" si="35"/>
        <v/>
      </c>
      <c r="AS520" s="13" t="str">
        <f t="shared" si="34"/>
        <v/>
      </c>
      <c r="AT520" s="13" t="str">
        <f t="shared" si="36"/>
        <v/>
      </c>
    </row>
    <row r="521" spans="4:46" x14ac:dyDescent="0.3">
      <c r="D521" s="10"/>
      <c r="E521" s="13" t="str">
        <f t="shared" ref="E521:E584" si="37">IF(B521&gt;0,B521/B520-1,"")</f>
        <v/>
      </c>
      <c r="AR521" s="3" t="str">
        <f t="shared" si="35"/>
        <v/>
      </c>
      <c r="AS521" s="13" t="str">
        <f t="shared" ref="AS521:AS584" si="38">IF(B521&gt;0,B521/B520-1,"")</f>
        <v/>
      </c>
      <c r="AT521" s="13" t="str">
        <f t="shared" si="36"/>
        <v/>
      </c>
    </row>
    <row r="522" spans="4:46" x14ac:dyDescent="0.3">
      <c r="D522" s="10"/>
      <c r="E522" s="13" t="str">
        <f t="shared" si="37"/>
        <v/>
      </c>
      <c r="AR522" s="3" t="str">
        <f t="shared" ref="AR522:AR585" si="39">IF(A521&lt;&gt;0,A521,"")</f>
        <v/>
      </c>
      <c r="AS522" s="13" t="str">
        <f t="shared" si="38"/>
        <v/>
      </c>
      <c r="AT522" s="13" t="str">
        <f t="shared" si="36"/>
        <v/>
      </c>
    </row>
    <row r="523" spans="4:46" x14ac:dyDescent="0.3">
      <c r="D523" s="10"/>
      <c r="E523" s="13" t="str">
        <f t="shared" si="37"/>
        <v/>
      </c>
      <c r="AR523" s="3" t="str">
        <f t="shared" si="39"/>
        <v/>
      </c>
      <c r="AS523" s="13" t="str">
        <f t="shared" si="38"/>
        <v/>
      </c>
      <c r="AT523" s="13" t="str">
        <f t="shared" si="36"/>
        <v/>
      </c>
    </row>
    <row r="524" spans="4:46" x14ac:dyDescent="0.3">
      <c r="D524" s="10"/>
      <c r="E524" s="13" t="str">
        <f t="shared" si="37"/>
        <v/>
      </c>
      <c r="AR524" s="3" t="str">
        <f t="shared" si="39"/>
        <v/>
      </c>
      <c r="AS524" s="13" t="str">
        <f t="shared" si="38"/>
        <v/>
      </c>
      <c r="AT524" s="13" t="str">
        <f t="shared" si="36"/>
        <v/>
      </c>
    </row>
    <row r="525" spans="4:46" x14ac:dyDescent="0.3">
      <c r="D525" s="10"/>
      <c r="E525" s="13" t="str">
        <f t="shared" si="37"/>
        <v/>
      </c>
      <c r="AR525" s="3" t="str">
        <f t="shared" si="39"/>
        <v/>
      </c>
      <c r="AS525" s="13" t="str">
        <f t="shared" si="38"/>
        <v/>
      </c>
      <c r="AT525" s="13" t="str">
        <f t="shared" si="36"/>
        <v/>
      </c>
    </row>
    <row r="526" spans="4:46" x14ac:dyDescent="0.3">
      <c r="D526" s="10"/>
      <c r="E526" s="13" t="str">
        <f t="shared" si="37"/>
        <v/>
      </c>
      <c r="AR526" s="3" t="str">
        <f t="shared" si="39"/>
        <v/>
      </c>
      <c r="AS526" s="13" t="str">
        <f t="shared" si="38"/>
        <v/>
      </c>
      <c r="AT526" s="13" t="str">
        <f t="shared" si="36"/>
        <v/>
      </c>
    </row>
    <row r="527" spans="4:46" x14ac:dyDescent="0.3">
      <c r="D527" s="10"/>
      <c r="E527" s="13" t="str">
        <f t="shared" si="37"/>
        <v/>
      </c>
      <c r="AR527" s="3" t="str">
        <f t="shared" si="39"/>
        <v/>
      </c>
      <c r="AS527" s="13" t="str">
        <f t="shared" si="38"/>
        <v/>
      </c>
      <c r="AT527" s="13" t="str">
        <f t="shared" si="36"/>
        <v/>
      </c>
    </row>
    <row r="528" spans="4:46" x14ac:dyDescent="0.3">
      <c r="D528" s="10"/>
      <c r="E528" s="13" t="str">
        <f t="shared" si="37"/>
        <v/>
      </c>
      <c r="AR528" s="3" t="str">
        <f t="shared" si="39"/>
        <v/>
      </c>
      <c r="AS528" s="13" t="str">
        <f t="shared" si="38"/>
        <v/>
      </c>
      <c r="AT528" s="13" t="str">
        <f t="shared" si="36"/>
        <v/>
      </c>
    </row>
    <row r="529" spans="4:46" x14ac:dyDescent="0.3">
      <c r="D529" s="10"/>
      <c r="E529" s="13" t="str">
        <f t="shared" si="37"/>
        <v/>
      </c>
      <c r="AR529" s="3" t="str">
        <f t="shared" si="39"/>
        <v/>
      </c>
      <c r="AS529" s="13" t="str">
        <f t="shared" si="38"/>
        <v/>
      </c>
      <c r="AT529" s="13" t="str">
        <f t="shared" si="36"/>
        <v/>
      </c>
    </row>
    <row r="530" spans="4:46" x14ac:dyDescent="0.3">
      <c r="D530" s="10"/>
      <c r="E530" s="13" t="str">
        <f t="shared" si="37"/>
        <v/>
      </c>
      <c r="AR530" s="3" t="str">
        <f t="shared" si="39"/>
        <v/>
      </c>
      <c r="AS530" s="13" t="str">
        <f t="shared" si="38"/>
        <v/>
      </c>
      <c r="AT530" s="13" t="str">
        <f t="shared" si="36"/>
        <v/>
      </c>
    </row>
    <row r="531" spans="4:46" x14ac:dyDescent="0.3">
      <c r="D531" s="10"/>
      <c r="E531" s="13" t="str">
        <f t="shared" si="37"/>
        <v/>
      </c>
      <c r="AR531" s="3" t="str">
        <f t="shared" si="39"/>
        <v/>
      </c>
      <c r="AS531" s="13" t="str">
        <f t="shared" si="38"/>
        <v/>
      </c>
      <c r="AT531" s="13" t="str">
        <f t="shared" si="36"/>
        <v/>
      </c>
    </row>
    <row r="532" spans="4:46" x14ac:dyDescent="0.3">
      <c r="D532" s="10"/>
      <c r="E532" s="13" t="str">
        <f t="shared" si="37"/>
        <v/>
      </c>
      <c r="AR532" s="3" t="str">
        <f t="shared" si="39"/>
        <v/>
      </c>
      <c r="AS532" s="13" t="str">
        <f t="shared" si="38"/>
        <v/>
      </c>
      <c r="AT532" s="13" t="str">
        <f t="shared" si="36"/>
        <v/>
      </c>
    </row>
    <row r="533" spans="4:46" x14ac:dyDescent="0.3">
      <c r="D533" s="10"/>
      <c r="E533" s="13" t="str">
        <f t="shared" si="37"/>
        <v/>
      </c>
      <c r="AR533" s="3" t="str">
        <f t="shared" si="39"/>
        <v/>
      </c>
      <c r="AS533" s="13" t="str">
        <f t="shared" si="38"/>
        <v/>
      </c>
      <c r="AT533" s="13" t="str">
        <f t="shared" si="36"/>
        <v/>
      </c>
    </row>
    <row r="534" spans="4:46" x14ac:dyDescent="0.3">
      <c r="D534" s="10"/>
      <c r="E534" s="13" t="str">
        <f t="shared" si="37"/>
        <v/>
      </c>
      <c r="AR534" s="3" t="str">
        <f t="shared" si="39"/>
        <v/>
      </c>
      <c r="AS534" s="13" t="str">
        <f t="shared" si="38"/>
        <v/>
      </c>
      <c r="AT534" s="13" t="str">
        <f t="shared" si="36"/>
        <v/>
      </c>
    </row>
    <row r="535" spans="4:46" x14ac:dyDescent="0.3">
      <c r="D535" s="10"/>
      <c r="E535" s="13" t="str">
        <f t="shared" si="37"/>
        <v/>
      </c>
      <c r="AR535" s="3" t="str">
        <f t="shared" si="39"/>
        <v/>
      </c>
      <c r="AS535" s="13" t="str">
        <f t="shared" si="38"/>
        <v/>
      </c>
      <c r="AT535" s="13" t="str">
        <f t="shared" si="36"/>
        <v/>
      </c>
    </row>
    <row r="536" spans="4:46" x14ac:dyDescent="0.3">
      <c r="D536" s="10"/>
      <c r="E536" s="13" t="str">
        <f t="shared" si="37"/>
        <v/>
      </c>
      <c r="AR536" s="3" t="str">
        <f t="shared" si="39"/>
        <v/>
      </c>
      <c r="AS536" s="13" t="str">
        <f t="shared" si="38"/>
        <v/>
      </c>
      <c r="AT536" s="13" t="str">
        <f t="shared" si="36"/>
        <v/>
      </c>
    </row>
    <row r="537" spans="4:46" x14ac:dyDescent="0.3">
      <c r="D537" s="10"/>
      <c r="E537" s="13" t="str">
        <f t="shared" si="37"/>
        <v/>
      </c>
      <c r="AR537" s="3" t="str">
        <f t="shared" si="39"/>
        <v/>
      </c>
      <c r="AS537" s="13" t="str">
        <f t="shared" si="38"/>
        <v/>
      </c>
      <c r="AT537" s="13" t="str">
        <f t="shared" si="36"/>
        <v/>
      </c>
    </row>
    <row r="538" spans="4:46" x14ac:dyDescent="0.3">
      <c r="D538" s="10"/>
      <c r="E538" s="13" t="str">
        <f t="shared" si="37"/>
        <v/>
      </c>
      <c r="AR538" s="3" t="str">
        <f t="shared" si="39"/>
        <v/>
      </c>
      <c r="AS538" s="13" t="str">
        <f t="shared" si="38"/>
        <v/>
      </c>
      <c r="AT538" s="13" t="str">
        <f t="shared" si="36"/>
        <v/>
      </c>
    </row>
    <row r="539" spans="4:46" x14ac:dyDescent="0.3">
      <c r="D539" s="10"/>
      <c r="E539" s="13" t="str">
        <f t="shared" si="37"/>
        <v/>
      </c>
      <c r="AR539" s="3" t="str">
        <f t="shared" si="39"/>
        <v/>
      </c>
      <c r="AS539" s="13" t="str">
        <f t="shared" si="38"/>
        <v/>
      </c>
      <c r="AT539" s="13" t="str">
        <f t="shared" si="36"/>
        <v/>
      </c>
    </row>
    <row r="540" spans="4:46" x14ac:dyDescent="0.3">
      <c r="D540" s="10"/>
      <c r="E540" s="13" t="str">
        <f t="shared" si="37"/>
        <v/>
      </c>
      <c r="AR540" s="3" t="str">
        <f t="shared" si="39"/>
        <v/>
      </c>
      <c r="AS540" s="13" t="str">
        <f t="shared" si="38"/>
        <v/>
      </c>
      <c r="AT540" s="13" t="str">
        <f t="shared" si="36"/>
        <v/>
      </c>
    </row>
    <row r="541" spans="4:46" x14ac:dyDescent="0.3">
      <c r="D541" s="10"/>
      <c r="E541" s="13" t="str">
        <f t="shared" si="37"/>
        <v/>
      </c>
      <c r="AR541" s="3" t="str">
        <f t="shared" si="39"/>
        <v/>
      </c>
      <c r="AS541" s="13" t="str">
        <f t="shared" si="38"/>
        <v/>
      </c>
      <c r="AT541" s="13" t="str">
        <f t="shared" si="36"/>
        <v/>
      </c>
    </row>
    <row r="542" spans="4:46" x14ac:dyDescent="0.3">
      <c r="D542" s="10"/>
      <c r="E542" s="13" t="str">
        <f t="shared" si="37"/>
        <v/>
      </c>
      <c r="AR542" s="3" t="str">
        <f t="shared" si="39"/>
        <v/>
      </c>
      <c r="AS542" s="13" t="str">
        <f t="shared" si="38"/>
        <v/>
      </c>
      <c r="AT542" s="13" t="str">
        <f t="shared" si="36"/>
        <v/>
      </c>
    </row>
    <row r="543" spans="4:46" x14ac:dyDescent="0.3">
      <c r="D543" s="10"/>
      <c r="E543" s="13" t="str">
        <f t="shared" si="37"/>
        <v/>
      </c>
      <c r="AR543" s="3" t="str">
        <f t="shared" si="39"/>
        <v/>
      </c>
      <c r="AS543" s="13" t="str">
        <f t="shared" si="38"/>
        <v/>
      </c>
      <c r="AT543" s="13" t="str">
        <f t="shared" si="36"/>
        <v/>
      </c>
    </row>
    <row r="544" spans="4:46" x14ac:dyDescent="0.3">
      <c r="D544" s="10"/>
      <c r="E544" s="13" t="str">
        <f t="shared" si="37"/>
        <v/>
      </c>
      <c r="AR544" s="3" t="str">
        <f t="shared" si="39"/>
        <v/>
      </c>
      <c r="AS544" s="13" t="str">
        <f t="shared" si="38"/>
        <v/>
      </c>
      <c r="AT544" s="13" t="str">
        <f t="shared" si="36"/>
        <v/>
      </c>
    </row>
    <row r="545" spans="4:46" x14ac:dyDescent="0.3">
      <c r="D545" s="10"/>
      <c r="E545" s="13" t="str">
        <f t="shared" si="37"/>
        <v/>
      </c>
      <c r="AR545" s="3" t="str">
        <f t="shared" si="39"/>
        <v/>
      </c>
      <c r="AS545" s="13" t="str">
        <f t="shared" si="38"/>
        <v/>
      </c>
      <c r="AT545" s="13" t="str">
        <f t="shared" si="36"/>
        <v/>
      </c>
    </row>
    <row r="546" spans="4:46" x14ac:dyDescent="0.3">
      <c r="D546" s="10"/>
      <c r="E546" s="13" t="str">
        <f t="shared" si="37"/>
        <v/>
      </c>
      <c r="AR546" s="3" t="str">
        <f t="shared" si="39"/>
        <v/>
      </c>
      <c r="AS546" s="13" t="str">
        <f t="shared" si="38"/>
        <v/>
      </c>
      <c r="AT546" s="13" t="str">
        <f t="shared" si="36"/>
        <v/>
      </c>
    </row>
    <row r="547" spans="4:46" x14ac:dyDescent="0.3">
      <c r="D547" s="10"/>
      <c r="E547" s="13" t="str">
        <f t="shared" si="37"/>
        <v/>
      </c>
      <c r="AR547" s="3" t="str">
        <f t="shared" si="39"/>
        <v/>
      </c>
      <c r="AS547" s="13" t="str">
        <f t="shared" si="38"/>
        <v/>
      </c>
      <c r="AT547" s="13" t="str">
        <f t="shared" si="36"/>
        <v/>
      </c>
    </row>
    <row r="548" spans="4:46" x14ac:dyDescent="0.3">
      <c r="D548" s="10"/>
      <c r="E548" s="13" t="str">
        <f t="shared" si="37"/>
        <v/>
      </c>
      <c r="AR548" s="3" t="str">
        <f t="shared" si="39"/>
        <v/>
      </c>
      <c r="AS548" s="13" t="str">
        <f t="shared" si="38"/>
        <v/>
      </c>
      <c r="AT548" s="13" t="str">
        <f t="shared" si="36"/>
        <v/>
      </c>
    </row>
    <row r="549" spans="4:46" x14ac:dyDescent="0.3">
      <c r="D549" s="10"/>
      <c r="E549" s="13" t="str">
        <f t="shared" si="37"/>
        <v/>
      </c>
      <c r="AR549" s="3" t="str">
        <f t="shared" si="39"/>
        <v/>
      </c>
      <c r="AS549" s="13" t="str">
        <f t="shared" si="38"/>
        <v/>
      </c>
      <c r="AT549" s="13" t="str">
        <f t="shared" si="36"/>
        <v/>
      </c>
    </row>
    <row r="550" spans="4:46" x14ac:dyDescent="0.3">
      <c r="D550" s="10"/>
      <c r="E550" s="13" t="str">
        <f t="shared" si="37"/>
        <v/>
      </c>
      <c r="AR550" s="3" t="str">
        <f t="shared" si="39"/>
        <v/>
      </c>
      <c r="AS550" s="13" t="str">
        <f t="shared" si="38"/>
        <v/>
      </c>
      <c r="AT550" s="13" t="str">
        <f t="shared" si="36"/>
        <v/>
      </c>
    </row>
    <row r="551" spans="4:46" x14ac:dyDescent="0.3">
      <c r="D551" s="10"/>
      <c r="E551" s="13" t="str">
        <f t="shared" si="37"/>
        <v/>
      </c>
      <c r="AR551" s="3" t="str">
        <f t="shared" si="39"/>
        <v/>
      </c>
      <c r="AS551" s="13" t="str">
        <f t="shared" si="38"/>
        <v/>
      </c>
      <c r="AT551" s="13" t="str">
        <f t="shared" si="36"/>
        <v/>
      </c>
    </row>
    <row r="552" spans="4:46" x14ac:dyDescent="0.3">
      <c r="D552" s="10"/>
      <c r="E552" s="13" t="str">
        <f t="shared" si="37"/>
        <v/>
      </c>
      <c r="AR552" s="3" t="str">
        <f t="shared" si="39"/>
        <v/>
      </c>
      <c r="AS552" s="13" t="str">
        <f t="shared" si="38"/>
        <v/>
      </c>
      <c r="AT552" s="13" t="str">
        <f t="shared" si="36"/>
        <v/>
      </c>
    </row>
    <row r="553" spans="4:46" x14ac:dyDescent="0.3">
      <c r="D553" s="10"/>
      <c r="E553" s="13" t="str">
        <f t="shared" si="37"/>
        <v/>
      </c>
      <c r="AR553" s="3" t="str">
        <f t="shared" si="39"/>
        <v/>
      </c>
      <c r="AS553" s="13" t="str">
        <f t="shared" si="38"/>
        <v/>
      </c>
      <c r="AT553" s="13" t="str">
        <f t="shared" si="36"/>
        <v/>
      </c>
    </row>
    <row r="554" spans="4:46" x14ac:dyDescent="0.3">
      <c r="D554" s="10"/>
      <c r="E554" s="13" t="str">
        <f t="shared" si="37"/>
        <v/>
      </c>
      <c r="AR554" s="3" t="str">
        <f t="shared" si="39"/>
        <v/>
      </c>
      <c r="AS554" s="13" t="str">
        <f t="shared" si="38"/>
        <v/>
      </c>
      <c r="AT554" s="13" t="str">
        <f t="shared" si="36"/>
        <v/>
      </c>
    </row>
    <row r="555" spans="4:46" x14ac:dyDescent="0.3">
      <c r="D555" s="10"/>
      <c r="E555" s="13" t="str">
        <f t="shared" si="37"/>
        <v/>
      </c>
      <c r="AR555" s="3" t="str">
        <f t="shared" si="39"/>
        <v/>
      </c>
      <c r="AS555" s="13" t="str">
        <f t="shared" si="38"/>
        <v/>
      </c>
      <c r="AT555" s="13" t="str">
        <f t="shared" si="36"/>
        <v/>
      </c>
    </row>
    <row r="556" spans="4:46" x14ac:dyDescent="0.3">
      <c r="D556" s="10"/>
      <c r="E556" s="13" t="str">
        <f t="shared" si="37"/>
        <v/>
      </c>
      <c r="AR556" s="3" t="str">
        <f t="shared" si="39"/>
        <v/>
      </c>
      <c r="AS556" s="13" t="str">
        <f t="shared" si="38"/>
        <v/>
      </c>
      <c r="AT556" s="13" t="str">
        <f t="shared" si="36"/>
        <v/>
      </c>
    </row>
    <row r="557" spans="4:46" x14ac:dyDescent="0.3">
      <c r="D557" s="10"/>
      <c r="E557" s="13" t="str">
        <f t="shared" si="37"/>
        <v/>
      </c>
      <c r="AR557" s="3" t="str">
        <f t="shared" si="39"/>
        <v/>
      </c>
      <c r="AS557" s="13" t="str">
        <f t="shared" si="38"/>
        <v/>
      </c>
      <c r="AT557" s="13" t="str">
        <f t="shared" si="36"/>
        <v/>
      </c>
    </row>
    <row r="558" spans="4:46" x14ac:dyDescent="0.3">
      <c r="D558" s="10"/>
      <c r="E558" s="13" t="str">
        <f t="shared" si="37"/>
        <v/>
      </c>
      <c r="AR558" s="3" t="str">
        <f t="shared" si="39"/>
        <v/>
      </c>
      <c r="AS558" s="13" t="str">
        <f t="shared" si="38"/>
        <v/>
      </c>
      <c r="AT558" s="13" t="str">
        <f t="shared" si="36"/>
        <v/>
      </c>
    </row>
    <row r="559" spans="4:46" x14ac:dyDescent="0.3">
      <c r="D559" s="10"/>
      <c r="E559" s="13" t="str">
        <f t="shared" si="37"/>
        <v/>
      </c>
      <c r="AR559" s="3" t="str">
        <f t="shared" si="39"/>
        <v/>
      </c>
      <c r="AS559" s="13" t="str">
        <f t="shared" si="38"/>
        <v/>
      </c>
      <c r="AT559" s="13" t="str">
        <f t="shared" si="36"/>
        <v/>
      </c>
    </row>
    <row r="560" spans="4:46" x14ac:dyDescent="0.3">
      <c r="D560" s="10"/>
      <c r="E560" s="13" t="str">
        <f t="shared" si="37"/>
        <v/>
      </c>
      <c r="AR560" s="3" t="str">
        <f t="shared" si="39"/>
        <v/>
      </c>
      <c r="AS560" s="13" t="str">
        <f t="shared" si="38"/>
        <v/>
      </c>
      <c r="AT560" s="13" t="str">
        <f t="shared" si="36"/>
        <v/>
      </c>
    </row>
    <row r="561" spans="4:46" x14ac:dyDescent="0.3">
      <c r="D561" s="10"/>
      <c r="E561" s="13" t="str">
        <f t="shared" si="37"/>
        <v/>
      </c>
      <c r="AR561" s="3" t="str">
        <f t="shared" si="39"/>
        <v/>
      </c>
      <c r="AS561" s="13" t="str">
        <f t="shared" si="38"/>
        <v/>
      </c>
      <c r="AT561" s="13" t="str">
        <f t="shared" si="36"/>
        <v/>
      </c>
    </row>
    <row r="562" spans="4:46" x14ac:dyDescent="0.3">
      <c r="D562" s="10"/>
      <c r="E562" s="13" t="str">
        <f t="shared" si="37"/>
        <v/>
      </c>
      <c r="AR562" s="3" t="str">
        <f t="shared" si="39"/>
        <v/>
      </c>
      <c r="AS562" s="13" t="str">
        <f t="shared" si="38"/>
        <v/>
      </c>
      <c r="AT562" s="13" t="str">
        <f t="shared" si="36"/>
        <v/>
      </c>
    </row>
    <row r="563" spans="4:46" x14ac:dyDescent="0.3">
      <c r="D563" s="10"/>
      <c r="E563" s="13" t="str">
        <f t="shared" si="37"/>
        <v/>
      </c>
      <c r="AR563" s="3" t="str">
        <f t="shared" si="39"/>
        <v/>
      </c>
      <c r="AS563" s="13" t="str">
        <f t="shared" si="38"/>
        <v/>
      </c>
      <c r="AT563" s="13" t="str">
        <f t="shared" si="36"/>
        <v/>
      </c>
    </row>
    <row r="564" spans="4:46" x14ac:dyDescent="0.3">
      <c r="D564" s="10"/>
      <c r="E564" s="13" t="str">
        <f t="shared" si="37"/>
        <v/>
      </c>
      <c r="AR564" s="3" t="str">
        <f t="shared" si="39"/>
        <v/>
      </c>
      <c r="AS564" s="13" t="str">
        <f t="shared" si="38"/>
        <v/>
      </c>
      <c r="AT564" s="13" t="str">
        <f t="shared" si="36"/>
        <v/>
      </c>
    </row>
    <row r="565" spans="4:46" x14ac:dyDescent="0.3">
      <c r="D565" s="10"/>
      <c r="E565" s="13" t="str">
        <f t="shared" si="37"/>
        <v/>
      </c>
      <c r="AR565" s="3" t="str">
        <f t="shared" si="39"/>
        <v/>
      </c>
      <c r="AS565" s="13" t="str">
        <f t="shared" si="38"/>
        <v/>
      </c>
      <c r="AT565" s="13" t="str">
        <f t="shared" si="36"/>
        <v/>
      </c>
    </row>
    <row r="566" spans="4:46" x14ac:dyDescent="0.3">
      <c r="D566" s="10"/>
      <c r="E566" s="13" t="str">
        <f t="shared" si="37"/>
        <v/>
      </c>
      <c r="AR566" s="3" t="str">
        <f t="shared" si="39"/>
        <v/>
      </c>
      <c r="AS566" s="13" t="str">
        <f t="shared" si="38"/>
        <v/>
      </c>
      <c r="AT566" s="13" t="str">
        <f t="shared" si="36"/>
        <v/>
      </c>
    </row>
    <row r="567" spans="4:46" x14ac:dyDescent="0.3">
      <c r="D567" s="10"/>
      <c r="E567" s="13" t="str">
        <f t="shared" si="37"/>
        <v/>
      </c>
      <c r="AR567" s="3" t="str">
        <f t="shared" si="39"/>
        <v/>
      </c>
      <c r="AS567" s="13" t="str">
        <f t="shared" si="38"/>
        <v/>
      </c>
      <c r="AT567" s="13" t="str">
        <f t="shared" si="36"/>
        <v/>
      </c>
    </row>
    <row r="568" spans="4:46" x14ac:dyDescent="0.3">
      <c r="D568" s="10"/>
      <c r="E568" s="13" t="str">
        <f t="shared" si="37"/>
        <v/>
      </c>
      <c r="AR568" s="3" t="str">
        <f t="shared" si="39"/>
        <v/>
      </c>
      <c r="AS568" s="13" t="str">
        <f t="shared" si="38"/>
        <v/>
      </c>
      <c r="AT568" s="13" t="str">
        <f t="shared" si="36"/>
        <v/>
      </c>
    </row>
    <row r="569" spans="4:46" x14ac:dyDescent="0.3">
      <c r="D569" s="10"/>
      <c r="E569" s="13" t="str">
        <f t="shared" si="37"/>
        <v/>
      </c>
      <c r="AR569" s="3" t="str">
        <f t="shared" si="39"/>
        <v/>
      </c>
      <c r="AS569" s="13" t="str">
        <f t="shared" si="38"/>
        <v/>
      </c>
      <c r="AT569" s="13" t="str">
        <f t="shared" si="36"/>
        <v/>
      </c>
    </row>
    <row r="570" spans="4:46" x14ac:dyDescent="0.3">
      <c r="D570" s="10"/>
      <c r="E570" s="13" t="str">
        <f t="shared" si="37"/>
        <v/>
      </c>
      <c r="AR570" s="3" t="str">
        <f t="shared" si="39"/>
        <v/>
      </c>
      <c r="AS570" s="13" t="str">
        <f t="shared" si="38"/>
        <v/>
      </c>
      <c r="AT570" s="13" t="str">
        <f t="shared" si="36"/>
        <v/>
      </c>
    </row>
    <row r="571" spans="4:46" x14ac:dyDescent="0.3">
      <c r="D571" s="10"/>
      <c r="E571" s="13" t="str">
        <f t="shared" si="37"/>
        <v/>
      </c>
      <c r="AR571" s="3" t="str">
        <f t="shared" si="39"/>
        <v/>
      </c>
      <c r="AS571" s="13" t="str">
        <f t="shared" si="38"/>
        <v/>
      </c>
      <c r="AT571" s="13" t="str">
        <f t="shared" si="36"/>
        <v/>
      </c>
    </row>
    <row r="572" spans="4:46" x14ac:dyDescent="0.3">
      <c r="D572" s="10"/>
      <c r="E572" s="13" t="str">
        <f t="shared" si="37"/>
        <v/>
      </c>
      <c r="AR572" s="3" t="str">
        <f t="shared" si="39"/>
        <v/>
      </c>
      <c r="AS572" s="13" t="str">
        <f t="shared" si="38"/>
        <v/>
      </c>
      <c r="AT572" s="13" t="str">
        <f t="shared" si="36"/>
        <v/>
      </c>
    </row>
    <row r="573" spans="4:46" x14ac:dyDescent="0.3">
      <c r="D573" s="10"/>
      <c r="E573" s="13" t="str">
        <f t="shared" si="37"/>
        <v/>
      </c>
      <c r="AR573" s="3" t="str">
        <f t="shared" si="39"/>
        <v/>
      </c>
      <c r="AS573" s="13" t="str">
        <f t="shared" si="38"/>
        <v/>
      </c>
      <c r="AT573" s="13" t="str">
        <f t="shared" ref="AT573:AT636" si="40">IF(D573&gt;0,D573/D572-1,"")</f>
        <v/>
      </c>
    </row>
    <row r="574" spans="4:46" x14ac:dyDescent="0.3">
      <c r="D574" s="10"/>
      <c r="E574" s="13" t="str">
        <f t="shared" si="37"/>
        <v/>
      </c>
      <c r="AR574" s="3" t="str">
        <f t="shared" si="39"/>
        <v/>
      </c>
      <c r="AS574" s="13" t="str">
        <f t="shared" si="38"/>
        <v/>
      </c>
      <c r="AT574" s="13" t="str">
        <f t="shared" si="40"/>
        <v/>
      </c>
    </row>
    <row r="575" spans="4:46" x14ac:dyDescent="0.3">
      <c r="D575" s="10"/>
      <c r="E575" s="13" t="str">
        <f t="shared" si="37"/>
        <v/>
      </c>
      <c r="AR575" s="3" t="str">
        <f t="shared" si="39"/>
        <v/>
      </c>
      <c r="AS575" s="13" t="str">
        <f t="shared" si="38"/>
        <v/>
      </c>
      <c r="AT575" s="13" t="str">
        <f t="shared" si="40"/>
        <v/>
      </c>
    </row>
    <row r="576" spans="4:46" x14ac:dyDescent="0.3">
      <c r="D576" s="10"/>
      <c r="E576" s="13" t="str">
        <f t="shared" si="37"/>
        <v/>
      </c>
      <c r="AR576" s="3" t="str">
        <f t="shared" si="39"/>
        <v/>
      </c>
      <c r="AS576" s="13" t="str">
        <f t="shared" si="38"/>
        <v/>
      </c>
      <c r="AT576" s="13" t="str">
        <f t="shared" si="40"/>
        <v/>
      </c>
    </row>
    <row r="577" spans="4:46" x14ac:dyDescent="0.3">
      <c r="D577" s="10"/>
      <c r="E577" s="13" t="str">
        <f t="shared" si="37"/>
        <v/>
      </c>
      <c r="AR577" s="3" t="str">
        <f t="shared" si="39"/>
        <v/>
      </c>
      <c r="AS577" s="13" t="str">
        <f t="shared" si="38"/>
        <v/>
      </c>
      <c r="AT577" s="13" t="str">
        <f t="shared" si="40"/>
        <v/>
      </c>
    </row>
    <row r="578" spans="4:46" x14ac:dyDescent="0.3">
      <c r="D578" s="10"/>
      <c r="E578" s="13" t="str">
        <f t="shared" si="37"/>
        <v/>
      </c>
      <c r="AR578" s="3" t="str">
        <f t="shared" si="39"/>
        <v/>
      </c>
      <c r="AS578" s="13" t="str">
        <f t="shared" si="38"/>
        <v/>
      </c>
      <c r="AT578" s="13" t="str">
        <f t="shared" si="40"/>
        <v/>
      </c>
    </row>
    <row r="579" spans="4:46" x14ac:dyDescent="0.3">
      <c r="D579" s="10"/>
      <c r="E579" s="13" t="str">
        <f t="shared" si="37"/>
        <v/>
      </c>
      <c r="AR579" s="3" t="str">
        <f t="shared" si="39"/>
        <v/>
      </c>
      <c r="AS579" s="13" t="str">
        <f t="shared" si="38"/>
        <v/>
      </c>
      <c r="AT579" s="13" t="str">
        <f t="shared" si="40"/>
        <v/>
      </c>
    </row>
    <row r="580" spans="4:46" x14ac:dyDescent="0.3">
      <c r="D580" s="10"/>
      <c r="E580" s="13" t="str">
        <f t="shared" si="37"/>
        <v/>
      </c>
      <c r="AR580" s="3" t="str">
        <f t="shared" si="39"/>
        <v/>
      </c>
      <c r="AS580" s="13" t="str">
        <f t="shared" si="38"/>
        <v/>
      </c>
      <c r="AT580" s="13" t="str">
        <f t="shared" si="40"/>
        <v/>
      </c>
    </row>
    <row r="581" spans="4:46" x14ac:dyDescent="0.3">
      <c r="D581" s="10"/>
      <c r="E581" s="13" t="str">
        <f t="shared" si="37"/>
        <v/>
      </c>
      <c r="AR581" s="3" t="str">
        <f t="shared" si="39"/>
        <v/>
      </c>
      <c r="AS581" s="13" t="str">
        <f t="shared" si="38"/>
        <v/>
      </c>
      <c r="AT581" s="13" t="str">
        <f t="shared" si="40"/>
        <v/>
      </c>
    </row>
    <row r="582" spans="4:46" x14ac:dyDescent="0.3">
      <c r="D582" s="10"/>
      <c r="E582" s="13" t="str">
        <f t="shared" si="37"/>
        <v/>
      </c>
      <c r="AR582" s="3" t="str">
        <f t="shared" si="39"/>
        <v/>
      </c>
      <c r="AS582" s="13" t="str">
        <f t="shared" si="38"/>
        <v/>
      </c>
      <c r="AT582" s="13" t="str">
        <f t="shared" si="40"/>
        <v/>
      </c>
    </row>
    <row r="583" spans="4:46" x14ac:dyDescent="0.3">
      <c r="D583" s="10"/>
      <c r="E583" s="13" t="str">
        <f t="shared" si="37"/>
        <v/>
      </c>
      <c r="AR583" s="3" t="str">
        <f t="shared" si="39"/>
        <v/>
      </c>
      <c r="AS583" s="13" t="str">
        <f t="shared" si="38"/>
        <v/>
      </c>
      <c r="AT583" s="13" t="str">
        <f t="shared" si="40"/>
        <v/>
      </c>
    </row>
    <row r="584" spans="4:46" x14ac:dyDescent="0.3">
      <c r="D584" s="10"/>
      <c r="E584" s="13" t="str">
        <f t="shared" si="37"/>
        <v/>
      </c>
      <c r="AR584" s="3" t="str">
        <f t="shared" si="39"/>
        <v/>
      </c>
      <c r="AS584" s="13" t="str">
        <f t="shared" si="38"/>
        <v/>
      </c>
      <c r="AT584" s="13" t="str">
        <f t="shared" si="40"/>
        <v/>
      </c>
    </row>
    <row r="585" spans="4:46" x14ac:dyDescent="0.3">
      <c r="D585" s="10"/>
      <c r="E585" s="13" t="str">
        <f t="shared" ref="E585:E648" si="41">IF(B585&gt;0,B585/B584-1,"")</f>
        <v/>
      </c>
      <c r="AR585" s="3" t="str">
        <f t="shared" si="39"/>
        <v/>
      </c>
      <c r="AS585" s="13" t="str">
        <f t="shared" ref="AS585:AS648" si="42">IF(B585&gt;0,B585/B584-1,"")</f>
        <v/>
      </c>
      <c r="AT585" s="13" t="str">
        <f t="shared" si="40"/>
        <v/>
      </c>
    </row>
    <row r="586" spans="4:46" x14ac:dyDescent="0.3">
      <c r="D586" s="10"/>
      <c r="E586" s="13" t="str">
        <f t="shared" si="41"/>
        <v/>
      </c>
      <c r="AR586" s="3" t="str">
        <f t="shared" ref="AR586:AR649" si="43">IF(A585&lt;&gt;0,A585,"")</f>
        <v/>
      </c>
      <c r="AS586" s="13" t="str">
        <f t="shared" si="42"/>
        <v/>
      </c>
      <c r="AT586" s="13" t="str">
        <f t="shared" si="40"/>
        <v/>
      </c>
    </row>
    <row r="587" spans="4:46" x14ac:dyDescent="0.3">
      <c r="D587" s="10"/>
      <c r="E587" s="13" t="str">
        <f t="shared" si="41"/>
        <v/>
      </c>
      <c r="AR587" s="3" t="str">
        <f t="shared" si="43"/>
        <v/>
      </c>
      <c r="AS587" s="13" t="str">
        <f t="shared" si="42"/>
        <v/>
      </c>
      <c r="AT587" s="13" t="str">
        <f t="shared" si="40"/>
        <v/>
      </c>
    </row>
    <row r="588" spans="4:46" x14ac:dyDescent="0.3">
      <c r="D588" s="10"/>
      <c r="E588" s="13" t="str">
        <f t="shared" si="41"/>
        <v/>
      </c>
      <c r="AR588" s="3" t="str">
        <f t="shared" si="43"/>
        <v/>
      </c>
      <c r="AS588" s="13" t="str">
        <f t="shared" si="42"/>
        <v/>
      </c>
      <c r="AT588" s="13" t="str">
        <f t="shared" si="40"/>
        <v/>
      </c>
    </row>
    <row r="589" spans="4:46" x14ac:dyDescent="0.3">
      <c r="D589" s="10"/>
      <c r="E589" s="13" t="str">
        <f t="shared" si="41"/>
        <v/>
      </c>
      <c r="AR589" s="3" t="str">
        <f t="shared" si="43"/>
        <v/>
      </c>
      <c r="AS589" s="13" t="str">
        <f t="shared" si="42"/>
        <v/>
      </c>
      <c r="AT589" s="13" t="str">
        <f t="shared" si="40"/>
        <v/>
      </c>
    </row>
    <row r="590" spans="4:46" x14ac:dyDescent="0.3">
      <c r="D590" s="10"/>
      <c r="E590" s="13" t="str">
        <f t="shared" si="41"/>
        <v/>
      </c>
      <c r="AR590" s="3" t="str">
        <f t="shared" si="43"/>
        <v/>
      </c>
      <c r="AS590" s="13" t="str">
        <f t="shared" si="42"/>
        <v/>
      </c>
      <c r="AT590" s="13" t="str">
        <f t="shared" si="40"/>
        <v/>
      </c>
    </row>
    <row r="591" spans="4:46" x14ac:dyDescent="0.3">
      <c r="D591" s="10"/>
      <c r="E591" s="13" t="str">
        <f t="shared" si="41"/>
        <v/>
      </c>
      <c r="AR591" s="3" t="str">
        <f t="shared" si="43"/>
        <v/>
      </c>
      <c r="AS591" s="13" t="str">
        <f t="shared" si="42"/>
        <v/>
      </c>
      <c r="AT591" s="13" t="str">
        <f t="shared" si="40"/>
        <v/>
      </c>
    </row>
    <row r="592" spans="4:46" x14ac:dyDescent="0.3">
      <c r="D592" s="10"/>
      <c r="E592" s="13" t="str">
        <f t="shared" si="41"/>
        <v/>
      </c>
      <c r="AR592" s="3" t="str">
        <f t="shared" si="43"/>
        <v/>
      </c>
      <c r="AS592" s="13" t="str">
        <f t="shared" si="42"/>
        <v/>
      </c>
      <c r="AT592" s="13" t="str">
        <f t="shared" si="40"/>
        <v/>
      </c>
    </row>
    <row r="593" spans="4:46" x14ac:dyDescent="0.3">
      <c r="D593" s="10"/>
      <c r="E593" s="13" t="str">
        <f t="shared" si="41"/>
        <v/>
      </c>
      <c r="AR593" s="3" t="str">
        <f t="shared" si="43"/>
        <v/>
      </c>
      <c r="AS593" s="13" t="str">
        <f t="shared" si="42"/>
        <v/>
      </c>
      <c r="AT593" s="13" t="str">
        <f t="shared" si="40"/>
        <v/>
      </c>
    </row>
    <row r="594" spans="4:46" x14ac:dyDescent="0.3">
      <c r="D594" s="10"/>
      <c r="E594" s="13" t="str">
        <f t="shared" si="41"/>
        <v/>
      </c>
      <c r="AR594" s="3" t="str">
        <f t="shared" si="43"/>
        <v/>
      </c>
      <c r="AS594" s="13" t="str">
        <f t="shared" si="42"/>
        <v/>
      </c>
      <c r="AT594" s="13" t="str">
        <f t="shared" si="40"/>
        <v/>
      </c>
    </row>
    <row r="595" spans="4:46" x14ac:dyDescent="0.3">
      <c r="D595" s="10"/>
      <c r="E595" s="13" t="str">
        <f t="shared" si="41"/>
        <v/>
      </c>
      <c r="AR595" s="3" t="str">
        <f t="shared" si="43"/>
        <v/>
      </c>
      <c r="AS595" s="13" t="str">
        <f t="shared" si="42"/>
        <v/>
      </c>
      <c r="AT595" s="13" t="str">
        <f t="shared" si="40"/>
        <v/>
      </c>
    </row>
    <row r="596" spans="4:46" x14ac:dyDescent="0.3">
      <c r="D596" s="10"/>
      <c r="E596" s="13" t="str">
        <f t="shared" si="41"/>
        <v/>
      </c>
      <c r="AR596" s="3" t="str">
        <f t="shared" si="43"/>
        <v/>
      </c>
      <c r="AS596" s="13" t="str">
        <f t="shared" si="42"/>
        <v/>
      </c>
      <c r="AT596" s="13" t="str">
        <f t="shared" si="40"/>
        <v/>
      </c>
    </row>
    <row r="597" spans="4:46" x14ac:dyDescent="0.3">
      <c r="D597" s="10"/>
      <c r="E597" s="13" t="str">
        <f t="shared" si="41"/>
        <v/>
      </c>
      <c r="AR597" s="3" t="str">
        <f t="shared" si="43"/>
        <v/>
      </c>
      <c r="AS597" s="13" t="str">
        <f t="shared" si="42"/>
        <v/>
      </c>
      <c r="AT597" s="13" t="str">
        <f t="shared" si="40"/>
        <v/>
      </c>
    </row>
    <row r="598" spans="4:46" x14ac:dyDescent="0.3">
      <c r="D598" s="10"/>
      <c r="E598" s="13" t="str">
        <f t="shared" si="41"/>
        <v/>
      </c>
      <c r="AR598" s="3" t="str">
        <f t="shared" si="43"/>
        <v/>
      </c>
      <c r="AS598" s="13" t="str">
        <f t="shared" si="42"/>
        <v/>
      </c>
      <c r="AT598" s="13" t="str">
        <f t="shared" si="40"/>
        <v/>
      </c>
    </row>
    <row r="599" spans="4:46" x14ac:dyDescent="0.3">
      <c r="D599" s="10"/>
      <c r="E599" s="13" t="str">
        <f t="shared" si="41"/>
        <v/>
      </c>
      <c r="AR599" s="3" t="str">
        <f t="shared" si="43"/>
        <v/>
      </c>
      <c r="AS599" s="13" t="str">
        <f t="shared" si="42"/>
        <v/>
      </c>
      <c r="AT599" s="13" t="str">
        <f t="shared" si="40"/>
        <v/>
      </c>
    </row>
    <row r="600" spans="4:46" x14ac:dyDescent="0.3">
      <c r="D600" s="10"/>
      <c r="E600" s="13" t="str">
        <f t="shared" si="41"/>
        <v/>
      </c>
      <c r="AR600" s="3" t="str">
        <f t="shared" si="43"/>
        <v/>
      </c>
      <c r="AS600" s="13" t="str">
        <f t="shared" si="42"/>
        <v/>
      </c>
      <c r="AT600" s="13" t="str">
        <f t="shared" si="40"/>
        <v/>
      </c>
    </row>
    <row r="601" spans="4:46" x14ac:dyDescent="0.3">
      <c r="D601" s="10"/>
      <c r="E601" s="13" t="str">
        <f t="shared" si="41"/>
        <v/>
      </c>
      <c r="AR601" s="3" t="str">
        <f t="shared" si="43"/>
        <v/>
      </c>
      <c r="AS601" s="13" t="str">
        <f t="shared" si="42"/>
        <v/>
      </c>
      <c r="AT601" s="13" t="str">
        <f t="shared" si="40"/>
        <v/>
      </c>
    </row>
    <row r="602" spans="4:46" x14ac:dyDescent="0.3">
      <c r="D602" s="10"/>
      <c r="E602" s="13" t="str">
        <f t="shared" si="41"/>
        <v/>
      </c>
      <c r="AR602" s="3" t="str">
        <f t="shared" si="43"/>
        <v/>
      </c>
      <c r="AS602" s="13" t="str">
        <f t="shared" si="42"/>
        <v/>
      </c>
      <c r="AT602" s="13" t="str">
        <f t="shared" si="40"/>
        <v/>
      </c>
    </row>
    <row r="603" spans="4:46" x14ac:dyDescent="0.3">
      <c r="D603" s="10"/>
      <c r="E603" s="13" t="str">
        <f t="shared" si="41"/>
        <v/>
      </c>
      <c r="AR603" s="3" t="str">
        <f t="shared" si="43"/>
        <v/>
      </c>
      <c r="AS603" s="13" t="str">
        <f t="shared" si="42"/>
        <v/>
      </c>
      <c r="AT603" s="13" t="str">
        <f t="shared" si="40"/>
        <v/>
      </c>
    </row>
    <row r="604" spans="4:46" x14ac:dyDescent="0.3">
      <c r="D604" s="10"/>
      <c r="E604" s="13" t="str">
        <f t="shared" si="41"/>
        <v/>
      </c>
      <c r="AR604" s="3" t="str">
        <f t="shared" si="43"/>
        <v/>
      </c>
      <c r="AS604" s="13" t="str">
        <f t="shared" si="42"/>
        <v/>
      </c>
      <c r="AT604" s="13" t="str">
        <f t="shared" si="40"/>
        <v/>
      </c>
    </row>
    <row r="605" spans="4:46" x14ac:dyDescent="0.3">
      <c r="D605" s="10"/>
      <c r="E605" s="13" t="str">
        <f t="shared" si="41"/>
        <v/>
      </c>
      <c r="AR605" s="3" t="str">
        <f t="shared" si="43"/>
        <v/>
      </c>
      <c r="AS605" s="13" t="str">
        <f t="shared" si="42"/>
        <v/>
      </c>
      <c r="AT605" s="13" t="str">
        <f t="shared" si="40"/>
        <v/>
      </c>
    </row>
    <row r="606" spans="4:46" x14ac:dyDescent="0.3">
      <c r="D606" s="10"/>
      <c r="E606" s="13" t="str">
        <f t="shared" si="41"/>
        <v/>
      </c>
      <c r="AR606" s="3" t="str">
        <f t="shared" si="43"/>
        <v/>
      </c>
      <c r="AS606" s="13" t="str">
        <f t="shared" si="42"/>
        <v/>
      </c>
      <c r="AT606" s="13" t="str">
        <f t="shared" si="40"/>
        <v/>
      </c>
    </row>
    <row r="607" spans="4:46" x14ac:dyDescent="0.3">
      <c r="D607" s="10"/>
      <c r="E607" s="13" t="str">
        <f t="shared" si="41"/>
        <v/>
      </c>
      <c r="AR607" s="3" t="str">
        <f t="shared" si="43"/>
        <v/>
      </c>
      <c r="AS607" s="13" t="str">
        <f t="shared" si="42"/>
        <v/>
      </c>
      <c r="AT607" s="13" t="str">
        <f t="shared" si="40"/>
        <v/>
      </c>
    </row>
    <row r="608" spans="4:46" x14ac:dyDescent="0.3">
      <c r="D608" s="10"/>
      <c r="E608" s="13" t="str">
        <f t="shared" si="41"/>
        <v/>
      </c>
      <c r="AR608" s="3" t="str">
        <f t="shared" si="43"/>
        <v/>
      </c>
      <c r="AS608" s="13" t="str">
        <f t="shared" si="42"/>
        <v/>
      </c>
      <c r="AT608" s="13" t="str">
        <f t="shared" si="40"/>
        <v/>
      </c>
    </row>
    <row r="609" spans="4:46" x14ac:dyDescent="0.3">
      <c r="D609" s="10"/>
      <c r="E609" s="13" t="str">
        <f t="shared" si="41"/>
        <v/>
      </c>
      <c r="AR609" s="3" t="str">
        <f t="shared" si="43"/>
        <v/>
      </c>
      <c r="AS609" s="13" t="str">
        <f t="shared" si="42"/>
        <v/>
      </c>
      <c r="AT609" s="13" t="str">
        <f t="shared" si="40"/>
        <v/>
      </c>
    </row>
    <row r="610" spans="4:46" x14ac:dyDescent="0.3">
      <c r="D610" s="10"/>
      <c r="E610" s="13" t="str">
        <f t="shared" si="41"/>
        <v/>
      </c>
      <c r="AR610" s="3" t="str">
        <f t="shared" si="43"/>
        <v/>
      </c>
      <c r="AS610" s="13" t="str">
        <f t="shared" si="42"/>
        <v/>
      </c>
      <c r="AT610" s="13" t="str">
        <f t="shared" si="40"/>
        <v/>
      </c>
    </row>
    <row r="611" spans="4:46" x14ac:dyDescent="0.3">
      <c r="D611" s="10"/>
      <c r="E611" s="13" t="str">
        <f t="shared" si="41"/>
        <v/>
      </c>
      <c r="AR611" s="3" t="str">
        <f t="shared" si="43"/>
        <v/>
      </c>
      <c r="AS611" s="13" t="str">
        <f t="shared" si="42"/>
        <v/>
      </c>
      <c r="AT611" s="13" t="str">
        <f t="shared" si="40"/>
        <v/>
      </c>
    </row>
    <row r="612" spans="4:46" x14ac:dyDescent="0.3">
      <c r="D612" s="10"/>
      <c r="E612" s="13" t="str">
        <f t="shared" si="41"/>
        <v/>
      </c>
      <c r="AR612" s="3" t="str">
        <f t="shared" si="43"/>
        <v/>
      </c>
      <c r="AS612" s="13" t="str">
        <f t="shared" si="42"/>
        <v/>
      </c>
      <c r="AT612" s="13" t="str">
        <f t="shared" si="40"/>
        <v/>
      </c>
    </row>
    <row r="613" spans="4:46" x14ac:dyDescent="0.3">
      <c r="D613" s="10"/>
      <c r="E613" s="13" t="str">
        <f t="shared" si="41"/>
        <v/>
      </c>
      <c r="AR613" s="3" t="str">
        <f t="shared" si="43"/>
        <v/>
      </c>
      <c r="AS613" s="13" t="str">
        <f t="shared" si="42"/>
        <v/>
      </c>
      <c r="AT613" s="13" t="str">
        <f t="shared" si="40"/>
        <v/>
      </c>
    </row>
    <row r="614" spans="4:46" x14ac:dyDescent="0.3">
      <c r="D614" s="10"/>
      <c r="E614" s="13" t="str">
        <f t="shared" si="41"/>
        <v/>
      </c>
      <c r="AR614" s="3" t="str">
        <f t="shared" si="43"/>
        <v/>
      </c>
      <c r="AS614" s="13" t="str">
        <f t="shared" si="42"/>
        <v/>
      </c>
      <c r="AT614" s="13" t="str">
        <f t="shared" si="40"/>
        <v/>
      </c>
    </row>
    <row r="615" spans="4:46" x14ac:dyDescent="0.3">
      <c r="D615" s="10"/>
      <c r="E615" s="13" t="str">
        <f t="shared" si="41"/>
        <v/>
      </c>
      <c r="AR615" s="3" t="str">
        <f t="shared" si="43"/>
        <v/>
      </c>
      <c r="AS615" s="13" t="str">
        <f t="shared" si="42"/>
        <v/>
      </c>
      <c r="AT615" s="13" t="str">
        <f t="shared" si="40"/>
        <v/>
      </c>
    </row>
    <row r="616" spans="4:46" x14ac:dyDescent="0.3">
      <c r="D616" s="10"/>
      <c r="E616" s="13" t="str">
        <f t="shared" si="41"/>
        <v/>
      </c>
      <c r="AR616" s="3" t="str">
        <f t="shared" si="43"/>
        <v/>
      </c>
      <c r="AS616" s="13" t="str">
        <f t="shared" si="42"/>
        <v/>
      </c>
      <c r="AT616" s="13" t="str">
        <f t="shared" si="40"/>
        <v/>
      </c>
    </row>
    <row r="617" spans="4:46" x14ac:dyDescent="0.3">
      <c r="D617" s="10"/>
      <c r="E617" s="13" t="str">
        <f t="shared" si="41"/>
        <v/>
      </c>
      <c r="AR617" s="3" t="str">
        <f t="shared" si="43"/>
        <v/>
      </c>
      <c r="AS617" s="13" t="str">
        <f t="shared" si="42"/>
        <v/>
      </c>
      <c r="AT617" s="13" t="str">
        <f t="shared" si="40"/>
        <v/>
      </c>
    </row>
    <row r="618" spans="4:46" x14ac:dyDescent="0.3">
      <c r="D618" s="10"/>
      <c r="E618" s="13" t="str">
        <f t="shared" si="41"/>
        <v/>
      </c>
      <c r="AR618" s="3" t="str">
        <f t="shared" si="43"/>
        <v/>
      </c>
      <c r="AS618" s="13" t="str">
        <f t="shared" si="42"/>
        <v/>
      </c>
      <c r="AT618" s="13" t="str">
        <f t="shared" si="40"/>
        <v/>
      </c>
    </row>
    <row r="619" spans="4:46" x14ac:dyDescent="0.3">
      <c r="D619" s="10"/>
      <c r="E619" s="13" t="str">
        <f t="shared" si="41"/>
        <v/>
      </c>
      <c r="AR619" s="3" t="str">
        <f t="shared" si="43"/>
        <v/>
      </c>
      <c r="AS619" s="13" t="str">
        <f t="shared" si="42"/>
        <v/>
      </c>
      <c r="AT619" s="13" t="str">
        <f t="shared" si="40"/>
        <v/>
      </c>
    </row>
    <row r="620" spans="4:46" x14ac:dyDescent="0.3">
      <c r="D620" s="10"/>
      <c r="E620" s="13" t="str">
        <f t="shared" si="41"/>
        <v/>
      </c>
      <c r="AR620" s="3" t="str">
        <f t="shared" si="43"/>
        <v/>
      </c>
      <c r="AS620" s="13" t="str">
        <f t="shared" si="42"/>
        <v/>
      </c>
      <c r="AT620" s="13" t="str">
        <f t="shared" si="40"/>
        <v/>
      </c>
    </row>
    <row r="621" spans="4:46" x14ac:dyDescent="0.3">
      <c r="D621" s="10"/>
      <c r="E621" s="13" t="str">
        <f t="shared" si="41"/>
        <v/>
      </c>
      <c r="AR621" s="3" t="str">
        <f t="shared" si="43"/>
        <v/>
      </c>
      <c r="AS621" s="13" t="str">
        <f t="shared" si="42"/>
        <v/>
      </c>
      <c r="AT621" s="13" t="str">
        <f t="shared" si="40"/>
        <v/>
      </c>
    </row>
    <row r="622" spans="4:46" x14ac:dyDescent="0.3">
      <c r="D622" s="10"/>
      <c r="E622" s="13" t="str">
        <f t="shared" si="41"/>
        <v/>
      </c>
      <c r="AR622" s="3" t="str">
        <f t="shared" si="43"/>
        <v/>
      </c>
      <c r="AS622" s="13" t="str">
        <f t="shared" si="42"/>
        <v/>
      </c>
      <c r="AT622" s="13" t="str">
        <f t="shared" si="40"/>
        <v/>
      </c>
    </row>
    <row r="623" spans="4:46" x14ac:dyDescent="0.3">
      <c r="D623" s="10"/>
      <c r="E623" s="13" t="str">
        <f t="shared" si="41"/>
        <v/>
      </c>
      <c r="AR623" s="3" t="str">
        <f t="shared" si="43"/>
        <v/>
      </c>
      <c r="AS623" s="13" t="str">
        <f t="shared" si="42"/>
        <v/>
      </c>
      <c r="AT623" s="13" t="str">
        <f t="shared" si="40"/>
        <v/>
      </c>
    </row>
    <row r="624" spans="4:46" x14ac:dyDescent="0.3">
      <c r="D624" s="10"/>
      <c r="E624" s="13" t="str">
        <f t="shared" si="41"/>
        <v/>
      </c>
      <c r="AR624" s="3" t="str">
        <f t="shared" si="43"/>
        <v/>
      </c>
      <c r="AS624" s="13" t="str">
        <f t="shared" si="42"/>
        <v/>
      </c>
      <c r="AT624" s="13" t="str">
        <f t="shared" si="40"/>
        <v/>
      </c>
    </row>
    <row r="625" spans="4:46" x14ac:dyDescent="0.3">
      <c r="D625" s="10"/>
      <c r="E625" s="13" t="str">
        <f t="shared" si="41"/>
        <v/>
      </c>
      <c r="AR625" s="3" t="str">
        <f t="shared" si="43"/>
        <v/>
      </c>
      <c r="AS625" s="13" t="str">
        <f t="shared" si="42"/>
        <v/>
      </c>
      <c r="AT625" s="13" t="str">
        <f t="shared" si="40"/>
        <v/>
      </c>
    </row>
    <row r="626" spans="4:46" x14ac:dyDescent="0.3">
      <c r="D626" s="10"/>
      <c r="E626" s="13" t="str">
        <f t="shared" si="41"/>
        <v/>
      </c>
      <c r="AR626" s="3" t="str">
        <f t="shared" si="43"/>
        <v/>
      </c>
      <c r="AS626" s="13" t="str">
        <f t="shared" si="42"/>
        <v/>
      </c>
      <c r="AT626" s="13" t="str">
        <f t="shared" si="40"/>
        <v/>
      </c>
    </row>
    <row r="627" spans="4:46" x14ac:dyDescent="0.3">
      <c r="D627" s="10"/>
      <c r="E627" s="13" t="str">
        <f t="shared" si="41"/>
        <v/>
      </c>
      <c r="AR627" s="3" t="str">
        <f t="shared" si="43"/>
        <v/>
      </c>
      <c r="AS627" s="13" t="str">
        <f t="shared" si="42"/>
        <v/>
      </c>
      <c r="AT627" s="13" t="str">
        <f t="shared" si="40"/>
        <v/>
      </c>
    </row>
    <row r="628" spans="4:46" x14ac:dyDescent="0.3">
      <c r="D628" s="10"/>
      <c r="E628" s="13" t="str">
        <f t="shared" si="41"/>
        <v/>
      </c>
      <c r="AR628" s="3" t="str">
        <f t="shared" si="43"/>
        <v/>
      </c>
      <c r="AS628" s="13" t="str">
        <f t="shared" si="42"/>
        <v/>
      </c>
      <c r="AT628" s="13" t="str">
        <f t="shared" si="40"/>
        <v/>
      </c>
    </row>
    <row r="629" spans="4:46" x14ac:dyDescent="0.3">
      <c r="D629" s="10"/>
      <c r="E629" s="13" t="str">
        <f t="shared" si="41"/>
        <v/>
      </c>
      <c r="AR629" s="3" t="str">
        <f t="shared" si="43"/>
        <v/>
      </c>
      <c r="AS629" s="13" t="str">
        <f t="shared" si="42"/>
        <v/>
      </c>
      <c r="AT629" s="13" t="str">
        <f t="shared" si="40"/>
        <v/>
      </c>
    </row>
    <row r="630" spans="4:46" x14ac:dyDescent="0.3">
      <c r="D630" s="10"/>
      <c r="E630" s="13" t="str">
        <f t="shared" si="41"/>
        <v/>
      </c>
      <c r="AR630" s="3" t="str">
        <f t="shared" si="43"/>
        <v/>
      </c>
      <c r="AS630" s="13" t="str">
        <f t="shared" si="42"/>
        <v/>
      </c>
      <c r="AT630" s="13" t="str">
        <f t="shared" si="40"/>
        <v/>
      </c>
    </row>
    <row r="631" spans="4:46" x14ac:dyDescent="0.3">
      <c r="D631" s="10"/>
      <c r="E631" s="13" t="str">
        <f t="shared" si="41"/>
        <v/>
      </c>
      <c r="AR631" s="3" t="str">
        <f t="shared" si="43"/>
        <v/>
      </c>
      <c r="AS631" s="13" t="str">
        <f t="shared" si="42"/>
        <v/>
      </c>
      <c r="AT631" s="13" t="str">
        <f t="shared" si="40"/>
        <v/>
      </c>
    </row>
    <row r="632" spans="4:46" x14ac:dyDescent="0.3">
      <c r="D632" s="10"/>
      <c r="E632" s="13" t="str">
        <f t="shared" si="41"/>
        <v/>
      </c>
      <c r="AR632" s="3" t="str">
        <f t="shared" si="43"/>
        <v/>
      </c>
      <c r="AS632" s="13" t="str">
        <f t="shared" si="42"/>
        <v/>
      </c>
      <c r="AT632" s="13" t="str">
        <f t="shared" si="40"/>
        <v/>
      </c>
    </row>
    <row r="633" spans="4:46" x14ac:dyDescent="0.3">
      <c r="D633" s="10"/>
      <c r="E633" s="13" t="str">
        <f t="shared" si="41"/>
        <v/>
      </c>
      <c r="AR633" s="3" t="str">
        <f t="shared" si="43"/>
        <v/>
      </c>
      <c r="AS633" s="13" t="str">
        <f t="shared" si="42"/>
        <v/>
      </c>
      <c r="AT633" s="13" t="str">
        <f t="shared" si="40"/>
        <v/>
      </c>
    </row>
    <row r="634" spans="4:46" x14ac:dyDescent="0.3">
      <c r="D634" s="10"/>
      <c r="E634" s="13" t="str">
        <f t="shared" si="41"/>
        <v/>
      </c>
      <c r="AR634" s="3" t="str">
        <f t="shared" si="43"/>
        <v/>
      </c>
      <c r="AS634" s="13" t="str">
        <f t="shared" si="42"/>
        <v/>
      </c>
      <c r="AT634" s="13" t="str">
        <f t="shared" si="40"/>
        <v/>
      </c>
    </row>
    <row r="635" spans="4:46" x14ac:dyDescent="0.3">
      <c r="D635" s="10"/>
      <c r="E635" s="13" t="str">
        <f t="shared" si="41"/>
        <v/>
      </c>
      <c r="AR635" s="3" t="str">
        <f t="shared" si="43"/>
        <v/>
      </c>
      <c r="AS635" s="13" t="str">
        <f t="shared" si="42"/>
        <v/>
      </c>
      <c r="AT635" s="13" t="str">
        <f t="shared" si="40"/>
        <v/>
      </c>
    </row>
    <row r="636" spans="4:46" x14ac:dyDescent="0.3">
      <c r="D636" s="10"/>
      <c r="E636" s="13" t="str">
        <f t="shared" si="41"/>
        <v/>
      </c>
      <c r="AR636" s="3" t="str">
        <f t="shared" si="43"/>
        <v/>
      </c>
      <c r="AS636" s="13" t="str">
        <f t="shared" si="42"/>
        <v/>
      </c>
      <c r="AT636" s="13" t="str">
        <f t="shared" si="40"/>
        <v/>
      </c>
    </row>
    <row r="637" spans="4:46" x14ac:dyDescent="0.3">
      <c r="D637" s="10"/>
      <c r="E637" s="13" t="str">
        <f t="shared" si="41"/>
        <v/>
      </c>
      <c r="AR637" s="3" t="str">
        <f t="shared" si="43"/>
        <v/>
      </c>
      <c r="AS637" s="13" t="str">
        <f t="shared" si="42"/>
        <v/>
      </c>
      <c r="AT637" s="13" t="str">
        <f t="shared" ref="AT637:AT700" si="44">IF(D637&gt;0,D637/D636-1,"")</f>
        <v/>
      </c>
    </row>
    <row r="638" spans="4:46" x14ac:dyDescent="0.3">
      <c r="D638" s="10"/>
      <c r="E638" s="13" t="str">
        <f t="shared" si="41"/>
        <v/>
      </c>
      <c r="AR638" s="3" t="str">
        <f t="shared" si="43"/>
        <v/>
      </c>
      <c r="AS638" s="13" t="str">
        <f t="shared" si="42"/>
        <v/>
      </c>
      <c r="AT638" s="13" t="str">
        <f t="shared" si="44"/>
        <v/>
      </c>
    </row>
    <row r="639" spans="4:46" x14ac:dyDescent="0.3">
      <c r="D639" s="10"/>
      <c r="E639" s="13" t="str">
        <f t="shared" si="41"/>
        <v/>
      </c>
      <c r="AR639" s="3" t="str">
        <f t="shared" si="43"/>
        <v/>
      </c>
      <c r="AS639" s="13" t="str">
        <f t="shared" si="42"/>
        <v/>
      </c>
      <c r="AT639" s="13" t="str">
        <f t="shared" si="44"/>
        <v/>
      </c>
    </row>
    <row r="640" spans="4:46" x14ac:dyDescent="0.3">
      <c r="D640" s="10"/>
      <c r="E640" s="13" t="str">
        <f t="shared" si="41"/>
        <v/>
      </c>
      <c r="AR640" s="3" t="str">
        <f t="shared" si="43"/>
        <v/>
      </c>
      <c r="AS640" s="13" t="str">
        <f t="shared" si="42"/>
        <v/>
      </c>
      <c r="AT640" s="13" t="str">
        <f t="shared" si="44"/>
        <v/>
      </c>
    </row>
    <row r="641" spans="4:46" x14ac:dyDescent="0.3">
      <c r="D641" s="10"/>
      <c r="E641" s="13" t="str">
        <f t="shared" si="41"/>
        <v/>
      </c>
      <c r="AR641" s="3" t="str">
        <f t="shared" si="43"/>
        <v/>
      </c>
      <c r="AS641" s="13" t="str">
        <f t="shared" si="42"/>
        <v/>
      </c>
      <c r="AT641" s="13" t="str">
        <f t="shared" si="44"/>
        <v/>
      </c>
    </row>
    <row r="642" spans="4:46" x14ac:dyDescent="0.3">
      <c r="D642" s="10"/>
      <c r="E642" s="13" t="str">
        <f t="shared" si="41"/>
        <v/>
      </c>
      <c r="AR642" s="3" t="str">
        <f t="shared" si="43"/>
        <v/>
      </c>
      <c r="AS642" s="13" t="str">
        <f t="shared" si="42"/>
        <v/>
      </c>
      <c r="AT642" s="13" t="str">
        <f t="shared" si="44"/>
        <v/>
      </c>
    </row>
    <row r="643" spans="4:46" x14ac:dyDescent="0.3">
      <c r="D643" s="10"/>
      <c r="E643" s="13" t="str">
        <f t="shared" si="41"/>
        <v/>
      </c>
      <c r="AR643" s="3" t="str">
        <f t="shared" si="43"/>
        <v/>
      </c>
      <c r="AS643" s="13" t="str">
        <f t="shared" si="42"/>
        <v/>
      </c>
      <c r="AT643" s="13" t="str">
        <f t="shared" si="44"/>
        <v/>
      </c>
    </row>
    <row r="644" spans="4:46" x14ac:dyDescent="0.3">
      <c r="D644" s="10"/>
      <c r="E644" s="13" t="str">
        <f t="shared" si="41"/>
        <v/>
      </c>
      <c r="AR644" s="3" t="str">
        <f t="shared" si="43"/>
        <v/>
      </c>
      <c r="AS644" s="13" t="str">
        <f t="shared" si="42"/>
        <v/>
      </c>
      <c r="AT644" s="13" t="str">
        <f t="shared" si="44"/>
        <v/>
      </c>
    </row>
    <row r="645" spans="4:46" x14ac:dyDescent="0.3">
      <c r="D645" s="10"/>
      <c r="E645" s="13" t="str">
        <f t="shared" si="41"/>
        <v/>
      </c>
      <c r="AR645" s="3" t="str">
        <f t="shared" si="43"/>
        <v/>
      </c>
      <c r="AS645" s="13" t="str">
        <f t="shared" si="42"/>
        <v/>
      </c>
      <c r="AT645" s="13" t="str">
        <f t="shared" si="44"/>
        <v/>
      </c>
    </row>
    <row r="646" spans="4:46" x14ac:dyDescent="0.3">
      <c r="D646" s="10"/>
      <c r="E646" s="13" t="str">
        <f t="shared" si="41"/>
        <v/>
      </c>
      <c r="AR646" s="3" t="str">
        <f t="shared" si="43"/>
        <v/>
      </c>
      <c r="AS646" s="13" t="str">
        <f t="shared" si="42"/>
        <v/>
      </c>
      <c r="AT646" s="13" t="str">
        <f t="shared" si="44"/>
        <v/>
      </c>
    </row>
    <row r="647" spans="4:46" x14ac:dyDescent="0.3">
      <c r="D647" s="10"/>
      <c r="E647" s="13" t="str">
        <f t="shared" si="41"/>
        <v/>
      </c>
      <c r="AR647" s="3" t="str">
        <f t="shared" si="43"/>
        <v/>
      </c>
      <c r="AS647" s="13" t="str">
        <f t="shared" si="42"/>
        <v/>
      </c>
      <c r="AT647" s="13" t="str">
        <f t="shared" si="44"/>
        <v/>
      </c>
    </row>
    <row r="648" spans="4:46" x14ac:dyDescent="0.3">
      <c r="D648" s="10"/>
      <c r="E648" s="13" t="str">
        <f t="shared" si="41"/>
        <v/>
      </c>
      <c r="AR648" s="3" t="str">
        <f t="shared" si="43"/>
        <v/>
      </c>
      <c r="AS648" s="13" t="str">
        <f t="shared" si="42"/>
        <v/>
      </c>
      <c r="AT648" s="13" t="str">
        <f t="shared" si="44"/>
        <v/>
      </c>
    </row>
    <row r="649" spans="4:46" x14ac:dyDescent="0.3">
      <c r="D649" s="10"/>
      <c r="E649" s="13" t="str">
        <f t="shared" ref="E649:E712" si="45">IF(B649&gt;0,B649/B648-1,"")</f>
        <v/>
      </c>
      <c r="AR649" s="3" t="str">
        <f t="shared" si="43"/>
        <v/>
      </c>
      <c r="AS649" s="13" t="str">
        <f t="shared" ref="AS649:AS712" si="46">IF(B649&gt;0,B649/B648-1,"")</f>
        <v/>
      </c>
      <c r="AT649" s="13" t="str">
        <f t="shared" si="44"/>
        <v/>
      </c>
    </row>
    <row r="650" spans="4:46" x14ac:dyDescent="0.3">
      <c r="D650" s="10"/>
      <c r="E650" s="13" t="str">
        <f t="shared" si="45"/>
        <v/>
      </c>
      <c r="AR650" s="3" t="str">
        <f t="shared" ref="AR650:AR713" si="47">IF(A649&lt;&gt;0,A649,"")</f>
        <v/>
      </c>
      <c r="AS650" s="13" t="str">
        <f t="shared" si="46"/>
        <v/>
      </c>
      <c r="AT650" s="13" t="str">
        <f t="shared" si="44"/>
        <v/>
      </c>
    </row>
    <row r="651" spans="4:46" x14ac:dyDescent="0.3">
      <c r="D651" s="10"/>
      <c r="E651" s="13" t="str">
        <f t="shared" si="45"/>
        <v/>
      </c>
      <c r="AR651" s="3" t="str">
        <f t="shared" si="47"/>
        <v/>
      </c>
      <c r="AS651" s="13" t="str">
        <f t="shared" si="46"/>
        <v/>
      </c>
      <c r="AT651" s="13" t="str">
        <f t="shared" si="44"/>
        <v/>
      </c>
    </row>
    <row r="652" spans="4:46" x14ac:dyDescent="0.3">
      <c r="D652" s="10"/>
      <c r="E652" s="13" t="str">
        <f t="shared" si="45"/>
        <v/>
      </c>
      <c r="AR652" s="3" t="str">
        <f t="shared" si="47"/>
        <v/>
      </c>
      <c r="AS652" s="13" t="str">
        <f t="shared" si="46"/>
        <v/>
      </c>
      <c r="AT652" s="13" t="str">
        <f t="shared" si="44"/>
        <v/>
      </c>
    </row>
    <row r="653" spans="4:46" x14ac:dyDescent="0.3">
      <c r="D653" s="10"/>
      <c r="E653" s="13" t="str">
        <f t="shared" si="45"/>
        <v/>
      </c>
      <c r="AR653" s="3" t="str">
        <f t="shared" si="47"/>
        <v/>
      </c>
      <c r="AS653" s="13" t="str">
        <f t="shared" si="46"/>
        <v/>
      </c>
      <c r="AT653" s="13" t="str">
        <f t="shared" si="44"/>
        <v/>
      </c>
    </row>
    <row r="654" spans="4:46" x14ac:dyDescent="0.3">
      <c r="D654" s="10"/>
      <c r="E654" s="13" t="str">
        <f t="shared" si="45"/>
        <v/>
      </c>
      <c r="AR654" s="3" t="str">
        <f t="shared" si="47"/>
        <v/>
      </c>
      <c r="AS654" s="13" t="str">
        <f t="shared" si="46"/>
        <v/>
      </c>
      <c r="AT654" s="13" t="str">
        <f t="shared" si="44"/>
        <v/>
      </c>
    </row>
    <row r="655" spans="4:46" x14ac:dyDescent="0.3">
      <c r="D655" s="10"/>
      <c r="E655" s="13" t="str">
        <f t="shared" si="45"/>
        <v/>
      </c>
      <c r="AR655" s="3" t="str">
        <f t="shared" si="47"/>
        <v/>
      </c>
      <c r="AS655" s="13" t="str">
        <f t="shared" si="46"/>
        <v/>
      </c>
      <c r="AT655" s="13" t="str">
        <f t="shared" si="44"/>
        <v/>
      </c>
    </row>
    <row r="656" spans="4:46" x14ac:dyDescent="0.3">
      <c r="D656" s="10"/>
      <c r="E656" s="13" t="str">
        <f t="shared" si="45"/>
        <v/>
      </c>
      <c r="AR656" s="3" t="str">
        <f t="shared" si="47"/>
        <v/>
      </c>
      <c r="AS656" s="13" t="str">
        <f t="shared" si="46"/>
        <v/>
      </c>
      <c r="AT656" s="13" t="str">
        <f t="shared" si="44"/>
        <v/>
      </c>
    </row>
    <row r="657" spans="4:46" x14ac:dyDescent="0.3">
      <c r="D657" s="10"/>
      <c r="E657" s="13" t="str">
        <f t="shared" si="45"/>
        <v/>
      </c>
      <c r="AR657" s="3" t="str">
        <f t="shared" si="47"/>
        <v/>
      </c>
      <c r="AS657" s="13" t="str">
        <f t="shared" si="46"/>
        <v/>
      </c>
      <c r="AT657" s="13" t="str">
        <f t="shared" si="44"/>
        <v/>
      </c>
    </row>
    <row r="658" spans="4:46" x14ac:dyDescent="0.3">
      <c r="D658" s="10"/>
      <c r="E658" s="13" t="str">
        <f t="shared" si="45"/>
        <v/>
      </c>
      <c r="AR658" s="3" t="str">
        <f t="shared" si="47"/>
        <v/>
      </c>
      <c r="AS658" s="13" t="str">
        <f t="shared" si="46"/>
        <v/>
      </c>
      <c r="AT658" s="13" t="str">
        <f t="shared" si="44"/>
        <v/>
      </c>
    </row>
    <row r="659" spans="4:46" x14ac:dyDescent="0.3">
      <c r="D659" s="10"/>
      <c r="E659" s="13" t="str">
        <f t="shared" si="45"/>
        <v/>
      </c>
      <c r="AR659" s="3" t="str">
        <f t="shared" si="47"/>
        <v/>
      </c>
      <c r="AS659" s="13" t="str">
        <f t="shared" si="46"/>
        <v/>
      </c>
      <c r="AT659" s="13" t="str">
        <f t="shared" si="44"/>
        <v/>
      </c>
    </row>
    <row r="660" spans="4:46" x14ac:dyDescent="0.3">
      <c r="D660" s="10"/>
      <c r="E660" s="13" t="str">
        <f t="shared" si="45"/>
        <v/>
      </c>
      <c r="AR660" s="3" t="str">
        <f t="shared" si="47"/>
        <v/>
      </c>
      <c r="AS660" s="13" t="str">
        <f t="shared" si="46"/>
        <v/>
      </c>
      <c r="AT660" s="13" t="str">
        <f t="shared" si="44"/>
        <v/>
      </c>
    </row>
    <row r="661" spans="4:46" x14ac:dyDescent="0.3">
      <c r="D661" s="10"/>
      <c r="E661" s="13" t="str">
        <f t="shared" si="45"/>
        <v/>
      </c>
      <c r="AR661" s="3" t="str">
        <f t="shared" si="47"/>
        <v/>
      </c>
      <c r="AS661" s="13" t="str">
        <f t="shared" si="46"/>
        <v/>
      </c>
      <c r="AT661" s="13" t="str">
        <f t="shared" si="44"/>
        <v/>
      </c>
    </row>
    <row r="662" spans="4:46" x14ac:dyDescent="0.3">
      <c r="D662" s="10"/>
      <c r="E662" s="13" t="str">
        <f t="shared" si="45"/>
        <v/>
      </c>
      <c r="AR662" s="3" t="str">
        <f t="shared" si="47"/>
        <v/>
      </c>
      <c r="AS662" s="13" t="str">
        <f t="shared" si="46"/>
        <v/>
      </c>
      <c r="AT662" s="13" t="str">
        <f t="shared" si="44"/>
        <v/>
      </c>
    </row>
    <row r="663" spans="4:46" x14ac:dyDescent="0.3">
      <c r="D663" s="10"/>
      <c r="E663" s="13" t="str">
        <f t="shared" si="45"/>
        <v/>
      </c>
      <c r="AR663" s="3" t="str">
        <f t="shared" si="47"/>
        <v/>
      </c>
      <c r="AS663" s="13" t="str">
        <f t="shared" si="46"/>
        <v/>
      </c>
      <c r="AT663" s="13" t="str">
        <f t="shared" si="44"/>
        <v/>
      </c>
    </row>
    <row r="664" spans="4:46" x14ac:dyDescent="0.3">
      <c r="D664" s="10"/>
      <c r="E664" s="13" t="str">
        <f t="shared" si="45"/>
        <v/>
      </c>
      <c r="AR664" s="3" t="str">
        <f t="shared" si="47"/>
        <v/>
      </c>
      <c r="AS664" s="13" t="str">
        <f t="shared" si="46"/>
        <v/>
      </c>
      <c r="AT664" s="13" t="str">
        <f t="shared" si="44"/>
        <v/>
      </c>
    </row>
    <row r="665" spans="4:46" x14ac:dyDescent="0.3">
      <c r="D665" s="10"/>
      <c r="E665" s="13" t="str">
        <f t="shared" si="45"/>
        <v/>
      </c>
      <c r="AR665" s="3" t="str">
        <f t="shared" si="47"/>
        <v/>
      </c>
      <c r="AS665" s="13" t="str">
        <f t="shared" si="46"/>
        <v/>
      </c>
      <c r="AT665" s="13" t="str">
        <f t="shared" si="44"/>
        <v/>
      </c>
    </row>
    <row r="666" spans="4:46" x14ac:dyDescent="0.3">
      <c r="D666" s="10"/>
      <c r="E666" s="13" t="str">
        <f t="shared" si="45"/>
        <v/>
      </c>
      <c r="AR666" s="3" t="str">
        <f t="shared" si="47"/>
        <v/>
      </c>
      <c r="AS666" s="13" t="str">
        <f t="shared" si="46"/>
        <v/>
      </c>
      <c r="AT666" s="13" t="str">
        <f t="shared" si="44"/>
        <v/>
      </c>
    </row>
    <row r="667" spans="4:46" x14ac:dyDescent="0.3">
      <c r="D667" s="10"/>
      <c r="E667" s="13" t="str">
        <f t="shared" si="45"/>
        <v/>
      </c>
      <c r="AR667" s="3" t="str">
        <f t="shared" si="47"/>
        <v/>
      </c>
      <c r="AS667" s="13" t="str">
        <f t="shared" si="46"/>
        <v/>
      </c>
      <c r="AT667" s="13" t="str">
        <f t="shared" si="44"/>
        <v/>
      </c>
    </row>
    <row r="668" spans="4:46" x14ac:dyDescent="0.3">
      <c r="D668" s="10"/>
      <c r="E668" s="13" t="str">
        <f t="shared" si="45"/>
        <v/>
      </c>
      <c r="AR668" s="3" t="str">
        <f t="shared" si="47"/>
        <v/>
      </c>
      <c r="AS668" s="13" t="str">
        <f t="shared" si="46"/>
        <v/>
      </c>
      <c r="AT668" s="13" t="str">
        <f t="shared" si="44"/>
        <v/>
      </c>
    </row>
    <row r="669" spans="4:46" x14ac:dyDescent="0.3">
      <c r="D669" s="10"/>
      <c r="E669" s="13" t="str">
        <f t="shared" si="45"/>
        <v/>
      </c>
      <c r="AR669" s="3" t="str">
        <f t="shared" si="47"/>
        <v/>
      </c>
      <c r="AS669" s="13" t="str">
        <f t="shared" si="46"/>
        <v/>
      </c>
      <c r="AT669" s="13" t="str">
        <f t="shared" si="44"/>
        <v/>
      </c>
    </row>
    <row r="670" spans="4:46" x14ac:dyDescent="0.3">
      <c r="D670" s="10"/>
      <c r="E670" s="13" t="str">
        <f t="shared" si="45"/>
        <v/>
      </c>
      <c r="AR670" s="3" t="str">
        <f t="shared" si="47"/>
        <v/>
      </c>
      <c r="AS670" s="13" t="str">
        <f t="shared" si="46"/>
        <v/>
      </c>
      <c r="AT670" s="13" t="str">
        <f t="shared" si="44"/>
        <v/>
      </c>
    </row>
    <row r="671" spans="4:46" x14ac:dyDescent="0.3">
      <c r="D671" s="10"/>
      <c r="E671" s="13" t="str">
        <f t="shared" si="45"/>
        <v/>
      </c>
      <c r="AR671" s="3" t="str">
        <f t="shared" si="47"/>
        <v/>
      </c>
      <c r="AS671" s="13" t="str">
        <f t="shared" si="46"/>
        <v/>
      </c>
      <c r="AT671" s="13" t="str">
        <f t="shared" si="44"/>
        <v/>
      </c>
    </row>
    <row r="672" spans="4:46" x14ac:dyDescent="0.3">
      <c r="D672" s="10"/>
      <c r="E672" s="13" t="str">
        <f t="shared" si="45"/>
        <v/>
      </c>
      <c r="AR672" s="3" t="str">
        <f t="shared" si="47"/>
        <v/>
      </c>
      <c r="AS672" s="13" t="str">
        <f t="shared" si="46"/>
        <v/>
      </c>
      <c r="AT672" s="13" t="str">
        <f t="shared" si="44"/>
        <v/>
      </c>
    </row>
    <row r="673" spans="4:46" x14ac:dyDescent="0.3">
      <c r="D673" s="10"/>
      <c r="E673" s="13" t="str">
        <f t="shared" si="45"/>
        <v/>
      </c>
      <c r="AR673" s="3" t="str">
        <f t="shared" si="47"/>
        <v/>
      </c>
      <c r="AS673" s="13" t="str">
        <f t="shared" si="46"/>
        <v/>
      </c>
      <c r="AT673" s="13" t="str">
        <f t="shared" si="44"/>
        <v/>
      </c>
    </row>
    <row r="674" spans="4:46" x14ac:dyDescent="0.3">
      <c r="D674" s="10"/>
      <c r="E674" s="13" t="str">
        <f t="shared" si="45"/>
        <v/>
      </c>
      <c r="AR674" s="3" t="str">
        <f t="shared" si="47"/>
        <v/>
      </c>
      <c r="AS674" s="13" t="str">
        <f t="shared" si="46"/>
        <v/>
      </c>
      <c r="AT674" s="13" t="str">
        <f t="shared" si="44"/>
        <v/>
      </c>
    </row>
    <row r="675" spans="4:46" x14ac:dyDescent="0.3">
      <c r="D675" s="10"/>
      <c r="E675" s="13" t="str">
        <f t="shared" si="45"/>
        <v/>
      </c>
      <c r="AR675" s="3" t="str">
        <f t="shared" si="47"/>
        <v/>
      </c>
      <c r="AS675" s="13" t="str">
        <f t="shared" si="46"/>
        <v/>
      </c>
      <c r="AT675" s="13" t="str">
        <f t="shared" si="44"/>
        <v/>
      </c>
    </row>
    <row r="676" spans="4:46" x14ac:dyDescent="0.3">
      <c r="D676" s="10"/>
      <c r="E676" s="13" t="str">
        <f t="shared" si="45"/>
        <v/>
      </c>
      <c r="AR676" s="3" t="str">
        <f t="shared" si="47"/>
        <v/>
      </c>
      <c r="AS676" s="13" t="str">
        <f t="shared" si="46"/>
        <v/>
      </c>
      <c r="AT676" s="13" t="str">
        <f t="shared" si="44"/>
        <v/>
      </c>
    </row>
    <row r="677" spans="4:46" x14ac:dyDescent="0.3">
      <c r="D677" s="10"/>
      <c r="E677" s="13" t="str">
        <f t="shared" si="45"/>
        <v/>
      </c>
      <c r="AR677" s="3" t="str">
        <f t="shared" si="47"/>
        <v/>
      </c>
      <c r="AS677" s="13" t="str">
        <f t="shared" si="46"/>
        <v/>
      </c>
      <c r="AT677" s="13" t="str">
        <f t="shared" si="44"/>
        <v/>
      </c>
    </row>
    <row r="678" spans="4:46" x14ac:dyDescent="0.3">
      <c r="D678" s="10"/>
      <c r="E678" s="13" t="str">
        <f t="shared" si="45"/>
        <v/>
      </c>
      <c r="AR678" s="3" t="str">
        <f t="shared" si="47"/>
        <v/>
      </c>
      <c r="AS678" s="13" t="str">
        <f t="shared" si="46"/>
        <v/>
      </c>
      <c r="AT678" s="13" t="str">
        <f t="shared" si="44"/>
        <v/>
      </c>
    </row>
    <row r="679" spans="4:46" x14ac:dyDescent="0.3">
      <c r="D679" s="10"/>
      <c r="E679" s="13" t="str">
        <f t="shared" si="45"/>
        <v/>
      </c>
      <c r="AR679" s="3" t="str">
        <f t="shared" si="47"/>
        <v/>
      </c>
      <c r="AS679" s="13" t="str">
        <f t="shared" si="46"/>
        <v/>
      </c>
      <c r="AT679" s="13" t="str">
        <f t="shared" si="44"/>
        <v/>
      </c>
    </row>
    <row r="680" spans="4:46" x14ac:dyDescent="0.3">
      <c r="D680" s="10"/>
      <c r="E680" s="13" t="str">
        <f t="shared" si="45"/>
        <v/>
      </c>
      <c r="AR680" s="3" t="str">
        <f t="shared" si="47"/>
        <v/>
      </c>
      <c r="AS680" s="13" t="str">
        <f t="shared" si="46"/>
        <v/>
      </c>
      <c r="AT680" s="13" t="str">
        <f t="shared" si="44"/>
        <v/>
      </c>
    </row>
    <row r="681" spans="4:46" x14ac:dyDescent="0.3">
      <c r="D681" s="10"/>
      <c r="E681" s="13" t="str">
        <f t="shared" si="45"/>
        <v/>
      </c>
      <c r="AR681" s="3" t="str">
        <f t="shared" si="47"/>
        <v/>
      </c>
      <c r="AS681" s="13" t="str">
        <f t="shared" si="46"/>
        <v/>
      </c>
      <c r="AT681" s="13" t="str">
        <f t="shared" si="44"/>
        <v/>
      </c>
    </row>
    <row r="682" spans="4:46" x14ac:dyDescent="0.3">
      <c r="D682" s="10"/>
      <c r="E682" s="13" t="str">
        <f t="shared" si="45"/>
        <v/>
      </c>
      <c r="AR682" s="3" t="str">
        <f t="shared" si="47"/>
        <v/>
      </c>
      <c r="AS682" s="13" t="str">
        <f t="shared" si="46"/>
        <v/>
      </c>
      <c r="AT682" s="13" t="str">
        <f t="shared" si="44"/>
        <v/>
      </c>
    </row>
    <row r="683" spans="4:46" x14ac:dyDescent="0.3">
      <c r="D683" s="10"/>
      <c r="E683" s="13" t="str">
        <f t="shared" si="45"/>
        <v/>
      </c>
      <c r="AR683" s="3" t="str">
        <f t="shared" si="47"/>
        <v/>
      </c>
      <c r="AS683" s="13" t="str">
        <f t="shared" si="46"/>
        <v/>
      </c>
      <c r="AT683" s="13" t="str">
        <f t="shared" si="44"/>
        <v/>
      </c>
    </row>
    <row r="684" spans="4:46" x14ac:dyDescent="0.3">
      <c r="D684" s="10"/>
      <c r="E684" s="13" t="str">
        <f t="shared" si="45"/>
        <v/>
      </c>
      <c r="AR684" s="3" t="str">
        <f t="shared" si="47"/>
        <v/>
      </c>
      <c r="AS684" s="13" t="str">
        <f t="shared" si="46"/>
        <v/>
      </c>
      <c r="AT684" s="13" t="str">
        <f t="shared" si="44"/>
        <v/>
      </c>
    </row>
    <row r="685" spans="4:46" x14ac:dyDescent="0.3">
      <c r="D685" s="10"/>
      <c r="E685" s="13" t="str">
        <f t="shared" si="45"/>
        <v/>
      </c>
      <c r="AR685" s="3" t="str">
        <f t="shared" si="47"/>
        <v/>
      </c>
      <c r="AS685" s="13" t="str">
        <f t="shared" si="46"/>
        <v/>
      </c>
      <c r="AT685" s="13" t="str">
        <f t="shared" si="44"/>
        <v/>
      </c>
    </row>
    <row r="686" spans="4:46" x14ac:dyDescent="0.3">
      <c r="D686" s="10"/>
      <c r="E686" s="13" t="str">
        <f t="shared" si="45"/>
        <v/>
      </c>
      <c r="AR686" s="3" t="str">
        <f t="shared" si="47"/>
        <v/>
      </c>
      <c r="AS686" s="13" t="str">
        <f t="shared" si="46"/>
        <v/>
      </c>
      <c r="AT686" s="13" t="str">
        <f t="shared" si="44"/>
        <v/>
      </c>
    </row>
    <row r="687" spans="4:46" x14ac:dyDescent="0.3">
      <c r="D687" s="10"/>
      <c r="E687" s="13" t="str">
        <f t="shared" si="45"/>
        <v/>
      </c>
      <c r="AR687" s="3" t="str">
        <f t="shared" si="47"/>
        <v/>
      </c>
      <c r="AS687" s="13" t="str">
        <f t="shared" si="46"/>
        <v/>
      </c>
      <c r="AT687" s="13" t="str">
        <f t="shared" si="44"/>
        <v/>
      </c>
    </row>
    <row r="688" spans="4:46" x14ac:dyDescent="0.3">
      <c r="D688" s="10"/>
      <c r="E688" s="13" t="str">
        <f t="shared" si="45"/>
        <v/>
      </c>
      <c r="AR688" s="3" t="str">
        <f t="shared" si="47"/>
        <v/>
      </c>
      <c r="AS688" s="13" t="str">
        <f t="shared" si="46"/>
        <v/>
      </c>
      <c r="AT688" s="13" t="str">
        <f t="shared" si="44"/>
        <v/>
      </c>
    </row>
    <row r="689" spans="4:46" x14ac:dyDescent="0.3">
      <c r="D689" s="10"/>
      <c r="E689" s="13" t="str">
        <f t="shared" si="45"/>
        <v/>
      </c>
      <c r="AR689" s="3" t="str">
        <f t="shared" si="47"/>
        <v/>
      </c>
      <c r="AS689" s="13" t="str">
        <f t="shared" si="46"/>
        <v/>
      </c>
      <c r="AT689" s="13" t="str">
        <f t="shared" si="44"/>
        <v/>
      </c>
    </row>
    <row r="690" spans="4:46" x14ac:dyDescent="0.3">
      <c r="D690" s="10"/>
      <c r="E690" s="13" t="str">
        <f t="shared" si="45"/>
        <v/>
      </c>
      <c r="AR690" s="3" t="str">
        <f t="shared" si="47"/>
        <v/>
      </c>
      <c r="AS690" s="13" t="str">
        <f t="shared" si="46"/>
        <v/>
      </c>
      <c r="AT690" s="13" t="str">
        <f t="shared" si="44"/>
        <v/>
      </c>
    </row>
    <row r="691" spans="4:46" x14ac:dyDescent="0.3">
      <c r="D691" s="10"/>
      <c r="E691" s="13" t="str">
        <f t="shared" si="45"/>
        <v/>
      </c>
      <c r="AR691" s="3" t="str">
        <f t="shared" si="47"/>
        <v/>
      </c>
      <c r="AS691" s="13" t="str">
        <f t="shared" si="46"/>
        <v/>
      </c>
      <c r="AT691" s="13" t="str">
        <f t="shared" si="44"/>
        <v/>
      </c>
    </row>
    <row r="692" spans="4:46" x14ac:dyDescent="0.3">
      <c r="D692" s="10"/>
      <c r="E692" s="13" t="str">
        <f t="shared" si="45"/>
        <v/>
      </c>
      <c r="AR692" s="3" t="str">
        <f t="shared" si="47"/>
        <v/>
      </c>
      <c r="AS692" s="13" t="str">
        <f t="shared" si="46"/>
        <v/>
      </c>
      <c r="AT692" s="13" t="str">
        <f t="shared" si="44"/>
        <v/>
      </c>
    </row>
    <row r="693" spans="4:46" x14ac:dyDescent="0.3">
      <c r="D693" s="10"/>
      <c r="E693" s="13" t="str">
        <f t="shared" si="45"/>
        <v/>
      </c>
      <c r="AR693" s="3" t="str">
        <f t="shared" si="47"/>
        <v/>
      </c>
      <c r="AS693" s="13" t="str">
        <f t="shared" si="46"/>
        <v/>
      </c>
      <c r="AT693" s="13" t="str">
        <f t="shared" si="44"/>
        <v/>
      </c>
    </row>
    <row r="694" spans="4:46" x14ac:dyDescent="0.3">
      <c r="D694" s="10"/>
      <c r="E694" s="13" t="str">
        <f t="shared" si="45"/>
        <v/>
      </c>
      <c r="AR694" s="3" t="str">
        <f t="shared" si="47"/>
        <v/>
      </c>
      <c r="AS694" s="13" t="str">
        <f t="shared" si="46"/>
        <v/>
      </c>
      <c r="AT694" s="13" t="str">
        <f t="shared" si="44"/>
        <v/>
      </c>
    </row>
    <row r="695" spans="4:46" x14ac:dyDescent="0.3">
      <c r="D695" s="10"/>
      <c r="E695" s="13" t="str">
        <f t="shared" si="45"/>
        <v/>
      </c>
      <c r="AR695" s="3" t="str">
        <f t="shared" si="47"/>
        <v/>
      </c>
      <c r="AS695" s="13" t="str">
        <f t="shared" si="46"/>
        <v/>
      </c>
      <c r="AT695" s="13" t="str">
        <f t="shared" si="44"/>
        <v/>
      </c>
    </row>
    <row r="696" spans="4:46" x14ac:dyDescent="0.3">
      <c r="D696" s="10"/>
      <c r="E696" s="13" t="str">
        <f t="shared" si="45"/>
        <v/>
      </c>
      <c r="AR696" s="3" t="str">
        <f t="shared" si="47"/>
        <v/>
      </c>
      <c r="AS696" s="13" t="str">
        <f t="shared" si="46"/>
        <v/>
      </c>
      <c r="AT696" s="13" t="str">
        <f t="shared" si="44"/>
        <v/>
      </c>
    </row>
    <row r="697" spans="4:46" x14ac:dyDescent="0.3">
      <c r="D697" s="10"/>
      <c r="E697" s="13" t="str">
        <f t="shared" si="45"/>
        <v/>
      </c>
      <c r="AR697" s="3" t="str">
        <f t="shared" si="47"/>
        <v/>
      </c>
      <c r="AS697" s="13" t="str">
        <f t="shared" si="46"/>
        <v/>
      </c>
      <c r="AT697" s="13" t="str">
        <f t="shared" si="44"/>
        <v/>
      </c>
    </row>
    <row r="698" spans="4:46" x14ac:dyDescent="0.3">
      <c r="D698" s="10"/>
      <c r="E698" s="13" t="str">
        <f t="shared" si="45"/>
        <v/>
      </c>
      <c r="AR698" s="3" t="str">
        <f t="shared" si="47"/>
        <v/>
      </c>
      <c r="AS698" s="13" t="str">
        <f t="shared" si="46"/>
        <v/>
      </c>
      <c r="AT698" s="13" t="str">
        <f t="shared" si="44"/>
        <v/>
      </c>
    </row>
    <row r="699" spans="4:46" x14ac:dyDescent="0.3">
      <c r="D699" s="10"/>
      <c r="E699" s="13" t="str">
        <f t="shared" si="45"/>
        <v/>
      </c>
      <c r="AR699" s="3" t="str">
        <f t="shared" si="47"/>
        <v/>
      </c>
      <c r="AS699" s="13" t="str">
        <f t="shared" si="46"/>
        <v/>
      </c>
      <c r="AT699" s="13" t="str">
        <f t="shared" si="44"/>
        <v/>
      </c>
    </row>
    <row r="700" spans="4:46" x14ac:dyDescent="0.3">
      <c r="D700" s="10"/>
      <c r="E700" s="13" t="str">
        <f t="shared" si="45"/>
        <v/>
      </c>
      <c r="AR700" s="3" t="str">
        <f t="shared" si="47"/>
        <v/>
      </c>
      <c r="AS700" s="13" t="str">
        <f t="shared" si="46"/>
        <v/>
      </c>
      <c r="AT700" s="13" t="str">
        <f t="shared" si="44"/>
        <v/>
      </c>
    </row>
    <row r="701" spans="4:46" x14ac:dyDescent="0.3">
      <c r="D701" s="10"/>
      <c r="E701" s="13" t="str">
        <f t="shared" si="45"/>
        <v/>
      </c>
      <c r="AR701" s="3" t="str">
        <f t="shared" si="47"/>
        <v/>
      </c>
      <c r="AS701" s="13" t="str">
        <f t="shared" si="46"/>
        <v/>
      </c>
      <c r="AT701" s="13" t="str">
        <f t="shared" ref="AT701:AT764" si="48">IF(D701&gt;0,D701/D700-1,"")</f>
        <v/>
      </c>
    </row>
    <row r="702" spans="4:46" x14ac:dyDescent="0.3">
      <c r="D702" s="10"/>
      <c r="E702" s="13" t="str">
        <f t="shared" si="45"/>
        <v/>
      </c>
      <c r="AR702" s="3" t="str">
        <f t="shared" si="47"/>
        <v/>
      </c>
      <c r="AS702" s="13" t="str">
        <f t="shared" si="46"/>
        <v/>
      </c>
      <c r="AT702" s="13" t="str">
        <f t="shared" si="48"/>
        <v/>
      </c>
    </row>
    <row r="703" spans="4:46" x14ac:dyDescent="0.3">
      <c r="D703" s="10"/>
      <c r="E703" s="13" t="str">
        <f t="shared" si="45"/>
        <v/>
      </c>
      <c r="AR703" s="3" t="str">
        <f t="shared" si="47"/>
        <v/>
      </c>
      <c r="AS703" s="13" t="str">
        <f t="shared" si="46"/>
        <v/>
      </c>
      <c r="AT703" s="13" t="str">
        <f t="shared" si="48"/>
        <v/>
      </c>
    </row>
    <row r="704" spans="4:46" x14ac:dyDescent="0.3">
      <c r="D704" s="10"/>
      <c r="E704" s="13" t="str">
        <f t="shared" si="45"/>
        <v/>
      </c>
      <c r="AR704" s="3" t="str">
        <f t="shared" si="47"/>
        <v/>
      </c>
      <c r="AS704" s="13" t="str">
        <f t="shared" si="46"/>
        <v/>
      </c>
      <c r="AT704" s="13" t="str">
        <f t="shared" si="48"/>
        <v/>
      </c>
    </row>
    <row r="705" spans="4:46" x14ac:dyDescent="0.3">
      <c r="D705" s="10"/>
      <c r="E705" s="13" t="str">
        <f t="shared" si="45"/>
        <v/>
      </c>
      <c r="AR705" s="3" t="str">
        <f t="shared" si="47"/>
        <v/>
      </c>
      <c r="AS705" s="13" t="str">
        <f t="shared" si="46"/>
        <v/>
      </c>
      <c r="AT705" s="13" t="str">
        <f t="shared" si="48"/>
        <v/>
      </c>
    </row>
    <row r="706" spans="4:46" x14ac:dyDescent="0.3">
      <c r="D706" s="10"/>
      <c r="E706" s="13" t="str">
        <f t="shared" si="45"/>
        <v/>
      </c>
      <c r="AR706" s="3" t="str">
        <f t="shared" si="47"/>
        <v/>
      </c>
      <c r="AS706" s="13" t="str">
        <f t="shared" si="46"/>
        <v/>
      </c>
      <c r="AT706" s="13" t="str">
        <f t="shared" si="48"/>
        <v/>
      </c>
    </row>
    <row r="707" spans="4:46" x14ac:dyDescent="0.3">
      <c r="D707" s="10"/>
      <c r="E707" s="13" t="str">
        <f t="shared" si="45"/>
        <v/>
      </c>
      <c r="AR707" s="3" t="str">
        <f t="shared" si="47"/>
        <v/>
      </c>
      <c r="AS707" s="13" t="str">
        <f t="shared" si="46"/>
        <v/>
      </c>
      <c r="AT707" s="13" t="str">
        <f t="shared" si="48"/>
        <v/>
      </c>
    </row>
    <row r="708" spans="4:46" x14ac:dyDescent="0.3">
      <c r="D708" s="10"/>
      <c r="E708" s="13" t="str">
        <f t="shared" si="45"/>
        <v/>
      </c>
      <c r="AR708" s="3" t="str">
        <f t="shared" si="47"/>
        <v/>
      </c>
      <c r="AS708" s="13" t="str">
        <f t="shared" si="46"/>
        <v/>
      </c>
      <c r="AT708" s="13" t="str">
        <f t="shared" si="48"/>
        <v/>
      </c>
    </row>
    <row r="709" spans="4:46" x14ac:dyDescent="0.3">
      <c r="D709" s="10"/>
      <c r="E709" s="13" t="str">
        <f t="shared" si="45"/>
        <v/>
      </c>
      <c r="AR709" s="3" t="str">
        <f t="shared" si="47"/>
        <v/>
      </c>
      <c r="AS709" s="13" t="str">
        <f t="shared" si="46"/>
        <v/>
      </c>
      <c r="AT709" s="13" t="str">
        <f t="shared" si="48"/>
        <v/>
      </c>
    </row>
    <row r="710" spans="4:46" x14ac:dyDescent="0.3">
      <c r="D710" s="10"/>
      <c r="E710" s="13" t="str">
        <f t="shared" si="45"/>
        <v/>
      </c>
      <c r="AR710" s="3" t="str">
        <f t="shared" si="47"/>
        <v/>
      </c>
      <c r="AS710" s="13" t="str">
        <f t="shared" si="46"/>
        <v/>
      </c>
      <c r="AT710" s="13" t="str">
        <f t="shared" si="48"/>
        <v/>
      </c>
    </row>
    <row r="711" spans="4:46" x14ac:dyDescent="0.3">
      <c r="D711" s="10"/>
      <c r="E711" s="13" t="str">
        <f t="shared" si="45"/>
        <v/>
      </c>
      <c r="AR711" s="3" t="str">
        <f t="shared" si="47"/>
        <v/>
      </c>
      <c r="AS711" s="13" t="str">
        <f t="shared" si="46"/>
        <v/>
      </c>
      <c r="AT711" s="13" t="str">
        <f t="shared" si="48"/>
        <v/>
      </c>
    </row>
    <row r="712" spans="4:46" x14ac:dyDescent="0.3">
      <c r="D712" s="10"/>
      <c r="E712" s="13" t="str">
        <f t="shared" si="45"/>
        <v/>
      </c>
      <c r="AR712" s="3" t="str">
        <f t="shared" si="47"/>
        <v/>
      </c>
      <c r="AS712" s="13" t="str">
        <f t="shared" si="46"/>
        <v/>
      </c>
      <c r="AT712" s="13" t="str">
        <f t="shared" si="48"/>
        <v/>
      </c>
    </row>
    <row r="713" spans="4:46" x14ac:dyDescent="0.3">
      <c r="D713" s="10"/>
      <c r="E713" s="13" t="str">
        <f t="shared" ref="E713:E776" si="49">IF(B713&gt;0,B713/B712-1,"")</f>
        <v/>
      </c>
      <c r="AR713" s="3" t="str">
        <f t="shared" si="47"/>
        <v/>
      </c>
      <c r="AS713" s="13" t="str">
        <f t="shared" ref="AS713:AS776" si="50">IF(B713&gt;0,B713/B712-1,"")</f>
        <v/>
      </c>
      <c r="AT713" s="13" t="str">
        <f t="shared" si="48"/>
        <v/>
      </c>
    </row>
    <row r="714" spans="4:46" x14ac:dyDescent="0.3">
      <c r="D714" s="10"/>
      <c r="E714" s="13" t="str">
        <f t="shared" si="49"/>
        <v/>
      </c>
      <c r="AR714" s="3" t="str">
        <f t="shared" ref="AR714:AR777" si="51">IF(A713&lt;&gt;0,A713,"")</f>
        <v/>
      </c>
      <c r="AS714" s="13" t="str">
        <f t="shared" si="50"/>
        <v/>
      </c>
      <c r="AT714" s="13" t="str">
        <f t="shared" si="48"/>
        <v/>
      </c>
    </row>
    <row r="715" spans="4:46" x14ac:dyDescent="0.3">
      <c r="D715" s="10"/>
      <c r="E715" s="13" t="str">
        <f t="shared" si="49"/>
        <v/>
      </c>
      <c r="AR715" s="3" t="str">
        <f t="shared" si="51"/>
        <v/>
      </c>
      <c r="AS715" s="13" t="str">
        <f t="shared" si="50"/>
        <v/>
      </c>
      <c r="AT715" s="13" t="str">
        <f t="shared" si="48"/>
        <v/>
      </c>
    </row>
    <row r="716" spans="4:46" x14ac:dyDescent="0.3">
      <c r="D716" s="10"/>
      <c r="E716" s="13" t="str">
        <f t="shared" si="49"/>
        <v/>
      </c>
      <c r="AR716" s="3" t="str">
        <f t="shared" si="51"/>
        <v/>
      </c>
      <c r="AS716" s="13" t="str">
        <f t="shared" si="50"/>
        <v/>
      </c>
      <c r="AT716" s="13" t="str">
        <f t="shared" si="48"/>
        <v/>
      </c>
    </row>
    <row r="717" spans="4:46" x14ac:dyDescent="0.3">
      <c r="D717" s="10"/>
      <c r="E717" s="13" t="str">
        <f t="shared" si="49"/>
        <v/>
      </c>
      <c r="AR717" s="3" t="str">
        <f t="shared" si="51"/>
        <v/>
      </c>
      <c r="AS717" s="13" t="str">
        <f t="shared" si="50"/>
        <v/>
      </c>
      <c r="AT717" s="13" t="str">
        <f t="shared" si="48"/>
        <v/>
      </c>
    </row>
    <row r="718" spans="4:46" x14ac:dyDescent="0.3">
      <c r="D718" s="10"/>
      <c r="E718" s="13" t="str">
        <f t="shared" si="49"/>
        <v/>
      </c>
      <c r="AR718" s="3" t="str">
        <f t="shared" si="51"/>
        <v/>
      </c>
      <c r="AS718" s="13" t="str">
        <f t="shared" si="50"/>
        <v/>
      </c>
      <c r="AT718" s="13" t="str">
        <f t="shared" si="48"/>
        <v/>
      </c>
    </row>
    <row r="719" spans="4:46" x14ac:dyDescent="0.3">
      <c r="D719" s="10"/>
      <c r="E719" s="13" t="str">
        <f t="shared" si="49"/>
        <v/>
      </c>
      <c r="AR719" s="3" t="str">
        <f t="shared" si="51"/>
        <v/>
      </c>
      <c r="AS719" s="13" t="str">
        <f t="shared" si="50"/>
        <v/>
      </c>
      <c r="AT719" s="13" t="str">
        <f t="shared" si="48"/>
        <v/>
      </c>
    </row>
    <row r="720" spans="4:46" x14ac:dyDescent="0.3">
      <c r="D720" s="10"/>
      <c r="E720" s="13" t="str">
        <f t="shared" si="49"/>
        <v/>
      </c>
      <c r="AR720" s="3" t="str">
        <f t="shared" si="51"/>
        <v/>
      </c>
      <c r="AS720" s="13" t="str">
        <f t="shared" si="50"/>
        <v/>
      </c>
      <c r="AT720" s="13" t="str">
        <f t="shared" si="48"/>
        <v/>
      </c>
    </row>
    <row r="721" spans="4:46" x14ac:dyDescent="0.3">
      <c r="D721" s="10"/>
      <c r="E721" s="13" t="str">
        <f t="shared" si="49"/>
        <v/>
      </c>
      <c r="AR721" s="3" t="str">
        <f t="shared" si="51"/>
        <v/>
      </c>
      <c r="AS721" s="13" t="str">
        <f t="shared" si="50"/>
        <v/>
      </c>
      <c r="AT721" s="13" t="str">
        <f t="shared" si="48"/>
        <v/>
      </c>
    </row>
    <row r="722" spans="4:46" x14ac:dyDescent="0.3">
      <c r="D722" s="10"/>
      <c r="E722" s="13" t="str">
        <f t="shared" si="49"/>
        <v/>
      </c>
      <c r="AR722" s="3" t="str">
        <f t="shared" si="51"/>
        <v/>
      </c>
      <c r="AS722" s="13" t="str">
        <f t="shared" si="50"/>
        <v/>
      </c>
      <c r="AT722" s="13" t="str">
        <f t="shared" si="48"/>
        <v/>
      </c>
    </row>
    <row r="723" spans="4:46" x14ac:dyDescent="0.3">
      <c r="D723" s="10"/>
      <c r="E723" s="13" t="str">
        <f t="shared" si="49"/>
        <v/>
      </c>
      <c r="AR723" s="3" t="str">
        <f t="shared" si="51"/>
        <v/>
      </c>
      <c r="AS723" s="13" t="str">
        <f t="shared" si="50"/>
        <v/>
      </c>
      <c r="AT723" s="13" t="str">
        <f t="shared" si="48"/>
        <v/>
      </c>
    </row>
    <row r="724" spans="4:46" x14ac:dyDescent="0.3">
      <c r="D724" s="10"/>
      <c r="E724" s="13" t="str">
        <f t="shared" si="49"/>
        <v/>
      </c>
      <c r="AR724" s="3" t="str">
        <f t="shared" si="51"/>
        <v/>
      </c>
      <c r="AS724" s="13" t="str">
        <f t="shared" si="50"/>
        <v/>
      </c>
      <c r="AT724" s="13" t="str">
        <f t="shared" si="48"/>
        <v/>
      </c>
    </row>
    <row r="725" spans="4:46" x14ac:dyDescent="0.3">
      <c r="D725" s="10"/>
      <c r="E725" s="13" t="str">
        <f t="shared" si="49"/>
        <v/>
      </c>
      <c r="AR725" s="3" t="str">
        <f t="shared" si="51"/>
        <v/>
      </c>
      <c r="AS725" s="13" t="str">
        <f t="shared" si="50"/>
        <v/>
      </c>
      <c r="AT725" s="13" t="str">
        <f t="shared" si="48"/>
        <v/>
      </c>
    </row>
    <row r="726" spans="4:46" x14ac:dyDescent="0.3">
      <c r="D726" s="10"/>
      <c r="E726" s="13" t="str">
        <f t="shared" si="49"/>
        <v/>
      </c>
      <c r="AR726" s="3" t="str">
        <f t="shared" si="51"/>
        <v/>
      </c>
      <c r="AS726" s="13" t="str">
        <f t="shared" si="50"/>
        <v/>
      </c>
      <c r="AT726" s="13" t="str">
        <f t="shared" si="48"/>
        <v/>
      </c>
    </row>
    <row r="727" spans="4:46" x14ac:dyDescent="0.3">
      <c r="D727" s="10"/>
      <c r="E727" s="13" t="str">
        <f t="shared" si="49"/>
        <v/>
      </c>
      <c r="AR727" s="3" t="str">
        <f t="shared" si="51"/>
        <v/>
      </c>
      <c r="AS727" s="13" t="str">
        <f t="shared" si="50"/>
        <v/>
      </c>
      <c r="AT727" s="13" t="str">
        <f t="shared" si="48"/>
        <v/>
      </c>
    </row>
    <row r="728" spans="4:46" x14ac:dyDescent="0.3">
      <c r="D728" s="10"/>
      <c r="E728" s="13" t="str">
        <f t="shared" si="49"/>
        <v/>
      </c>
      <c r="AR728" s="3" t="str">
        <f t="shared" si="51"/>
        <v/>
      </c>
      <c r="AS728" s="13" t="str">
        <f t="shared" si="50"/>
        <v/>
      </c>
      <c r="AT728" s="13" t="str">
        <f t="shared" si="48"/>
        <v/>
      </c>
    </row>
    <row r="729" spans="4:46" x14ac:dyDescent="0.3">
      <c r="D729" s="10"/>
      <c r="E729" s="13" t="str">
        <f t="shared" si="49"/>
        <v/>
      </c>
      <c r="AR729" s="3" t="str">
        <f t="shared" si="51"/>
        <v/>
      </c>
      <c r="AS729" s="13" t="str">
        <f t="shared" si="50"/>
        <v/>
      </c>
      <c r="AT729" s="13" t="str">
        <f t="shared" si="48"/>
        <v/>
      </c>
    </row>
    <row r="730" spans="4:46" x14ac:dyDescent="0.3">
      <c r="D730" s="10"/>
      <c r="E730" s="13" t="str">
        <f t="shared" si="49"/>
        <v/>
      </c>
      <c r="AR730" s="3" t="str">
        <f t="shared" si="51"/>
        <v/>
      </c>
      <c r="AS730" s="13" t="str">
        <f t="shared" si="50"/>
        <v/>
      </c>
      <c r="AT730" s="13" t="str">
        <f t="shared" si="48"/>
        <v/>
      </c>
    </row>
    <row r="731" spans="4:46" x14ac:dyDescent="0.3">
      <c r="D731" s="10"/>
      <c r="E731" s="13" t="str">
        <f t="shared" si="49"/>
        <v/>
      </c>
      <c r="AR731" s="3" t="str">
        <f t="shared" si="51"/>
        <v/>
      </c>
      <c r="AS731" s="13" t="str">
        <f t="shared" si="50"/>
        <v/>
      </c>
      <c r="AT731" s="13" t="str">
        <f t="shared" si="48"/>
        <v/>
      </c>
    </row>
    <row r="732" spans="4:46" x14ac:dyDescent="0.3">
      <c r="D732" s="10"/>
      <c r="E732" s="13" t="str">
        <f t="shared" si="49"/>
        <v/>
      </c>
      <c r="AR732" s="3" t="str">
        <f t="shared" si="51"/>
        <v/>
      </c>
      <c r="AS732" s="13" t="str">
        <f t="shared" si="50"/>
        <v/>
      </c>
      <c r="AT732" s="13" t="str">
        <f t="shared" si="48"/>
        <v/>
      </c>
    </row>
    <row r="733" spans="4:46" x14ac:dyDescent="0.3">
      <c r="D733" s="10"/>
      <c r="E733" s="13" t="str">
        <f t="shared" si="49"/>
        <v/>
      </c>
      <c r="AR733" s="3" t="str">
        <f t="shared" si="51"/>
        <v/>
      </c>
      <c r="AS733" s="13" t="str">
        <f t="shared" si="50"/>
        <v/>
      </c>
      <c r="AT733" s="13" t="str">
        <f t="shared" si="48"/>
        <v/>
      </c>
    </row>
    <row r="734" spans="4:46" x14ac:dyDescent="0.3">
      <c r="D734" s="10"/>
      <c r="E734" s="13" t="str">
        <f t="shared" si="49"/>
        <v/>
      </c>
      <c r="AR734" s="3" t="str">
        <f t="shared" si="51"/>
        <v/>
      </c>
      <c r="AS734" s="13" t="str">
        <f t="shared" si="50"/>
        <v/>
      </c>
      <c r="AT734" s="13" t="str">
        <f t="shared" si="48"/>
        <v/>
      </c>
    </row>
    <row r="735" spans="4:46" x14ac:dyDescent="0.3">
      <c r="D735" s="10"/>
      <c r="E735" s="13" t="str">
        <f t="shared" si="49"/>
        <v/>
      </c>
      <c r="AR735" s="3" t="str">
        <f t="shared" si="51"/>
        <v/>
      </c>
      <c r="AS735" s="13" t="str">
        <f t="shared" si="50"/>
        <v/>
      </c>
      <c r="AT735" s="13" t="str">
        <f t="shared" si="48"/>
        <v/>
      </c>
    </row>
    <row r="736" spans="4:46" x14ac:dyDescent="0.3">
      <c r="D736" s="10"/>
      <c r="E736" s="13" t="str">
        <f t="shared" si="49"/>
        <v/>
      </c>
      <c r="AR736" s="3" t="str">
        <f t="shared" si="51"/>
        <v/>
      </c>
      <c r="AS736" s="13" t="str">
        <f t="shared" si="50"/>
        <v/>
      </c>
      <c r="AT736" s="13" t="str">
        <f t="shared" si="48"/>
        <v/>
      </c>
    </row>
    <row r="737" spans="4:46" x14ac:dyDescent="0.3">
      <c r="D737" s="10"/>
      <c r="E737" s="13" t="str">
        <f t="shared" si="49"/>
        <v/>
      </c>
      <c r="AR737" s="3" t="str">
        <f t="shared" si="51"/>
        <v/>
      </c>
      <c r="AS737" s="13" t="str">
        <f t="shared" si="50"/>
        <v/>
      </c>
      <c r="AT737" s="13" t="str">
        <f t="shared" si="48"/>
        <v/>
      </c>
    </row>
    <row r="738" spans="4:46" x14ac:dyDescent="0.3">
      <c r="D738" s="10"/>
      <c r="E738" s="13" t="str">
        <f t="shared" si="49"/>
        <v/>
      </c>
      <c r="AR738" s="3" t="str">
        <f t="shared" si="51"/>
        <v/>
      </c>
      <c r="AS738" s="13" t="str">
        <f t="shared" si="50"/>
        <v/>
      </c>
      <c r="AT738" s="13" t="str">
        <f t="shared" si="48"/>
        <v/>
      </c>
    </row>
    <row r="739" spans="4:46" x14ac:dyDescent="0.3">
      <c r="D739" s="10"/>
      <c r="E739" s="13" t="str">
        <f t="shared" si="49"/>
        <v/>
      </c>
      <c r="AR739" s="3" t="str">
        <f t="shared" si="51"/>
        <v/>
      </c>
      <c r="AS739" s="13" t="str">
        <f t="shared" si="50"/>
        <v/>
      </c>
      <c r="AT739" s="13" t="str">
        <f t="shared" si="48"/>
        <v/>
      </c>
    </row>
    <row r="740" spans="4:46" x14ac:dyDescent="0.3">
      <c r="D740" s="10"/>
      <c r="E740" s="13" t="str">
        <f t="shared" si="49"/>
        <v/>
      </c>
      <c r="AR740" s="3" t="str">
        <f t="shared" si="51"/>
        <v/>
      </c>
      <c r="AS740" s="13" t="str">
        <f t="shared" si="50"/>
        <v/>
      </c>
      <c r="AT740" s="13" t="str">
        <f t="shared" si="48"/>
        <v/>
      </c>
    </row>
    <row r="741" spans="4:46" x14ac:dyDescent="0.3">
      <c r="D741" s="10"/>
      <c r="E741" s="13" t="str">
        <f t="shared" si="49"/>
        <v/>
      </c>
      <c r="AR741" s="3" t="str">
        <f t="shared" si="51"/>
        <v/>
      </c>
      <c r="AS741" s="13" t="str">
        <f t="shared" si="50"/>
        <v/>
      </c>
      <c r="AT741" s="13" t="str">
        <f t="shared" si="48"/>
        <v/>
      </c>
    </row>
    <row r="742" spans="4:46" x14ac:dyDescent="0.3">
      <c r="D742" s="10"/>
      <c r="E742" s="13" t="str">
        <f t="shared" si="49"/>
        <v/>
      </c>
      <c r="AR742" s="3" t="str">
        <f t="shared" si="51"/>
        <v/>
      </c>
      <c r="AS742" s="13" t="str">
        <f t="shared" si="50"/>
        <v/>
      </c>
      <c r="AT742" s="13" t="str">
        <f t="shared" si="48"/>
        <v/>
      </c>
    </row>
    <row r="743" spans="4:46" x14ac:dyDescent="0.3">
      <c r="D743" s="10"/>
      <c r="E743" s="13" t="str">
        <f t="shared" si="49"/>
        <v/>
      </c>
      <c r="AR743" s="3" t="str">
        <f t="shared" si="51"/>
        <v/>
      </c>
      <c r="AS743" s="13" t="str">
        <f t="shared" si="50"/>
        <v/>
      </c>
      <c r="AT743" s="13" t="str">
        <f t="shared" si="48"/>
        <v/>
      </c>
    </row>
    <row r="744" spans="4:46" x14ac:dyDescent="0.3">
      <c r="D744" s="10"/>
      <c r="E744" s="13" t="str">
        <f t="shared" si="49"/>
        <v/>
      </c>
      <c r="AR744" s="3" t="str">
        <f t="shared" si="51"/>
        <v/>
      </c>
      <c r="AS744" s="13" t="str">
        <f t="shared" si="50"/>
        <v/>
      </c>
      <c r="AT744" s="13" t="str">
        <f t="shared" si="48"/>
        <v/>
      </c>
    </row>
    <row r="745" spans="4:46" x14ac:dyDescent="0.3">
      <c r="D745" s="10"/>
      <c r="E745" s="13" t="str">
        <f t="shared" si="49"/>
        <v/>
      </c>
      <c r="AR745" s="3" t="str">
        <f t="shared" si="51"/>
        <v/>
      </c>
      <c r="AS745" s="13" t="str">
        <f t="shared" si="50"/>
        <v/>
      </c>
      <c r="AT745" s="13" t="str">
        <f t="shared" si="48"/>
        <v/>
      </c>
    </row>
    <row r="746" spans="4:46" x14ac:dyDescent="0.3">
      <c r="D746" s="10"/>
      <c r="E746" s="13" t="str">
        <f t="shared" si="49"/>
        <v/>
      </c>
      <c r="AR746" s="3" t="str">
        <f t="shared" si="51"/>
        <v/>
      </c>
      <c r="AS746" s="13" t="str">
        <f t="shared" si="50"/>
        <v/>
      </c>
      <c r="AT746" s="13" t="str">
        <f t="shared" si="48"/>
        <v/>
      </c>
    </row>
    <row r="747" spans="4:46" x14ac:dyDescent="0.3">
      <c r="D747" s="10"/>
      <c r="E747" s="13" t="str">
        <f t="shared" si="49"/>
        <v/>
      </c>
      <c r="AR747" s="3" t="str">
        <f t="shared" si="51"/>
        <v/>
      </c>
      <c r="AS747" s="13" t="str">
        <f t="shared" si="50"/>
        <v/>
      </c>
      <c r="AT747" s="13" t="str">
        <f t="shared" si="48"/>
        <v/>
      </c>
    </row>
    <row r="748" spans="4:46" x14ac:dyDescent="0.3">
      <c r="D748" s="10"/>
      <c r="E748" s="13" t="str">
        <f t="shared" si="49"/>
        <v/>
      </c>
      <c r="AR748" s="3" t="str">
        <f t="shared" si="51"/>
        <v/>
      </c>
      <c r="AS748" s="13" t="str">
        <f t="shared" si="50"/>
        <v/>
      </c>
      <c r="AT748" s="13" t="str">
        <f t="shared" si="48"/>
        <v/>
      </c>
    </row>
    <row r="749" spans="4:46" x14ac:dyDescent="0.3">
      <c r="D749" s="10"/>
      <c r="E749" s="13" t="str">
        <f t="shared" si="49"/>
        <v/>
      </c>
      <c r="AR749" s="3" t="str">
        <f t="shared" si="51"/>
        <v/>
      </c>
      <c r="AS749" s="13" t="str">
        <f t="shared" si="50"/>
        <v/>
      </c>
      <c r="AT749" s="13" t="str">
        <f t="shared" si="48"/>
        <v/>
      </c>
    </row>
    <row r="750" spans="4:46" x14ac:dyDescent="0.3">
      <c r="D750" s="10"/>
      <c r="E750" s="13" t="str">
        <f t="shared" si="49"/>
        <v/>
      </c>
      <c r="AR750" s="3" t="str">
        <f t="shared" si="51"/>
        <v/>
      </c>
      <c r="AS750" s="13" t="str">
        <f t="shared" si="50"/>
        <v/>
      </c>
      <c r="AT750" s="13" t="str">
        <f t="shared" si="48"/>
        <v/>
      </c>
    </row>
    <row r="751" spans="4:46" x14ac:dyDescent="0.3">
      <c r="D751" s="10"/>
      <c r="E751" s="13" t="str">
        <f t="shared" si="49"/>
        <v/>
      </c>
      <c r="AR751" s="3" t="str">
        <f t="shared" si="51"/>
        <v/>
      </c>
      <c r="AS751" s="13" t="str">
        <f t="shared" si="50"/>
        <v/>
      </c>
      <c r="AT751" s="13" t="str">
        <f t="shared" si="48"/>
        <v/>
      </c>
    </row>
    <row r="752" spans="4:46" x14ac:dyDescent="0.3">
      <c r="D752" s="10"/>
      <c r="E752" s="13" t="str">
        <f t="shared" si="49"/>
        <v/>
      </c>
      <c r="AR752" s="3" t="str">
        <f t="shared" si="51"/>
        <v/>
      </c>
      <c r="AS752" s="13" t="str">
        <f t="shared" si="50"/>
        <v/>
      </c>
      <c r="AT752" s="13" t="str">
        <f t="shared" si="48"/>
        <v/>
      </c>
    </row>
    <row r="753" spans="4:46" x14ac:dyDescent="0.3">
      <c r="D753" s="10"/>
      <c r="E753" s="13" t="str">
        <f t="shared" si="49"/>
        <v/>
      </c>
      <c r="AR753" s="3" t="str">
        <f t="shared" si="51"/>
        <v/>
      </c>
      <c r="AS753" s="13" t="str">
        <f t="shared" si="50"/>
        <v/>
      </c>
      <c r="AT753" s="13" t="str">
        <f t="shared" si="48"/>
        <v/>
      </c>
    </row>
    <row r="754" spans="4:46" x14ac:dyDescent="0.3">
      <c r="D754" s="10"/>
      <c r="E754" s="13" t="str">
        <f t="shared" si="49"/>
        <v/>
      </c>
      <c r="AR754" s="3" t="str">
        <f t="shared" si="51"/>
        <v/>
      </c>
      <c r="AS754" s="13" t="str">
        <f t="shared" si="50"/>
        <v/>
      </c>
      <c r="AT754" s="13" t="str">
        <f t="shared" si="48"/>
        <v/>
      </c>
    </row>
    <row r="755" spans="4:46" x14ac:dyDescent="0.3">
      <c r="D755" s="10"/>
      <c r="E755" s="13" t="str">
        <f t="shared" si="49"/>
        <v/>
      </c>
      <c r="AR755" s="3" t="str">
        <f t="shared" si="51"/>
        <v/>
      </c>
      <c r="AS755" s="13" t="str">
        <f t="shared" si="50"/>
        <v/>
      </c>
      <c r="AT755" s="13" t="str">
        <f t="shared" si="48"/>
        <v/>
      </c>
    </row>
    <row r="756" spans="4:46" x14ac:dyDescent="0.3">
      <c r="D756" s="10"/>
      <c r="E756" s="13" t="str">
        <f t="shared" si="49"/>
        <v/>
      </c>
      <c r="AR756" s="3" t="str">
        <f t="shared" si="51"/>
        <v/>
      </c>
      <c r="AS756" s="13" t="str">
        <f t="shared" si="50"/>
        <v/>
      </c>
      <c r="AT756" s="13" t="str">
        <f t="shared" si="48"/>
        <v/>
      </c>
    </row>
    <row r="757" spans="4:46" x14ac:dyDescent="0.3">
      <c r="D757" s="10"/>
      <c r="E757" s="13" t="str">
        <f t="shared" si="49"/>
        <v/>
      </c>
      <c r="AR757" s="3" t="str">
        <f t="shared" si="51"/>
        <v/>
      </c>
      <c r="AS757" s="13" t="str">
        <f t="shared" si="50"/>
        <v/>
      </c>
      <c r="AT757" s="13" t="str">
        <f t="shared" si="48"/>
        <v/>
      </c>
    </row>
    <row r="758" spans="4:46" x14ac:dyDescent="0.3">
      <c r="D758" s="10"/>
      <c r="E758" s="13" t="str">
        <f t="shared" si="49"/>
        <v/>
      </c>
      <c r="AR758" s="3" t="str">
        <f t="shared" si="51"/>
        <v/>
      </c>
      <c r="AS758" s="13" t="str">
        <f t="shared" si="50"/>
        <v/>
      </c>
      <c r="AT758" s="13" t="str">
        <f t="shared" si="48"/>
        <v/>
      </c>
    </row>
    <row r="759" spans="4:46" x14ac:dyDescent="0.3">
      <c r="D759" s="10"/>
      <c r="E759" s="13" t="str">
        <f t="shared" si="49"/>
        <v/>
      </c>
      <c r="AR759" s="3" t="str">
        <f t="shared" si="51"/>
        <v/>
      </c>
      <c r="AS759" s="13" t="str">
        <f t="shared" si="50"/>
        <v/>
      </c>
      <c r="AT759" s="13" t="str">
        <f t="shared" si="48"/>
        <v/>
      </c>
    </row>
    <row r="760" spans="4:46" x14ac:dyDescent="0.3">
      <c r="D760" s="10"/>
      <c r="E760" s="13" t="str">
        <f t="shared" si="49"/>
        <v/>
      </c>
      <c r="AR760" s="3" t="str">
        <f t="shared" si="51"/>
        <v/>
      </c>
      <c r="AS760" s="13" t="str">
        <f t="shared" si="50"/>
        <v/>
      </c>
      <c r="AT760" s="13" t="str">
        <f t="shared" si="48"/>
        <v/>
      </c>
    </row>
    <row r="761" spans="4:46" x14ac:dyDescent="0.3">
      <c r="D761" s="10"/>
      <c r="E761" s="13" t="str">
        <f t="shared" si="49"/>
        <v/>
      </c>
      <c r="AR761" s="3" t="str">
        <f t="shared" si="51"/>
        <v/>
      </c>
      <c r="AS761" s="13" t="str">
        <f t="shared" si="50"/>
        <v/>
      </c>
      <c r="AT761" s="13" t="str">
        <f t="shared" si="48"/>
        <v/>
      </c>
    </row>
    <row r="762" spans="4:46" x14ac:dyDescent="0.3">
      <c r="D762" s="10"/>
      <c r="E762" s="13" t="str">
        <f t="shared" si="49"/>
        <v/>
      </c>
      <c r="AR762" s="3" t="str">
        <f t="shared" si="51"/>
        <v/>
      </c>
      <c r="AS762" s="13" t="str">
        <f t="shared" si="50"/>
        <v/>
      </c>
      <c r="AT762" s="13" t="str">
        <f t="shared" si="48"/>
        <v/>
      </c>
    </row>
    <row r="763" spans="4:46" x14ac:dyDescent="0.3">
      <c r="D763" s="10"/>
      <c r="E763" s="13" t="str">
        <f t="shared" si="49"/>
        <v/>
      </c>
      <c r="AR763" s="3" t="str">
        <f t="shared" si="51"/>
        <v/>
      </c>
      <c r="AS763" s="13" t="str">
        <f t="shared" si="50"/>
        <v/>
      </c>
      <c r="AT763" s="13" t="str">
        <f t="shared" si="48"/>
        <v/>
      </c>
    </row>
    <row r="764" spans="4:46" x14ac:dyDescent="0.3">
      <c r="D764" s="10"/>
      <c r="E764" s="13" t="str">
        <f t="shared" si="49"/>
        <v/>
      </c>
      <c r="AR764" s="3" t="str">
        <f t="shared" si="51"/>
        <v/>
      </c>
      <c r="AS764" s="13" t="str">
        <f t="shared" si="50"/>
        <v/>
      </c>
      <c r="AT764" s="13" t="str">
        <f t="shared" si="48"/>
        <v/>
      </c>
    </row>
    <row r="765" spans="4:46" x14ac:dyDescent="0.3">
      <c r="D765" s="10"/>
      <c r="E765" s="13" t="str">
        <f t="shared" si="49"/>
        <v/>
      </c>
      <c r="AR765" s="3" t="str">
        <f t="shared" si="51"/>
        <v/>
      </c>
      <c r="AS765" s="13" t="str">
        <f t="shared" si="50"/>
        <v/>
      </c>
      <c r="AT765" s="13" t="str">
        <f t="shared" ref="AT765:AT790" si="52">IF(D765&gt;0,D765/D764-1,"")</f>
        <v/>
      </c>
    </row>
    <row r="766" spans="4:46" x14ac:dyDescent="0.3">
      <c r="D766" s="10"/>
      <c r="E766" s="13" t="str">
        <f t="shared" si="49"/>
        <v/>
      </c>
      <c r="AR766" s="3" t="str">
        <f t="shared" si="51"/>
        <v/>
      </c>
      <c r="AS766" s="13" t="str">
        <f t="shared" si="50"/>
        <v/>
      </c>
      <c r="AT766" s="13" t="str">
        <f t="shared" si="52"/>
        <v/>
      </c>
    </row>
    <row r="767" spans="4:46" x14ac:dyDescent="0.3">
      <c r="D767" s="10"/>
      <c r="E767" s="13" t="str">
        <f t="shared" si="49"/>
        <v/>
      </c>
      <c r="AR767" s="3" t="str">
        <f t="shared" si="51"/>
        <v/>
      </c>
      <c r="AS767" s="13" t="str">
        <f t="shared" si="50"/>
        <v/>
      </c>
      <c r="AT767" s="13" t="str">
        <f t="shared" si="52"/>
        <v/>
      </c>
    </row>
    <row r="768" spans="4:46" x14ac:dyDescent="0.3">
      <c r="D768" s="10"/>
      <c r="E768" s="13" t="str">
        <f t="shared" si="49"/>
        <v/>
      </c>
      <c r="AR768" s="3" t="str">
        <f t="shared" si="51"/>
        <v/>
      </c>
      <c r="AS768" s="13" t="str">
        <f t="shared" si="50"/>
        <v/>
      </c>
      <c r="AT768" s="13" t="str">
        <f t="shared" si="52"/>
        <v/>
      </c>
    </row>
    <row r="769" spans="4:46" x14ac:dyDescent="0.3">
      <c r="D769" s="10"/>
      <c r="E769" s="13" t="str">
        <f t="shared" si="49"/>
        <v/>
      </c>
      <c r="AR769" s="3" t="str">
        <f t="shared" si="51"/>
        <v/>
      </c>
      <c r="AS769" s="13" t="str">
        <f t="shared" si="50"/>
        <v/>
      </c>
      <c r="AT769" s="13" t="str">
        <f t="shared" si="52"/>
        <v/>
      </c>
    </row>
    <row r="770" spans="4:46" x14ac:dyDescent="0.3">
      <c r="D770" s="10"/>
      <c r="E770" s="13" t="str">
        <f t="shared" si="49"/>
        <v/>
      </c>
      <c r="AR770" s="3" t="str">
        <f t="shared" si="51"/>
        <v/>
      </c>
      <c r="AS770" s="13" t="str">
        <f t="shared" si="50"/>
        <v/>
      </c>
      <c r="AT770" s="13" t="str">
        <f t="shared" si="52"/>
        <v/>
      </c>
    </row>
    <row r="771" spans="4:46" x14ac:dyDescent="0.3">
      <c r="D771" s="10"/>
      <c r="E771" s="13" t="str">
        <f t="shared" si="49"/>
        <v/>
      </c>
      <c r="AR771" s="3" t="str">
        <f t="shared" si="51"/>
        <v/>
      </c>
      <c r="AS771" s="13" t="str">
        <f t="shared" si="50"/>
        <v/>
      </c>
      <c r="AT771" s="13" t="str">
        <f t="shared" si="52"/>
        <v/>
      </c>
    </row>
    <row r="772" spans="4:46" x14ac:dyDescent="0.3">
      <c r="D772" s="10"/>
      <c r="E772" s="13" t="str">
        <f t="shared" si="49"/>
        <v/>
      </c>
      <c r="AR772" s="3" t="str">
        <f t="shared" si="51"/>
        <v/>
      </c>
      <c r="AS772" s="13" t="str">
        <f t="shared" si="50"/>
        <v/>
      </c>
      <c r="AT772" s="13" t="str">
        <f t="shared" si="52"/>
        <v/>
      </c>
    </row>
    <row r="773" spans="4:46" x14ac:dyDescent="0.3">
      <c r="D773" s="10"/>
      <c r="E773" s="13" t="str">
        <f t="shared" si="49"/>
        <v/>
      </c>
      <c r="AR773" s="3" t="str">
        <f t="shared" si="51"/>
        <v/>
      </c>
      <c r="AS773" s="13" t="str">
        <f t="shared" si="50"/>
        <v/>
      </c>
      <c r="AT773" s="13" t="str">
        <f t="shared" si="52"/>
        <v/>
      </c>
    </row>
    <row r="774" spans="4:46" x14ac:dyDescent="0.3">
      <c r="D774" s="10"/>
      <c r="E774" s="13" t="str">
        <f t="shared" si="49"/>
        <v/>
      </c>
      <c r="AR774" s="3" t="str">
        <f t="shared" si="51"/>
        <v/>
      </c>
      <c r="AS774" s="13" t="str">
        <f t="shared" si="50"/>
        <v/>
      </c>
      <c r="AT774" s="13" t="str">
        <f t="shared" si="52"/>
        <v/>
      </c>
    </row>
    <row r="775" spans="4:46" x14ac:dyDescent="0.3">
      <c r="D775" s="10"/>
      <c r="E775" s="13" t="str">
        <f t="shared" si="49"/>
        <v/>
      </c>
      <c r="AR775" s="3" t="str">
        <f t="shared" si="51"/>
        <v/>
      </c>
      <c r="AS775" s="13" t="str">
        <f t="shared" si="50"/>
        <v/>
      </c>
      <c r="AT775" s="13" t="str">
        <f t="shared" si="52"/>
        <v/>
      </c>
    </row>
    <row r="776" spans="4:46" x14ac:dyDescent="0.3">
      <c r="D776" s="10"/>
      <c r="E776" s="13" t="str">
        <f t="shared" si="49"/>
        <v/>
      </c>
      <c r="AR776" s="3" t="str">
        <f t="shared" si="51"/>
        <v/>
      </c>
      <c r="AS776" s="13" t="str">
        <f t="shared" si="50"/>
        <v/>
      </c>
      <c r="AT776" s="13" t="str">
        <f t="shared" si="52"/>
        <v/>
      </c>
    </row>
    <row r="777" spans="4:46" x14ac:dyDescent="0.3">
      <c r="D777" s="10"/>
      <c r="E777" s="13" t="str">
        <f t="shared" ref="E777:E790" si="53">IF(B777&gt;0,B777/B776-1,"")</f>
        <v/>
      </c>
      <c r="AR777" s="3" t="str">
        <f t="shared" si="51"/>
        <v/>
      </c>
      <c r="AS777" s="13" t="str">
        <f t="shared" ref="AS777:AS790" si="54">IF(B777&gt;0,B777/B776-1,"")</f>
        <v/>
      </c>
      <c r="AT777" s="13" t="str">
        <f t="shared" si="52"/>
        <v/>
      </c>
    </row>
    <row r="778" spans="4:46" x14ac:dyDescent="0.3">
      <c r="D778" s="10"/>
      <c r="E778" s="13" t="str">
        <f t="shared" si="53"/>
        <v/>
      </c>
      <c r="AR778" s="3" t="str">
        <f t="shared" ref="AR778:AR790" si="55">IF(A777&lt;&gt;0,A777,"")</f>
        <v/>
      </c>
      <c r="AS778" s="13" t="str">
        <f t="shared" si="54"/>
        <v/>
      </c>
      <c r="AT778" s="13" t="str">
        <f t="shared" si="52"/>
        <v/>
      </c>
    </row>
    <row r="779" spans="4:46" x14ac:dyDescent="0.3">
      <c r="D779" s="10"/>
      <c r="E779" s="13" t="str">
        <f t="shared" si="53"/>
        <v/>
      </c>
      <c r="AR779" s="3" t="str">
        <f t="shared" si="55"/>
        <v/>
      </c>
      <c r="AS779" s="13" t="str">
        <f t="shared" si="54"/>
        <v/>
      </c>
      <c r="AT779" s="13" t="str">
        <f t="shared" si="52"/>
        <v/>
      </c>
    </row>
    <row r="780" spans="4:46" x14ac:dyDescent="0.3">
      <c r="D780" s="10"/>
      <c r="E780" s="13" t="str">
        <f t="shared" si="53"/>
        <v/>
      </c>
      <c r="AR780" s="3" t="str">
        <f t="shared" si="55"/>
        <v/>
      </c>
      <c r="AS780" s="13" t="str">
        <f t="shared" si="54"/>
        <v/>
      </c>
      <c r="AT780" s="13" t="str">
        <f t="shared" si="52"/>
        <v/>
      </c>
    </row>
    <row r="781" spans="4:46" x14ac:dyDescent="0.3">
      <c r="D781" s="10"/>
      <c r="E781" s="13" t="str">
        <f t="shared" si="53"/>
        <v/>
      </c>
      <c r="AR781" s="3" t="str">
        <f t="shared" si="55"/>
        <v/>
      </c>
      <c r="AS781" s="13" t="str">
        <f t="shared" si="54"/>
        <v/>
      </c>
      <c r="AT781" s="13" t="str">
        <f t="shared" si="52"/>
        <v/>
      </c>
    </row>
    <row r="782" spans="4:46" x14ac:dyDescent="0.3">
      <c r="D782" s="10"/>
      <c r="E782" s="13" t="str">
        <f t="shared" si="53"/>
        <v/>
      </c>
      <c r="AR782" s="3" t="str">
        <f t="shared" si="55"/>
        <v/>
      </c>
      <c r="AS782" s="13" t="str">
        <f t="shared" si="54"/>
        <v/>
      </c>
      <c r="AT782" s="13" t="str">
        <f t="shared" si="52"/>
        <v/>
      </c>
    </row>
    <row r="783" spans="4:46" x14ac:dyDescent="0.3">
      <c r="D783" s="10"/>
      <c r="E783" s="13" t="str">
        <f t="shared" si="53"/>
        <v/>
      </c>
      <c r="AR783" s="3" t="str">
        <f t="shared" si="55"/>
        <v/>
      </c>
      <c r="AS783" s="13" t="str">
        <f t="shared" si="54"/>
        <v/>
      </c>
      <c r="AT783" s="13" t="str">
        <f t="shared" si="52"/>
        <v/>
      </c>
    </row>
    <row r="784" spans="4:46" x14ac:dyDescent="0.3">
      <c r="D784" s="10"/>
      <c r="E784" s="13" t="str">
        <f t="shared" si="53"/>
        <v/>
      </c>
      <c r="AR784" s="3" t="str">
        <f t="shared" si="55"/>
        <v/>
      </c>
      <c r="AS784" s="13" t="str">
        <f t="shared" si="54"/>
        <v/>
      </c>
      <c r="AT784" s="13" t="str">
        <f t="shared" si="52"/>
        <v/>
      </c>
    </row>
    <row r="785" spans="4:46" x14ac:dyDescent="0.3">
      <c r="D785" s="10"/>
      <c r="E785" s="13" t="str">
        <f t="shared" si="53"/>
        <v/>
      </c>
      <c r="AR785" s="3" t="str">
        <f t="shared" si="55"/>
        <v/>
      </c>
      <c r="AS785" s="13" t="str">
        <f t="shared" si="54"/>
        <v/>
      </c>
      <c r="AT785" s="13" t="str">
        <f t="shared" si="52"/>
        <v/>
      </c>
    </row>
    <row r="786" spans="4:46" x14ac:dyDescent="0.3">
      <c r="D786" s="10"/>
      <c r="E786" s="13" t="str">
        <f t="shared" si="53"/>
        <v/>
      </c>
      <c r="AR786" s="3" t="str">
        <f t="shared" si="55"/>
        <v/>
      </c>
      <c r="AS786" s="13" t="str">
        <f t="shared" si="54"/>
        <v/>
      </c>
      <c r="AT786" s="13" t="str">
        <f t="shared" si="52"/>
        <v/>
      </c>
    </row>
    <row r="787" spans="4:46" x14ac:dyDescent="0.3">
      <c r="D787" s="10"/>
      <c r="E787" s="13" t="str">
        <f t="shared" si="53"/>
        <v/>
      </c>
      <c r="AR787" s="3" t="str">
        <f t="shared" si="55"/>
        <v/>
      </c>
      <c r="AS787" s="13" t="str">
        <f t="shared" si="54"/>
        <v/>
      </c>
      <c r="AT787" s="13" t="str">
        <f t="shared" si="52"/>
        <v/>
      </c>
    </row>
    <row r="788" spans="4:46" x14ac:dyDescent="0.3">
      <c r="D788" s="10"/>
      <c r="E788" s="13" t="str">
        <f t="shared" si="53"/>
        <v/>
      </c>
      <c r="AR788" s="3" t="str">
        <f t="shared" si="55"/>
        <v/>
      </c>
      <c r="AS788" s="13" t="str">
        <f t="shared" si="54"/>
        <v/>
      </c>
      <c r="AT788" s="13" t="str">
        <f t="shared" si="52"/>
        <v/>
      </c>
    </row>
    <row r="789" spans="4:46" x14ac:dyDescent="0.3">
      <c r="D789" s="10"/>
      <c r="E789" s="13" t="str">
        <f t="shared" si="53"/>
        <v/>
      </c>
      <c r="AR789" s="3" t="str">
        <f t="shared" si="55"/>
        <v/>
      </c>
      <c r="AS789" s="13" t="str">
        <f t="shared" si="54"/>
        <v/>
      </c>
      <c r="AT789" s="13" t="str">
        <f t="shared" si="52"/>
        <v/>
      </c>
    </row>
    <row r="790" spans="4:46" x14ac:dyDescent="0.3">
      <c r="D790" s="10"/>
      <c r="E790" s="13" t="str">
        <f t="shared" si="53"/>
        <v/>
      </c>
      <c r="AR790" s="3" t="str">
        <f t="shared" si="55"/>
        <v/>
      </c>
      <c r="AS790" s="13" t="str">
        <f t="shared" si="54"/>
        <v/>
      </c>
      <c r="AT790" s="13" t="str">
        <f t="shared" si="52"/>
        <v/>
      </c>
    </row>
  </sheetData>
  <conditionalFormatting sqref="G1">
    <cfRule type="cellIs" dxfId="3" priority="6" operator="lessThanOrEqual">
      <formula>0</formula>
    </cfRule>
    <cfRule type="cellIs" dxfId="2" priority="7" operator="greaterThan">
      <formula>0</formula>
    </cfRule>
  </conditionalFormatting>
  <conditionalFormatting sqref="O8">
    <cfRule type="cellIs" dxfId="1" priority="4" operator="lessThanOrEqual">
      <formula>0</formula>
    </cfRule>
    <cfRule type="cellIs" dxfId="0" priority="5" operator="greaterThan">
      <formula>0</formula>
    </cfRule>
  </conditionalFormatting>
  <dataValidations count="2">
    <dataValidation type="list" allowBlank="1" showInputMessage="1" showErrorMessage="1" sqref="B2" xr:uid="{35100F98-907F-4EB7-A997-16DA5DB698B4}">
      <formula1>$S$1:$S$12</formula1>
    </dataValidation>
    <dataValidation type="list" allowBlank="1" showInputMessage="1" showErrorMessage="1" sqref="B3" xr:uid="{E75F87A9-D3A7-4EF3-9A34-ABEC727C71F3}">
      <formula1>$AV$8:$AV$10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D005DCF-0C02-4682-8B0F-EAD5A9E5057A}">
          <x14:formula1>
            <xm:f>_xlfn.IFS(B3="Stock",'Assets List'!$F$2:$F$504,B3="ETF",'Assets List'!$B$2:$B$101,B3="Mutual Fund",'Assets List'!$J$2:$J$26)</xm:f>
          </x14:formula1>
          <xm:sqref>B4:C4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1CCB50-E44A-4294-B7DA-355EA76E10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Assets List</vt:lpstr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Shrivas M</dc:creator>
  <cp:lastModifiedBy>Shrivas M</cp:lastModifiedBy>
  <dcterms:created xsi:type="dcterms:W3CDTF">2024-12-13T06:01:56Z</dcterms:created>
  <dcterms:modified xsi:type="dcterms:W3CDTF">2025-03-08T17:09:27Z</dcterms:modified>
</cp:coreProperties>
</file>