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KIIT\Downloads\"/>
    </mc:Choice>
  </mc:AlternateContent>
  <xr:revisionPtr revIDLastSave="0" documentId="13_ncr:1_{34A957F3-3C86-401B-845F-532C885D426C}" xr6:coauthVersionLast="47" xr6:coauthVersionMax="47" xr10:uidLastSave="{00000000-0000-0000-0000-000000000000}"/>
  <bookViews>
    <workbookView xWindow="-108" yWindow="-108" windowWidth="23256" windowHeight="12456" activeTab="1" xr2:uid="{F8420BDF-C08E-4FBB-891B-F574F63AC6D0}"/>
  </bookViews>
  <sheets>
    <sheet name="KPI&amp;Charts" sheetId="2" r:id="rId1"/>
    <sheet name="Dashboard" sheetId="3" r:id="rId2"/>
    <sheet name="Blinkit Data" sheetId="1" r:id="rId3"/>
  </sheets>
  <definedNames>
    <definedName name="_xlchart.v2.0" hidden="1">'KPI&amp;Charts'!$D$77:$D$79</definedName>
    <definedName name="_xlchart.v2.1" hidden="1">'KPI&amp;Charts'!$E$76</definedName>
    <definedName name="_xlchart.v2.2" hidden="1">'KPI&amp;Charts'!$E$77:$E$79</definedName>
    <definedName name="_xlchart.v2.3" hidden="1">'KPI&amp;Charts'!$D$77:$D$79</definedName>
    <definedName name="_xlchart.v2.4" hidden="1">'KPI&amp;Charts'!$E$76</definedName>
    <definedName name="_xlchart.v2.5" hidden="1">'KPI&amp;Charts'!$E$77:$E$79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8" i="2" l="1"/>
  <c r="D77" i="2"/>
  <c r="D79" i="2"/>
  <c r="E79" i="2"/>
  <c r="C8" i="2"/>
  <c r="E77" i="2"/>
  <c r="B8" i="2"/>
  <c r="A8" i="2"/>
  <c r="D8" i="2"/>
  <c r="E78" i="2"/>
</calcChain>
</file>

<file path=xl/sharedStrings.xml><?xml version="1.0" encoding="utf-8"?>
<sst xmlns="http://schemas.openxmlformats.org/spreadsheetml/2006/main" count="59747" uniqueCount="1634">
  <si>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</si>
  <si>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</si>
  <si>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</si>
  <si>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</si>
  <si>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</si>
  <si>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</si>
  <si>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</si>
  <si>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</si>
  <si>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</si>
  <si>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</si>
  <si>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</si>
  <si>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</si>
  <si>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</si>
  <si>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</si>
  <si>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</si>
  <si>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</si>
  <si>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</si>
  <si>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</si>
  <si>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</si>
  <si>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</si>
  <si>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</si>
  <si>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</si>
  <si>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</si>
  <si>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</si>
  <si>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</si>
  <si>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</si>
  <si>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</si>
  <si>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</si>
  <si>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</si>
  <si>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</si>
  <si>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</si>
  <si>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</si>
  <si>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</si>
  <si>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</si>
  <si>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</si>
  <si>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</si>
  <si>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</si>
  <si>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</si>
  <si>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</si>
  <si>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</si>
  <si>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</si>
  <si>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</si>
  <si>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</si>
  <si>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</si>
  <si>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</si>
  <si>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</si>
  <si>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</si>
  <si>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</si>
  <si>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</si>
  <si>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</si>
  <si>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</si>
  <si>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</si>
  <si>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</si>
  <si>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</si>
  <si>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</si>
  <si>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</si>
  <si>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</si>
  <si>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</si>
  <si>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</si>
  <si>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</si>
  <si>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</si>
  <si>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</si>
  <si>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</si>
  <si>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</si>
  <si>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</si>
  <si>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</si>
  <si>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</si>
  <si>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</si>
  <si>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</si>
  <si>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</si>
  <si>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</si>
  <si>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</si>
  <si>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</si>
  <si>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</si>
  <si>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</si>
  <si>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</si>
  <si>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</si>
  <si>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</si>
  <si>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</si>
  <si>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</si>
  <si>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</si>
  <si>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</si>
  <si>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</si>
  <si>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</si>
  <si>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</si>
  <si>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</si>
  <si>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</si>
  <si>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</si>
  <si>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</si>
  <si>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</si>
  <si>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</si>
  <si>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</si>
  <si>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</si>
  <si>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</si>
  <si>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</si>
  <si>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</si>
  <si>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</si>
  <si>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</si>
  <si>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</si>
  <si>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</si>
  <si>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</si>
  <si>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</si>
  <si>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</si>
  <si>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</si>
  <si>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</si>
  <si>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</si>
  <si>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</si>
  <si>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</si>
  <si>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</si>
  <si>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</si>
  <si>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</si>
  <si>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</si>
  <si>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</si>
  <si>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</si>
  <si>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</si>
  <si>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</si>
  <si>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</si>
  <si>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</si>
  <si>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</si>
  <si>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</si>
  <si>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</si>
  <si>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</si>
  <si>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</si>
  <si>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</si>
  <si>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</si>
  <si>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</si>
  <si>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</si>
  <si>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</si>
  <si>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</si>
  <si>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</si>
  <si>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</si>
  <si>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</si>
  <si>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</si>
  <si>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</si>
  <si>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</si>
  <si>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</si>
  <si>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</si>
  <si>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</si>
  <si>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</si>
  <si>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</si>
  <si>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</si>
  <si>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</si>
  <si>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</si>
  <si>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</si>
  <si>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</si>
  <si>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</si>
  <si>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</si>
  <si>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</si>
  <si>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</si>
  <si>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</si>
  <si>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</si>
  <si>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</si>
  <si>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</si>
  <si>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</si>
  <si>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</si>
  <si>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</si>
  <si>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</si>
  <si>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</si>
  <si>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</si>
  <si>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</si>
  <si>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</si>
  <si>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</si>
  <si>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</si>
  <si>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</si>
  <si>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</si>
  <si>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</si>
  <si>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</si>
  <si>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</si>
  <si>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</si>
  <si>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</si>
  <si>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</si>
  <si>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</si>
  <si>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</si>
  <si>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</si>
  <si>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</si>
  <si>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</si>
  <si>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</si>
  <si>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</si>
  <si>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</si>
  <si>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</si>
  <si>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</si>
  <si>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</si>
  <si>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</si>
  <si>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</si>
  <si>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</si>
  <si>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</si>
  <si>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</si>
  <si>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</si>
  <si>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</si>
  <si>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</si>
  <si>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</si>
  <si>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</si>
  <si>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</si>
  <si>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</si>
  <si>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</si>
  <si>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</si>
  <si>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</si>
  <si>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</si>
  <si>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</si>
  <si>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</si>
  <si>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</si>
  <si>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</si>
  <si>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</si>
  <si>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</si>
  <si>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</si>
  <si>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</si>
  <si>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</si>
  <si>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</si>
  <si>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</si>
  <si>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</si>
  <si>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</si>
  <si>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</si>
  <si>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</si>
  <si>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</si>
  <si>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</si>
  <si>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</si>
  <si>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</si>
  <si>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</si>
  <si>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</si>
  <si>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</si>
  <si>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</si>
  <si>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</si>
  <si>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</si>
  <si>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</si>
  <si>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</si>
  <si>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</si>
  <si>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</si>
  <si>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</si>
  <si>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</si>
  <si>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</si>
  <si>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</si>
  <si>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</si>
  <si>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</si>
  <si>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</si>
  <si>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</si>
  <si>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</si>
  <si>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</si>
  <si>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</si>
  <si>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</si>
  <si>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</si>
  <si>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</si>
  <si>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</si>
  <si>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</si>
  <si>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</si>
  <si>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</si>
  <si>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</si>
  <si>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</si>
  <si>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</si>
  <si>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</si>
  <si>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</si>
  <si>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</si>
  <si>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</si>
  <si>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</si>
  <si>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</si>
  <si>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</si>
  <si>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</si>
  <si>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</si>
  <si>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</si>
  <si>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</si>
  <si>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</si>
  <si>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</si>
  <si>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</si>
  <si>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</si>
  <si>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</si>
  <si>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</si>
  <si>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</si>
  <si>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</si>
  <si>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</si>
  <si>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</si>
  <si>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</si>
  <si>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</si>
  <si>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</si>
  <si>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</si>
  <si>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</si>
  <si>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</si>
  <si>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</si>
  <si>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</si>
  <si>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</si>
  <si>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</si>
  <si>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</si>
  <si>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</si>
  <si>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</si>
  <si>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</si>
  <si>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</si>
  <si>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</si>
  <si>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</si>
  <si>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</si>
  <si>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</si>
  <si>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</si>
  <si>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</si>
  <si>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</si>
  <si>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</si>
  <si>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</si>
  <si>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</si>
  <si>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</si>
  <si>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</si>
  <si>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</si>
  <si>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</si>
  <si>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</si>
  <si>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</si>
  <si>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</si>
  <si>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</si>
  <si>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</si>
  <si>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</si>
  <si>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</si>
  <si>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</si>
  <si>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</si>
  <si>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</si>
  <si>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</si>
  <si>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</si>
  <si>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</si>
  <si>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</si>
  <si>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</si>
  <si>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</si>
  <si>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</si>
  <si>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</si>
  <si>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</si>
  <si>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</si>
  <si>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</si>
  <si>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</si>
  <si>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</si>
  <si>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</si>
  <si>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</si>
  <si>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</si>
  <si>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</si>
  <si>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</si>
  <si>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</si>
  <si>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</si>
  <si>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</si>
  <si>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</si>
  <si>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</si>
  <si>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</si>
  <si>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</si>
  <si>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</si>
  <si>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</si>
  <si>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</si>
  <si>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</si>
  <si>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</si>
  <si>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</si>
  <si>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</si>
  <si>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</si>
  <si>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</si>
  <si>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</si>
  <si>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</si>
  <si>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</si>
  <si>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</si>
  <si>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</si>
  <si>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</si>
  <si>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</si>
  <si>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</si>
  <si>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</si>
  <si>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</si>
  <si>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</si>
  <si>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</si>
  <si>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</si>
  <si>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</si>
  <si>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</si>
  <si>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</si>
  <si>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</si>
  <si>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</si>
  <si>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</si>
  <si>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</si>
  <si>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</si>
  <si>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</si>
  <si>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</si>
  <si>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</si>
  <si>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</si>
  <si>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</si>
  <si>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</si>
  <si>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</si>
  <si>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</si>
  <si>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</si>
  <si>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</si>
  <si>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</si>
  <si>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</si>
  <si>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</si>
  <si>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</si>
  <si>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</si>
  <si>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</si>
  <si>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</si>
  <si>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</si>
  <si>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</si>
  <si>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</si>
  <si>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</si>
  <si>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</si>
  <si>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</si>
  <si>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</si>
  <si>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</si>
  <si>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</si>
  <si>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</si>
  <si>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</si>
  <si>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</si>
  <si>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</si>
  <si>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</si>
  <si>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</si>
  <si>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</si>
  <si>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</si>
  <si>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</si>
  <si>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</si>
  <si>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</si>
  <si>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</si>
  <si>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</si>
  <si>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</si>
  <si>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</si>
  <si>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</si>
  <si>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</si>
  <si>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</si>
  <si>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</si>
  <si>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</si>
  <si>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</si>
  <si>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</si>
  <si>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</si>
  <si>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</si>
  <si>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</si>
  <si>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</si>
  <si>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</si>
  <si>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</si>
  <si>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</si>
  <si>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</si>
  <si>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</si>
  <si>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</si>
  <si>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</si>
  <si>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</si>
  <si>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</si>
  <si>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</si>
  <si>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</si>
  <si>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</si>
  <si>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</si>
  <si>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</si>
  <si>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</si>
  <si>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</si>
  <si>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</si>
  <si>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</si>
  <si>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</si>
  <si>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</si>
  <si>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</si>
  <si>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</si>
  <si>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</si>
  <si>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</si>
  <si>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</si>
  <si>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</si>
  <si>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</si>
  <si>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</si>
  <si>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</si>
  <si>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</si>
  <si>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</si>
  <si>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</si>
  <si>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</si>
  <si>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</si>
  <si>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</si>
  <si>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</si>
  <si>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</si>
  <si>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</si>
  <si>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</si>
  <si>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</si>
  <si>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</si>
  <si>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</si>
  <si>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</si>
  <si>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</si>
  <si>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</si>
  <si>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</si>
  <si>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</si>
  <si>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</si>
  <si>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</si>
  <si>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</si>
  <si>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</si>
  <si>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</si>
  <si>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</si>
  <si>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</si>
  <si>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</si>
  <si>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</si>
  <si>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</si>
  <si>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</si>
  <si>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</si>
  <si>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</si>
  <si>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</si>
  <si>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</si>
  <si>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</si>
  <si>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</si>
  <si>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</si>
  <si>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</si>
  <si>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</si>
  <si>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</si>
  <si>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</si>
  <si>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</si>
  <si>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</si>
  <si>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</si>
  <si>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</si>
  <si>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</si>
  <si>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</si>
  <si>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</si>
  <si>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</si>
  <si>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</si>
  <si>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</si>
  <si>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</si>
  <si>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</si>
  <si>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</si>
  <si>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</si>
  <si>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</si>
  <si>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</si>
  <si>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</si>
  <si>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</si>
  <si>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</si>
  <si>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</si>
  <si>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</si>
  <si>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</si>
  <si>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</si>
  <si>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</si>
  <si>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</si>
  <si>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</si>
  <si>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</si>
  <si>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</si>
  <si>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</si>
  <si>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</si>
  <si>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</si>
  <si>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</si>
  <si>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</si>
  <si>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</si>
  <si>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</si>
  <si>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</si>
  <si>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</si>
  <si>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</si>
  <si>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</si>
  <si>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</si>
  <si>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</si>
  <si>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</si>
  <si>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</si>
  <si>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</si>
  <si>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</si>
  <si>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</si>
  <si>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</si>
  <si>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</si>
  <si>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</si>
  <si>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</si>
  <si>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</si>
  <si>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</si>
  <si>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</si>
  <si>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</si>
  <si>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</si>
  <si>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</si>
  <si>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</si>
  <si>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</si>
  <si>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</si>
  <si>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</si>
  <si>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</si>
  <si>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</si>
  <si>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</si>
  <si>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</si>
  <si>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</si>
  <si>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</si>
  <si>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</si>
  <si>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</si>
  <si>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</si>
  <si>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</si>
  <si>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</si>
  <si>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</si>
  <si>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</si>
  <si>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</si>
  <si>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</si>
  <si>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</si>
  <si>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</si>
  <si>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</si>
  <si>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</si>
  <si>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</si>
  <si>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</si>
  <si>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</si>
  <si>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</si>
  <si>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</si>
  <si>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</si>
  <si>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</si>
  <si>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</si>
  <si>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</si>
  <si>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</si>
  <si>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</si>
  <si>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</si>
  <si>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</si>
  <si>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</si>
  <si>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</si>
  <si>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</si>
  <si>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</si>
  <si>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</si>
  <si>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</si>
  <si>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</si>
  <si>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</si>
  <si>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</si>
  <si>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</si>
  <si>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</si>
  <si>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</si>
  <si>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</si>
  <si>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</si>
  <si>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</si>
  <si>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</si>
  <si>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</si>
  <si>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</si>
  <si>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</si>
  <si>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</si>
  <si>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</si>
  <si>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</si>
  <si>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</si>
  <si>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</si>
  <si>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</si>
  <si>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</si>
  <si>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</si>
  <si>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</si>
  <si>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</si>
  <si>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</si>
  <si>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</si>
  <si>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</si>
  <si>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</si>
  <si>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</si>
  <si>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</si>
  <si>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</si>
  <si>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</si>
  <si>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</si>
  <si>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</si>
  <si>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</si>
  <si>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</si>
  <si>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</si>
  <si>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</si>
  <si>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</si>
  <si>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</si>
  <si>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</si>
  <si>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</si>
  <si>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</si>
  <si>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</si>
  <si>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</si>
  <si>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</si>
  <si>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</si>
  <si>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</si>
  <si>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</si>
  <si>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</si>
  <si>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</si>
  <si>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</si>
  <si>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</si>
  <si>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</si>
  <si>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</si>
  <si>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</si>
  <si>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</si>
  <si>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</si>
  <si>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</si>
  <si>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</si>
  <si>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</si>
  <si>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</si>
  <si>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</si>
  <si>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</si>
  <si>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</si>
  <si>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</si>
  <si>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</si>
  <si>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</si>
  <si>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</si>
  <si>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</si>
  <si>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</si>
  <si>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</si>
  <si>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</si>
  <si>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</si>
  <si>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</si>
  <si>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</si>
  <si>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</si>
  <si>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</si>
  <si>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</si>
  <si>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</si>
  <si>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</si>
  <si>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</si>
  <si>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</si>
  <si>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</si>
  <si>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</si>
  <si>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</si>
  <si>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</si>
  <si>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</si>
  <si>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</si>
  <si>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</si>
  <si>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</si>
  <si>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</si>
  <si>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</si>
  <si>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</si>
  <si>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</si>
  <si>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</si>
  <si>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</si>
  <si>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</si>
  <si>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</si>
  <si>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</si>
  <si>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</si>
  <si>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</si>
  <si>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</si>
  <si>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</si>
  <si>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</si>
  <si>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</si>
  <si>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</si>
  <si>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</si>
  <si>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</si>
  <si>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</si>
  <si>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</si>
  <si>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</si>
  <si>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</si>
  <si>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</si>
  <si>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</si>
  <si>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</si>
  <si>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</si>
  <si>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</si>
  <si>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</si>
  <si>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</si>
  <si>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</si>
  <si>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</si>
  <si>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</si>
  <si>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</si>
  <si>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</si>
  <si>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</si>
  <si>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</si>
  <si>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</si>
  <si>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</si>
  <si>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</si>
  <si>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</si>
  <si>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</si>
  <si>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</si>
  <si>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</si>
  <si>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</si>
  <si>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</si>
  <si>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</si>
  <si>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</si>
  <si>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</si>
  <si>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</si>
  <si>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</si>
  <si>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</si>
  <si>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</si>
  <si>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</si>
  <si>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</si>
  <si>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</si>
  <si>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</si>
  <si>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</si>
  <si>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</si>
  <si>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</si>
  <si>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</si>
  <si>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</si>
  <si>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</si>
  <si>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</si>
  <si>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</si>
  <si>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</si>
  <si>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</si>
  <si>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</si>
  <si>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</si>
  <si>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</si>
  <si>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</si>
  <si>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</si>
  <si>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</si>
  <si>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</si>
  <si>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</si>
  <si>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</si>
  <si>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</si>
  <si>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</si>
  <si>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</si>
  <si>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</si>
  <si>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</si>
  <si>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</si>
  <si>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</si>
  <si>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</si>
  <si>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</si>
  <si>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</si>
  <si>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</si>
  <si>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</si>
  <si>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</si>
  <si>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</si>
  <si>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</si>
  <si>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</si>
  <si>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</si>
  <si>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</si>
  <si>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</si>
  <si>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</si>
  <si>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</si>
  <si>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</si>
  <si>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</si>
  <si>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</si>
  <si>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</si>
  <si>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</si>
  <si>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</si>
  <si>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</si>
  <si>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</si>
  <si>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</si>
  <si>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</si>
  <si>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</si>
  <si>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</si>
  <si>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</si>
  <si>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</si>
  <si>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</si>
  <si>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</si>
  <si>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</si>
  <si>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</si>
  <si>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</si>
  <si>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</si>
  <si>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</si>
  <si>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</si>
  <si>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</si>
  <si>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</si>
  <si>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</si>
  <si>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</si>
  <si>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</si>
  <si>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</si>
  <si>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</si>
  <si>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</si>
  <si>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</si>
  <si>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</si>
  <si>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</si>
  <si>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</si>
  <si>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</si>
  <si>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</si>
  <si>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</si>
  <si>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</si>
  <si>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</si>
  <si>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</si>
  <si>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</si>
  <si>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</si>
  <si>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</si>
  <si>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</si>
  <si>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</si>
  <si>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</si>
  <si>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</si>
  <si>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</si>
  <si>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</si>
  <si>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</si>
  <si>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</si>
  <si>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</si>
  <si>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</si>
  <si>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</si>
  <si>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</si>
  <si>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</si>
  <si>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</si>
  <si>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</si>
  <si>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</si>
  <si>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</si>
  <si>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</si>
  <si>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</si>
  <si>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</si>
  <si>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</si>
  <si>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</si>
  <si>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</si>
  <si>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</si>
  <si>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</si>
  <si>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</si>
  <si>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</si>
  <si>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</si>
  <si>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</si>
  <si>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</si>
  <si>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</si>
  <si>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</si>
  <si>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</si>
  <si>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</si>
  <si>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</si>
  <si>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</si>
  <si>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</si>
  <si>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</si>
  <si>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</si>
  <si>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</si>
  <si>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</si>
  <si>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</si>
  <si>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</si>
  <si>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</si>
  <si>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</si>
  <si>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</si>
  <si>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</si>
  <si>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</si>
  <si>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</si>
  <si>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</si>
  <si>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</si>
  <si>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</si>
  <si>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</si>
  <si>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</si>
  <si>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</si>
  <si>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</si>
  <si>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</si>
  <si>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</si>
  <si>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</si>
  <si>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</si>
  <si>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</si>
  <si>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</si>
  <si>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</si>
  <si>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</si>
  <si>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</si>
  <si>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</si>
  <si>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</si>
  <si>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</si>
  <si>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</si>
  <si>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</si>
  <si>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</si>
  <si>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</si>
  <si>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</si>
  <si>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</si>
  <si>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</si>
  <si>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</si>
  <si>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</si>
  <si>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</si>
  <si>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</si>
  <si>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</si>
  <si>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</si>
  <si>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</si>
  <si>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</si>
  <si>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</si>
  <si>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</si>
  <si>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</si>
  <si>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</si>
  <si>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</si>
  <si>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</si>
  <si>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</si>
  <si>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</si>
  <si>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</si>
  <si>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</si>
  <si>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</si>
  <si>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</si>
  <si>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</si>
  <si>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</si>
  <si>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</si>
  <si>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</si>
  <si>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</si>
  <si>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</si>
  <si>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</si>
  <si>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</si>
  <si>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</si>
  <si>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</si>
  <si>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</si>
  <si>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</si>
  <si>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</si>
  <si>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</si>
  <si>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</si>
  <si>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</si>
  <si>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</si>
  <si>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</si>
  <si>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</si>
  <si>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</si>
  <si>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</si>
  <si>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</si>
  <si>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</si>
  <si>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</si>
  <si>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</si>
  <si>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</si>
  <si>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</si>
  <si>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</si>
  <si>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</si>
  <si>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</si>
  <si>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</si>
  <si>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</si>
  <si>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</si>
  <si>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</si>
  <si>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</si>
  <si>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</si>
  <si>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</si>
  <si>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</si>
  <si>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</si>
  <si>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</si>
  <si>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</si>
  <si>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</si>
  <si>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</si>
  <si>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</si>
  <si>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</si>
  <si>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</si>
  <si>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</si>
  <si>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</si>
  <si>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</si>
  <si>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</si>
  <si>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</si>
  <si>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</si>
  <si>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</si>
  <si>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</si>
  <si>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</si>
  <si>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</si>
  <si>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</si>
  <si>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</si>
  <si>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</si>
  <si>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</si>
  <si>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</si>
  <si>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</si>
  <si>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</si>
  <si>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</si>
  <si>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</si>
  <si>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</si>
  <si>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</si>
  <si>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</si>
  <si>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</si>
  <si>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</si>
  <si>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</si>
  <si>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</si>
  <si>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</si>
  <si>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</si>
  <si>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</si>
  <si>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</si>
  <si>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</si>
  <si>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</si>
  <si>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</si>
  <si>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</si>
  <si>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</si>
  <si>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</si>
  <si>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</si>
  <si>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</si>
  <si>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</si>
  <si>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</si>
  <si>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</si>
  <si>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</si>
  <si>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</si>
  <si>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</si>
  <si>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</si>
  <si>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</si>
  <si>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</si>
  <si>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</si>
  <si>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</si>
  <si>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</si>
  <si>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</si>
  <si>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</si>
  <si>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</si>
  <si>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</si>
  <si>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</si>
  <si>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</si>
  <si>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</si>
  <si>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</si>
  <si>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</si>
  <si>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</si>
  <si>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</si>
  <si>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</si>
  <si>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</si>
  <si>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</si>
  <si>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</si>
  <si>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</si>
  <si>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</si>
  <si>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</si>
  <si>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</si>
  <si>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</si>
  <si>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</si>
  <si>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</si>
  <si>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</si>
  <si>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</si>
  <si>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</si>
  <si>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</si>
  <si>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</si>
  <si>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</si>
  <si>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</si>
  <si>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</si>
  <si>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</si>
  <si>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</si>
  <si>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</si>
  <si>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</si>
  <si>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</si>
  <si>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</si>
  <si>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</si>
  <si>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</si>
  <si>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</si>
  <si>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</si>
  <si>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</si>
  <si>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</si>
  <si>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</si>
  <si>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</si>
  <si>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</si>
  <si>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</si>
  <si>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</si>
  <si>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</si>
  <si>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</si>
  <si>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</si>
  <si>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</si>
  <si>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</si>
  <si>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</si>
  <si>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</si>
  <si>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</si>
  <si>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</si>
  <si>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</si>
  <si>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</si>
  <si>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</si>
  <si>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</si>
  <si>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</si>
  <si>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</si>
  <si>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</si>
  <si>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</si>
  <si>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</si>
  <si>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</si>
  <si>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</si>
  <si>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</si>
  <si>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</si>
  <si>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</si>
  <si>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</si>
  <si>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</si>
  <si>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</si>
  <si>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</si>
  <si>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</si>
  <si>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</si>
  <si>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</si>
  <si>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</si>
  <si>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</si>
  <si>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</si>
  <si>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</si>
  <si>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</si>
  <si>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</si>
  <si>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</si>
  <si>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</si>
  <si>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</si>
  <si>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</si>
  <si>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</si>
  <si>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</si>
  <si>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</si>
  <si>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</si>
  <si>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</si>
  <si>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</si>
  <si>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</si>
  <si>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</si>
  <si>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</si>
  <si>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</si>
  <si>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</si>
  <si>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</si>
  <si>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</si>
  <si>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</si>
  <si>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</si>
  <si>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</si>
  <si>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</si>
  <si>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</si>
  <si>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</si>
  <si>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</si>
  <si>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</si>
  <si>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</si>
  <si>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</si>
  <si>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</si>
  <si>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</si>
  <si>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</si>
  <si>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</si>
  <si>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</si>
  <si>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</si>
  <si>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</si>
  <si>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</si>
  <si>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</si>
  <si>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</si>
  <si>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</si>
  <si>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</si>
  <si>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</si>
  <si>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</si>
  <si>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</si>
  <si>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</si>
  <si>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</si>
  <si>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</si>
  <si>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</si>
  <si>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</si>
  <si>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</si>
  <si>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</si>
  <si>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</si>
  <si>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</si>
  <si>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</si>
  <si>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</si>
  <si>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</si>
  <si>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</si>
  <si>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</si>
  <si>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</si>
  <si>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</si>
  <si>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</si>
  <si>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</si>
  <si>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</si>
  <si>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</si>
  <si>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</si>
  <si>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</si>
  <si>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</si>
  <si>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</si>
  <si>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</si>
  <si>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</si>
  <si>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</si>
  <si>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</si>
  <si>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</si>
  <si>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</si>
  <si>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</si>
  <si>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</si>
  <si>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</si>
  <si>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</si>
  <si>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</si>
  <si>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</si>
  <si>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</si>
  <si>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</si>
  <si>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</si>
  <si>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</si>
  <si>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</si>
  <si>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</si>
  <si>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</si>
  <si>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</si>
  <si>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</si>
  <si>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</si>
  <si>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</si>
  <si>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</si>
  <si>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</si>
  <si>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</si>
  <si>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</si>
  <si>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</si>
  <si>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</si>
  <si>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</si>
  <si>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</si>
  <si>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</si>
  <si>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</si>
  <si>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</si>
  <si>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</si>
  <si>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</si>
  <si>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</si>
  <si>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</si>
  <si>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</si>
  <si>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</si>
  <si>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</si>
  <si>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</si>
  <si>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</si>
  <si>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</si>
  <si>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</si>
  <si>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</si>
  <si>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</si>
  <si>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</si>
  <si>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</si>
  <si>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</si>
  <si>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</si>
  <si>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</si>
  <si>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</si>
  <si>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</si>
  <si>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</si>
  <si>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</si>
  <si>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</si>
  <si>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</si>
  <si>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</si>
  <si>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</si>
  <si>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</si>
  <si>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</si>
  <si>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</si>
  <si>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</si>
  <si>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</si>
  <si>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</si>
  <si>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</si>
  <si>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</si>
  <si>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</si>
  <si>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</si>
  <si>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</si>
  <si>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</si>
  <si>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</si>
  <si>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</si>
  <si>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</si>
  <si>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</si>
  <si>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</si>
  <si>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</si>
  <si>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</si>
  <si>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</si>
  <si>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</si>
  <si>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</si>
  <si>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</si>
  <si>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</si>
  <si>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</si>
  <si>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</si>
  <si>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</si>
  <si>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</si>
  <si>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</si>
  <si>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</si>
  <si>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</si>
  <si>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</si>
  <si>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</si>
  <si>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</si>
  <si>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</si>
  <si>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</si>
  <si>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</si>
  <si>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</si>
  <si>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</si>
  <si>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</si>
  <si>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</si>
  <si>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</si>
  <si>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</si>
  <si>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</si>
  <si>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</si>
  <si>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</si>
  <si>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</si>
  <si>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</si>
  <si>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</si>
  <si>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</si>
  <si>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</si>
  <si>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</si>
  <si>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</si>
  <si>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</si>
  <si>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</si>
  <si>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</si>
  <si>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</si>
  <si>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</si>
  <si>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</si>
  <si>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</si>
  <si>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</si>
  <si>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</si>
  <si>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</si>
  <si>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</si>
  <si>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</si>
  <si>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</si>
  <si>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</si>
  <si>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</si>
  <si>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</si>
  <si>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</si>
  <si>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</si>
  <si>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</si>
  <si>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</si>
  <si>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</si>
  <si>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</si>
  <si>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</si>
  <si>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</si>
  <si>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</si>
  <si>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</si>
  <si>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</si>
  <si>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</si>
  <si>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</si>
  <si>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</si>
  <si>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</si>
  <si>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</si>
  <si>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</si>
  <si>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</si>
  <si>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</si>
  <si>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</si>
  <si>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</si>
  <si>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</si>
  <si>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</si>
  <si>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</si>
  <si>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</si>
  <si>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</si>
  <si>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</si>
  <si>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</si>
  <si>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</si>
  <si>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</si>
  <si>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</si>
  <si>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</si>
  <si>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</si>
  <si>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</si>
  <si>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</si>
  <si>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</si>
  <si>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</si>
  <si>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</si>
  <si>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</si>
  <si>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</si>
  <si>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</si>
  <si>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</si>
  <si>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</si>
  <si>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</si>
  <si>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</si>
  <si>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</si>
  <si>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</si>
  <si>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</si>
  <si>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</si>
  <si>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</si>
  <si>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</si>
  <si>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</si>
  <si>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</si>
  <si>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</si>
  <si>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</si>
  <si>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</si>
  <si>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</si>
  <si>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</si>
  <si>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</si>
  <si>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</si>
  <si>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</si>
  <si>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</si>
  <si>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</si>
  <si>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</si>
  <si>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</si>
  <si>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</si>
  <si>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</si>
  <si>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</si>
  <si>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</si>
  <si>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</si>
  <si>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</si>
  <si>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</si>
  <si>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</si>
  <si>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</si>
  <si>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</si>
  <si>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</si>
  <si>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</si>
  <si>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</si>
  <si>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</si>
  <si>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</si>
  <si>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</si>
  <si>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</si>
  <si>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</si>
  <si>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</si>
  <si>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</si>
  <si>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</si>
  <si>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</si>
  <si>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</si>
  <si>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</si>
  <si>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</si>
  <si>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</si>
  <si>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</si>
  <si>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</si>
  <si>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</si>
  <si>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</si>
  <si>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</si>
  <si>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</si>
  <si>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</si>
  <si>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</si>
  <si>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</si>
  <si>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</si>
  <si>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</si>
  <si>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</si>
  <si>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</si>
  <si>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</si>
  <si>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</si>
  <si>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</si>
  <si>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</si>
  <si>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</si>
  <si>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</si>
  <si>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</si>
  <si>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</si>
  <si>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</si>
  <si>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</si>
  <si>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</si>
  <si>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</si>
  <si>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</si>
  <si>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</si>
  <si>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</si>
  <si>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</si>
  <si>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</si>
  <si>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</si>
  <si>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</si>
  <si>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</si>
  <si>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</si>
  <si>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</si>
  <si>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</si>
  <si>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</si>
  <si>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</si>
  <si>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</si>
  <si>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</si>
  <si>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</si>
  <si>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</si>
  <si>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</si>
  <si>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</si>
  <si>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</si>
  <si>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</si>
  <si>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</si>
  <si>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</si>
  <si>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</si>
  <si>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</si>
  <si>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</si>
  <si>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</si>
  <si>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</si>
  <si>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</si>
  <si>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</si>
  <si>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</si>
  <si>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</si>
  <si>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</si>
  <si>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</si>
  <si>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</si>
  <si>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</si>
  <si>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</si>
  <si>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</si>
  <si>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</si>
  <si>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</si>
  <si>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</si>
  <si>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</si>
  <si>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</si>
  <si>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</si>
  <si>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</si>
  <si>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</si>
  <si>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</si>
  <si>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</si>
  <si>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</si>
  <si>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</si>
  <si>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</si>
  <si>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</si>
  <si>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</si>
  <si>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</si>
  <si>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</si>
  <si>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</si>
  <si>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</si>
  <si>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</si>
  <si>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</si>
  <si>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</si>
  <si>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</si>
  <si>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</si>
  <si>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</si>
  <si>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</si>
  <si>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</si>
  <si>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</si>
  <si>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</si>
  <si>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</si>
  <si>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</si>
  <si>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</si>
  <si>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</si>
  <si>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</si>
  <si>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</si>
  <si>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</si>
  <si>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</si>
  <si>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</si>
  <si>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</si>
  <si>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</si>
  <si>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</si>
  <si>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</si>
  <si>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</si>
  <si>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</si>
  <si>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</si>
  <si>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</si>
  <si>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</si>
  <si>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</si>
  <si>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</si>
  <si>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</si>
  <si>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</si>
  <si>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</si>
  <si>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</si>
  <si>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</si>
  <si>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</si>
  <si>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</si>
  <si>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</si>
  <si>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</si>
  <si>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</si>
  <si>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</si>
  <si>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</si>
  <si>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</si>
  <si>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</si>
  <si>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</si>
  <si>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</si>
  <si>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</si>
  <si>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</si>
  <si>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</si>
  <si>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</si>
  <si>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</si>
  <si>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</si>
  <si>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</si>
  <si>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</si>
  <si>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</si>
  <si>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</si>
  <si>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</si>
  <si>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</si>
  <si>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</si>
  <si>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</si>
  <si>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</si>
  <si>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</si>
  <si>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</si>
  <si>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</si>
  <si>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</si>
  <si>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</si>
  <si>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</si>
  <si>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</si>
  <si>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</si>
  <si>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</si>
  <si>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</si>
  <si>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</si>
  <si>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</si>
  <si>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</si>
  <si>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</si>
  <si>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</si>
  <si>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</si>
  <si>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</si>
  <si>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</si>
  <si>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</si>
  <si>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</si>
  <si>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</si>
  <si>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</si>
  <si>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</si>
  <si>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</si>
  <si>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</si>
  <si>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</si>
  <si>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</si>
  <si>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</si>
  <si>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</si>
  <si>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</si>
  <si>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</si>
  <si>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</si>
  <si>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</si>
  <si>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</si>
  <si>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</si>
  <si>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</si>
  <si>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</si>
  <si>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</si>
  <si>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</si>
  <si>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</si>
  <si>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</si>
  <si>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</si>
  <si>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</si>
  <si>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</si>
  <si>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</si>
  <si>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</si>
  <si>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</si>
  <si>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</si>
  <si>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</si>
  <si>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</si>
  <si>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</si>
  <si>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</si>
  <si>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</si>
  <si>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</si>
  <si>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</si>
  <si>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</si>
  <si>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</si>
  <si>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</si>
  <si>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</si>
  <si>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</si>
  <si>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</si>
  <si>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</si>
  <si>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</si>
  <si>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</si>
  <si>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</si>
  <si>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</si>
  <si>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</si>
  <si>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</si>
  <si>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</si>
  <si>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</si>
  <si>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</si>
  <si>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</si>
  <si>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</si>
  <si>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</si>
  <si>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</si>
  <si>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</si>
  <si>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</si>
  <si>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</si>
  <si>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</si>
  <si>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</si>
  <si>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</si>
  <si>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</si>
  <si>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</si>
  <si>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</si>
  <si>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</si>
  <si>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</si>
  <si>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</si>
  <si>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</si>
  <si>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</si>
  <si>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</si>
  <si>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</si>
  <si>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</si>
  <si>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</si>
  <si>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</si>
  <si>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</si>
  <si>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</si>
  <si>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</si>
  <si>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</si>
  <si>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Sr.No</t>
  </si>
  <si>
    <t>No.of Items</t>
  </si>
  <si>
    <t>Average of Rating</t>
  </si>
  <si>
    <t>Total sales</t>
  </si>
  <si>
    <t>Avg sales</t>
  </si>
  <si>
    <t>No of items</t>
  </si>
  <si>
    <t>Avg rating</t>
  </si>
  <si>
    <t>KPI Requirement</t>
  </si>
  <si>
    <t>Row Labels</t>
  </si>
  <si>
    <t>Grand Total</t>
  </si>
  <si>
    <t>Total Sales by Fat Content</t>
  </si>
  <si>
    <t>s</t>
  </si>
  <si>
    <t>Total Sales by Item Type</t>
  </si>
  <si>
    <t>Column Labels</t>
  </si>
  <si>
    <t>FAT CONTENT BY OUTLET</t>
  </si>
  <si>
    <t xml:space="preserve">TOTAL SALES BY OUTLET ESTABLISHMENT </t>
  </si>
  <si>
    <t>ITEM SALES BY OUTLET SIZE</t>
  </si>
  <si>
    <t>ITEM SALES BY OUTLET LOCATION</t>
  </si>
  <si>
    <t>OUTLET LOCATION</t>
  </si>
  <si>
    <t>TOTAL SALES</t>
  </si>
  <si>
    <t>Count of Sr.No</t>
  </si>
  <si>
    <t>ALL METRICES B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</si>
</sst>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8"/>
      <color rgb="FF333333"/>
      <name val="Segoe UI"/>
      <family val="2"/>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18" fillId="0" borderId="0" xfId="0" applyFont="1"/>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0" fontId="16" fillId="0" borderId="0" xfId="0" applyFont="1"/>
    <xf numFmtId="0" fontId="0" fillId="0" borderId="15" xfId="0" applyBorder="1"/>
    <xf numFmtId="0" fontId="0" fillId="0" borderId="16" xfId="0" applyBorder="1"/>
    <xf numFmtId="0" fontId="0" fillId="0" borderId="17" xfId="0" applyBorder="1"/>
    <xf numFmtId="166" fontId="0" fillId="0" borderId="12" xfId="0" applyNumberFormat="1" applyBorder="1"/>
    <xf numFmtId="0" fontId="0" fillId="0" borderId="19" xfId="0" applyBorder="1"/>
    <xf numFmtId="0" fontId="0" fillId="0" borderId="12" xfId="0" applyBorder="1"/>
    <xf numFmtId="0" fontId="0" fillId="0" borderId="14" xfId="0" applyBorder="1"/>
    <xf numFmtId="0" fontId="0" fillId="0" borderId="22" xfId="0" applyBorder="1" applyAlignment="1">
      <alignment horizontal="left"/>
    </xf>
    <xf numFmtId="0" fontId="0" fillId="0" borderId="21" xfId="0" applyBorder="1" applyAlignment="1">
      <alignment horizontal="left"/>
    </xf>
    <xf numFmtId="0" fontId="0" fillId="0" borderId="23" xfId="0" pivotButton="1" applyBorder="1"/>
    <xf numFmtId="0" fontId="0" fillId="0" borderId="21"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3" xfId="0" applyBorder="1" applyAlignment="1">
      <alignment horizontal="left"/>
    </xf>
    <xf numFmtId="0" fontId="0" fillId="0" borderId="20" xfId="0" applyBorder="1" applyAlignment="1">
      <alignment horizontal="left"/>
    </xf>
    <xf numFmtId="167" fontId="0" fillId="0" borderId="0" xfId="0" applyNumberFormat="1"/>
    <xf numFmtId="167" fontId="0" fillId="0" borderId="20" xfId="0" applyNumberFormat="1" applyBorder="1"/>
    <xf numFmtId="167" fontId="0" fillId="0" borderId="22" xfId="0" applyNumberFormat="1" applyBorder="1"/>
    <xf numFmtId="164" fontId="0" fillId="0" borderId="20" xfId="0" applyNumberFormat="1" applyBorder="1"/>
    <xf numFmtId="164" fontId="0" fillId="0" borderId="22" xfId="0" applyNumberFormat="1" applyBorder="1"/>
    <xf numFmtId="0" fontId="19" fillId="33" borderId="18" xfId="0" applyFont="1" applyFill="1" applyBorder="1" applyAlignment="1">
      <alignment horizontal="center"/>
    </xf>
    <xf numFmtId="0" fontId="19" fillId="33" borderId="24" xfId="0" applyFont="1" applyFill="1" applyBorder="1" applyAlignment="1">
      <alignment horizontal="center"/>
    </xf>
    <xf numFmtId="0" fontId="19" fillId="33" borderId="19" xfId="0" applyFont="1" applyFill="1" applyBorder="1" applyAlignment="1">
      <alignment horizontal="center"/>
    </xf>
    <xf numFmtId="0" fontId="19" fillId="33" borderId="15" xfId="0" applyFont="1" applyFill="1" applyBorder="1" applyAlignment="1">
      <alignment horizontal="center"/>
    </xf>
    <xf numFmtId="0" fontId="0" fillId="33" borderId="16" xfId="0" applyFill="1" applyBorder="1" applyAlignment="1">
      <alignment horizontal="center"/>
    </xf>
    <xf numFmtId="0" fontId="0" fillId="33" borderId="17" xfId="0" applyFill="1" applyBorder="1" applyAlignment="1">
      <alignment horizontal="center"/>
    </xf>
    <xf numFmtId="0" fontId="19" fillId="33" borderId="29" xfId="0" applyFont="1" applyFill="1" applyBorder="1" applyAlignment="1">
      <alignment horizontal="center"/>
    </xf>
    <xf numFmtId="0" fontId="19" fillId="33" borderId="30" xfId="0" applyFont="1" applyFill="1" applyBorder="1" applyAlignment="1">
      <alignment horizontal="center"/>
    </xf>
    <xf numFmtId="0" fontId="19" fillId="33" borderId="31" xfId="0" applyFont="1" applyFill="1" applyBorder="1" applyAlignment="1">
      <alignment horizontal="center"/>
    </xf>
    <xf numFmtId="0" fontId="0" fillId="0" borderId="11" xfId="0" applyNumberFormat="1" applyBorder="1"/>
    <xf numFmtId="0" fontId="0" fillId="0" borderId="14" xfId="0" applyNumberFormat="1" applyBorder="1"/>
    <xf numFmtId="0" fontId="0" fillId="0" borderId="20" xfId="0" applyNumberFormat="1" applyBorder="1"/>
    <xf numFmtId="0" fontId="0" fillId="0" borderId="22" xfId="0" applyNumberFormat="1" applyBorder="1"/>
    <xf numFmtId="0" fontId="0" fillId="0" borderId="21" xfId="0" applyNumberFormat="1" applyBorder="1"/>
    <xf numFmtId="1" fontId="0" fillId="0" borderId="20" xfId="0" applyNumberFormat="1" applyBorder="1"/>
    <xf numFmtId="1" fontId="0" fillId="0" borderId="22" xfId="0" applyNumberFormat="1" applyBorder="1"/>
    <xf numFmtId="0" fontId="0" fillId="0" borderId="0" xfId="0" applyBorder="1"/>
    <xf numFmtId="0" fontId="0" fillId="0" borderId="18" xfId="0" applyNumberFormat="1" applyBorder="1"/>
    <xf numFmtId="0" fontId="0" fillId="0" borderId="19" xfId="0" applyNumberFormat="1" applyBorder="1"/>
    <xf numFmtId="0" fontId="0" fillId="0" borderId="10" xfId="0" applyNumberFormat="1" applyBorder="1"/>
    <xf numFmtId="0" fontId="0" fillId="0" borderId="12" xfId="0" applyNumberFormat="1" applyBorder="1"/>
    <xf numFmtId="0" fontId="0" fillId="0" borderId="15" xfId="0" applyNumberFormat="1" applyBorder="1"/>
    <xf numFmtId="0" fontId="0" fillId="0" borderId="16" xfId="0" applyNumberFormat="1" applyBorder="1"/>
    <xf numFmtId="0" fontId="0" fillId="0" borderId="17" xfId="0" applyNumberFormat="1" applyBorder="1"/>
    <xf numFmtId="0" fontId="0" fillId="0" borderId="21" xfId="0" pivotButton="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4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4E76E5B5-C9E0-48EC-AF2A-B9AA292936CA}">
      <tableStyleElement type="wholeTable" dxfId="1720"/>
      <tableStyleElement type="headerRow" dxfId="1719"/>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'KPI&amp;Charts'!$B$11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CC-48EE-892C-F7013CA227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CC-48EE-892C-F7013CA22788}"/>
              </c:ext>
            </c:extLst>
          </c:dPt>
          <c:cat>
            <c:strRef>
              <c:f>'KPI&amp;Charts'!$A$12:$A$14</c:f>
              <c:strCache>
                <c:ptCount val="2"/>
                <c:pt idx="0">
                  <c:v>Low Fat</c:v>
                </c:pt>
                <c:pt idx="1">
                  <c:v>Regular</c:v>
                </c:pt>
              </c:strCache>
            </c:strRef>
          </c:cat>
          <c:val>
            <c:numRef>
              <c:f>'KPI&amp;Charts'!$B$12:$B$14</c:f>
              <c:numCache>
                <c:formatCode>General</c:formatCode>
                <c:ptCount val="2"/>
                <c:pt idx="0">
                  <c:v>6775.6466000000019</c:v>
                </c:pt>
                <c:pt idx="1">
                  <c:v>8821.0499999999993</c:v>
                </c:pt>
              </c:numCache>
            </c:numRef>
          </c:val>
          <c:extLst>
            <c:ext xmlns:c16="http://schemas.microsoft.com/office/drawing/2014/chart" uri="{C3380CC4-5D6E-409C-BE32-E72D297353CC}">
              <c16:uniqueId val="{00000000-7386-45FA-BC36-B7E353B89F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'KPI&amp;Charts'!$B$23:$B$24</c:f>
              <c:strCache>
                <c:ptCount val="1"/>
                <c:pt idx="0">
                  <c:v>Regular</c:v>
                </c:pt>
              </c:strCache>
            </c:strRef>
          </c:tx>
          <c:spPr>
            <a:solidFill>
              <a:schemeClr val="accent1"/>
            </a:solidFill>
            <a:ln>
              <a:noFill/>
            </a:ln>
            <a:effectLst/>
          </c:spPr>
          <c:invertIfNegative val="0"/>
          <c:cat>
            <c:strRef>
              <c:f>'KPI&amp;Charts'!$A$25:$A$28</c:f>
              <c:strCache>
                <c:ptCount val="3"/>
                <c:pt idx="0">
                  <c:v>Tier 1</c:v>
                </c:pt>
                <c:pt idx="1">
                  <c:v>Tier 2</c:v>
                </c:pt>
                <c:pt idx="2">
                  <c:v>Tier 3</c:v>
                </c:pt>
              </c:strCache>
            </c:strRef>
          </c:cat>
          <c:val>
            <c:numRef>
              <c:f>'KPI&amp;Charts'!$B$25:$B$28</c:f>
              <c:numCache>
                <c:formatCode>General</c:formatCode>
                <c:ptCount val="3"/>
                <c:pt idx="0">
                  <c:v>2441.9518000000003</c:v>
                </c:pt>
                <c:pt idx="1">
                  <c:v>2734.6167999999998</c:v>
                </c:pt>
                <c:pt idx="2">
                  <c:v>3644.4814000000006</c:v>
                </c:pt>
              </c:numCache>
            </c:numRef>
          </c:val>
          <c:extLst>
            <c:ext xmlns:c16="http://schemas.microsoft.com/office/drawing/2014/chart" uri="{C3380CC4-5D6E-409C-BE32-E72D297353CC}">
              <c16:uniqueId val="{00000000-E968-4C08-BB4D-95812E8397B3}"/>
            </c:ext>
          </c:extLst>
        </c:ser>
        <c:ser>
          <c:idx val="1"/>
          <c:order val="1"/>
          <c:tx>
            <c:strRef>
              <c:f>'KPI&amp;Charts'!$C$23:$C$24</c:f>
              <c:strCache>
                <c:ptCount val="1"/>
                <c:pt idx="0">
                  <c:v>Low Fat</c:v>
                </c:pt>
              </c:strCache>
            </c:strRef>
          </c:tx>
          <c:spPr>
            <a:solidFill>
              <a:schemeClr val="accent2"/>
            </a:solidFill>
            <a:ln>
              <a:noFill/>
            </a:ln>
            <a:effectLst/>
          </c:spPr>
          <c:invertIfNegative val="0"/>
          <c:cat>
            <c:strRef>
              <c:f>'KPI&amp;Charts'!$A$25:$A$28</c:f>
              <c:strCache>
                <c:ptCount val="3"/>
                <c:pt idx="0">
                  <c:v>Tier 1</c:v>
                </c:pt>
                <c:pt idx="1">
                  <c:v>Tier 2</c:v>
                </c:pt>
                <c:pt idx="2">
                  <c:v>Tier 3</c:v>
                </c:pt>
              </c:strCache>
            </c:strRef>
          </c:cat>
          <c:val>
            <c:numRef>
              <c:f>'KPI&amp;Charts'!$C$25:$C$28</c:f>
              <c:numCache>
                <c:formatCode>General</c:formatCode>
                <c:ptCount val="3"/>
                <c:pt idx="0">
                  <c:v>1708.6034</c:v>
                </c:pt>
                <c:pt idx="1">
                  <c:v>2112.6833999999999</c:v>
                </c:pt>
                <c:pt idx="2">
                  <c:v>2954.3597999999997</c:v>
                </c:pt>
              </c:numCache>
            </c:numRef>
          </c:val>
          <c:extLst>
            <c:ext xmlns:c16="http://schemas.microsoft.com/office/drawing/2014/chart" uri="{C3380CC4-5D6E-409C-BE32-E72D297353CC}">
              <c16:uniqueId val="{00000001-E968-4C08-BB4D-95812E8397B3}"/>
            </c:ext>
          </c:extLst>
        </c:ser>
        <c:dLbls>
          <c:showLegendKey val="0"/>
          <c:showVal val="0"/>
          <c:showCatName val="0"/>
          <c:showSerName val="0"/>
          <c:showPercent val="0"/>
          <c:showBubbleSize val="0"/>
        </c:dLbls>
        <c:gapWidth val="182"/>
        <c:axId val="246964655"/>
        <c:axId val="246967055"/>
      </c:barChart>
      <c:catAx>
        <c:axId val="24696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967055"/>
        <c:crosses val="autoZero"/>
        <c:auto val="1"/>
        <c:lblAlgn val="ctr"/>
        <c:lblOffset val="100"/>
        <c:noMultiLvlLbl val="0"/>
      </c:catAx>
      <c:valAx>
        <c:axId val="246967055"/>
        <c:scaling>
          <c:orientation val="minMax"/>
        </c:scaling>
        <c:delete val="1"/>
        <c:axPos val="b"/>
        <c:numFmt formatCode="General" sourceLinked="1"/>
        <c:majorTickMark val="none"/>
        <c:minorTickMark val="none"/>
        <c:tickLblPos val="nextTo"/>
        <c:crossAx val="246964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66539259881581"/>
          <c:y val="6.3597597360224883E-2"/>
          <c:w val="0.69933460740118414"/>
          <c:h val="0.92277900506524402"/>
        </c:manualLayout>
      </c:layout>
      <c:barChart>
        <c:barDir val="bar"/>
        <c:grouping val="clustered"/>
        <c:varyColors val="0"/>
        <c:ser>
          <c:idx val="0"/>
          <c:order val="0"/>
          <c:tx>
            <c:strRef>
              <c:f>'KPI&amp;Charts'!$B$33</c:f>
              <c:strCache>
                <c:ptCount val="1"/>
                <c:pt idx="0">
                  <c:v>Total</c:v>
                </c:pt>
              </c:strCache>
            </c:strRef>
          </c:tx>
          <c:spPr>
            <a:solidFill>
              <a:schemeClr val="accent1"/>
            </a:solidFill>
            <a:ln>
              <a:noFill/>
            </a:ln>
            <a:effectLst/>
          </c:spPr>
          <c:invertIfNegative val="0"/>
          <c:cat>
            <c:strRef>
              <c:f>'KPI&amp;Charts'!$A$34:$A$35</c:f>
              <c:strCache>
                <c:ptCount val="1"/>
                <c:pt idx="0">
                  <c:v>Breakfast</c:v>
                </c:pt>
              </c:strCache>
            </c:strRef>
          </c:cat>
          <c:val>
            <c:numRef>
              <c:f>'KPI&amp;Charts'!$B$34:$B$35</c:f>
              <c:numCache>
                <c:formatCode>General</c:formatCode>
                <c:ptCount val="1"/>
                <c:pt idx="0">
                  <c:v>15596.696599999997</c:v>
                </c:pt>
              </c:numCache>
            </c:numRef>
          </c:val>
          <c:extLst>
            <c:ext xmlns:c16="http://schemas.microsoft.com/office/drawing/2014/chart" uri="{C3380CC4-5D6E-409C-BE32-E72D297353CC}">
              <c16:uniqueId val="{00000000-09EA-46F6-907D-28A44C7DDDB0}"/>
            </c:ext>
          </c:extLst>
        </c:ser>
        <c:dLbls>
          <c:showLegendKey val="0"/>
          <c:showVal val="0"/>
          <c:showCatName val="0"/>
          <c:showSerName val="0"/>
          <c:showPercent val="0"/>
          <c:showBubbleSize val="0"/>
        </c:dLbls>
        <c:gapWidth val="182"/>
        <c:axId val="426212527"/>
        <c:axId val="426211567"/>
      </c:barChart>
      <c:catAx>
        <c:axId val="42621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11567"/>
        <c:crosses val="autoZero"/>
        <c:auto val="1"/>
        <c:lblAlgn val="ctr"/>
        <c:lblOffset val="100"/>
        <c:noMultiLvlLbl val="0"/>
      </c:catAx>
      <c:valAx>
        <c:axId val="426211567"/>
        <c:scaling>
          <c:orientation val="minMax"/>
        </c:scaling>
        <c:delete val="1"/>
        <c:axPos val="b"/>
        <c:numFmt formatCode="General" sourceLinked="1"/>
        <c:majorTickMark val="none"/>
        <c:minorTickMark val="none"/>
        <c:tickLblPos val="nextTo"/>
        <c:crossAx val="42621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'KPI&amp;Charts'!$B$54</c:f>
              <c:strCache>
                <c:ptCount val="1"/>
                <c:pt idx="0">
                  <c:v>Total</c:v>
                </c:pt>
              </c:strCache>
            </c:strRef>
          </c:tx>
          <c:spPr>
            <a:solidFill>
              <a:schemeClr val="accent1"/>
            </a:solidFill>
            <a:ln>
              <a:noFill/>
            </a:ln>
            <a:effectLst/>
          </c:spPr>
          <c:cat>
            <c:strRef>
              <c:f>'KPI&amp;Charts'!$A$55:$A$64</c:f>
              <c:strCache>
                <c:ptCount val="9"/>
                <c:pt idx="0">
                  <c:v>2011</c:v>
                </c:pt>
                <c:pt idx="1">
                  <c:v>2012</c:v>
                </c:pt>
                <c:pt idx="2">
                  <c:v>2014</c:v>
                </c:pt>
                <c:pt idx="3">
                  <c:v>2015</c:v>
                </c:pt>
                <c:pt idx="4">
                  <c:v>2016</c:v>
                </c:pt>
                <c:pt idx="5">
                  <c:v>2017</c:v>
                </c:pt>
                <c:pt idx="6">
                  <c:v>2018</c:v>
                </c:pt>
                <c:pt idx="7">
                  <c:v>2020</c:v>
                </c:pt>
                <c:pt idx="8">
                  <c:v>2022</c:v>
                </c:pt>
              </c:strCache>
            </c:strRef>
          </c:cat>
          <c:val>
            <c:numRef>
              <c:f>'KPI&amp;Charts'!$B$55:$B$64</c:f>
              <c:numCache>
                <c:formatCode>General</c:formatCode>
                <c:ptCount val="9"/>
                <c:pt idx="0">
                  <c:v>1510.9266</c:v>
                </c:pt>
                <c:pt idx="1">
                  <c:v>1672.8134</c:v>
                </c:pt>
                <c:pt idx="2">
                  <c:v>1917.3775999999998</c:v>
                </c:pt>
                <c:pt idx="3">
                  <c:v>1567.8248000000001</c:v>
                </c:pt>
                <c:pt idx="4">
                  <c:v>1195.1555999999998</c:v>
                </c:pt>
                <c:pt idx="5">
                  <c:v>1439.2989999999998</c:v>
                </c:pt>
                <c:pt idx="6">
                  <c:v>2900.5092</c:v>
                </c:pt>
                <c:pt idx="7">
                  <c:v>1840.1764000000001</c:v>
                </c:pt>
                <c:pt idx="8">
                  <c:v>1552.614</c:v>
                </c:pt>
              </c:numCache>
            </c:numRef>
          </c:val>
          <c:extLst>
            <c:ext xmlns:c16="http://schemas.microsoft.com/office/drawing/2014/chart" uri="{C3380CC4-5D6E-409C-BE32-E72D297353CC}">
              <c16:uniqueId val="{00000000-68A4-443E-B977-4080E45AB235}"/>
            </c:ext>
          </c:extLst>
        </c:ser>
        <c:dLbls>
          <c:showLegendKey val="0"/>
          <c:showVal val="0"/>
          <c:showCatName val="0"/>
          <c:showSerName val="0"/>
          <c:showPercent val="0"/>
          <c:showBubbleSize val="0"/>
        </c:dLbls>
        <c:axId val="426234607"/>
        <c:axId val="426227407"/>
      </c:areaChart>
      <c:catAx>
        <c:axId val="426234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27407"/>
        <c:crosses val="autoZero"/>
        <c:auto val="1"/>
        <c:lblAlgn val="ctr"/>
        <c:lblOffset val="100"/>
        <c:noMultiLvlLbl val="0"/>
      </c:catAx>
      <c:valAx>
        <c:axId val="426227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34607"/>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'KPI&amp;Charts'!$B$68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24-4F8D-A8AD-17BC4E6FC2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24-4F8D-A8AD-17BC4E6FC2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24-4F8D-A8AD-17BC4E6FC2C3}"/>
              </c:ext>
            </c:extLst>
          </c:dPt>
          <c:cat>
            <c:strRef>
              <c:f>'KPI&amp;Charts'!$A$69:$A$72</c:f>
              <c:strCache>
                <c:ptCount val="3"/>
                <c:pt idx="0">
                  <c:v>High</c:v>
                </c:pt>
                <c:pt idx="1">
                  <c:v>Medium</c:v>
                </c:pt>
                <c:pt idx="2">
                  <c:v>Small</c:v>
                </c:pt>
              </c:strCache>
            </c:strRef>
          </c:cat>
          <c:val>
            <c:numRef>
              <c:f>'KPI&amp;Charts'!$B$69:$B$72</c:f>
              <c:numCache>
                <c:formatCode>General</c:formatCode>
                <c:ptCount val="3"/>
                <c:pt idx="0">
                  <c:v>4073.3038000000001</c:v>
                </c:pt>
                <c:pt idx="1">
                  <c:v>6734.8513999999977</c:v>
                </c:pt>
                <c:pt idx="2">
                  <c:v>4788.5413999999992</c:v>
                </c:pt>
              </c:numCache>
            </c:numRef>
          </c:val>
          <c:extLst>
            <c:ext xmlns:c16="http://schemas.microsoft.com/office/drawing/2014/chart" uri="{C3380CC4-5D6E-409C-BE32-E72D297353CC}">
              <c16:uniqueId val="{00000000-8B97-40DE-8106-1EA4010C83B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'KPI&amp;Charts'!$B$91</c:f>
              <c:strCache>
                <c:ptCount val="1"/>
                <c:pt idx="0">
                  <c:v>Total</c:v>
                </c:pt>
              </c:strCache>
            </c:strRef>
          </c:tx>
          <c:spPr>
            <a:solidFill>
              <a:schemeClr val="accent1"/>
            </a:solidFill>
            <a:ln>
              <a:noFill/>
            </a:ln>
            <a:effectLst/>
          </c:spPr>
          <c:invertIfNegative val="0"/>
          <c:cat>
            <c:strRef>
              <c:f>'KPI&amp;Charts'!$A$92:$A$96</c:f>
              <c:strCache>
                <c:ptCount val="4"/>
                <c:pt idx="0">
                  <c:v>Grocery Store</c:v>
                </c:pt>
                <c:pt idx="1">
                  <c:v>Supermarket Type3</c:v>
                </c:pt>
                <c:pt idx="2">
                  <c:v>Supermarket Type2</c:v>
                </c:pt>
                <c:pt idx="3">
                  <c:v>Supermarket Type1</c:v>
                </c:pt>
              </c:strCache>
            </c:strRef>
          </c:cat>
          <c:val>
            <c:numRef>
              <c:f>'KPI&amp;Charts'!$B$92:$B$96</c:f>
              <c:numCache>
                <c:formatCode>"$"0.0,"K"</c:formatCode>
                <c:ptCount val="4"/>
                <c:pt idx="0">
                  <c:v>2793.5128</c:v>
                </c:pt>
                <c:pt idx="1">
                  <c:v>1617.9229999999998</c:v>
                </c:pt>
                <c:pt idx="2">
                  <c:v>1552.614</c:v>
                </c:pt>
                <c:pt idx="3">
                  <c:v>9632.6468000000041</c:v>
                </c:pt>
              </c:numCache>
            </c:numRef>
          </c:val>
          <c:extLst>
            <c:ext xmlns:c16="http://schemas.microsoft.com/office/drawing/2014/chart" uri="{C3380CC4-5D6E-409C-BE32-E72D297353CC}">
              <c16:uniqueId val="{00000000-1AEC-4897-A17D-6041A08DFF70}"/>
            </c:ext>
          </c:extLst>
        </c:ser>
        <c:dLbls>
          <c:showLegendKey val="0"/>
          <c:showVal val="0"/>
          <c:showCatName val="0"/>
          <c:showSerName val="0"/>
          <c:showPercent val="0"/>
          <c:showBubbleSize val="0"/>
        </c:dLbls>
        <c:gapWidth val="182"/>
        <c:axId val="246965135"/>
        <c:axId val="246965615"/>
      </c:barChart>
      <c:catAx>
        <c:axId val="24696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965615"/>
        <c:crosses val="autoZero"/>
        <c:auto val="1"/>
        <c:lblAlgn val="ctr"/>
        <c:lblOffset val="100"/>
        <c:noMultiLvlLbl val="0"/>
      </c:catAx>
      <c:valAx>
        <c:axId val="246965615"/>
        <c:scaling>
          <c:orientation val="minMax"/>
        </c:scaling>
        <c:delete val="1"/>
        <c:axPos val="b"/>
        <c:numFmt formatCode="&quot;$&quot;0.0,&quot;K&quot;" sourceLinked="1"/>
        <c:majorTickMark val="none"/>
        <c:minorTickMark val="none"/>
        <c:tickLblPos val="nextTo"/>
        <c:crossAx val="24696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Excel.xlsx]KPI&amp;Charts!PivotTable11</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'KPI&amp;Charts'!$B$101</c:f>
              <c:strCache>
                <c:ptCount val="1"/>
                <c:pt idx="0">
                  <c:v>Total</c:v>
                </c:pt>
              </c:strCache>
            </c:strRef>
          </c:tx>
          <c:spPr>
            <a:solidFill>
              <a:schemeClr val="accent1"/>
            </a:solidFill>
            <a:ln>
              <a:noFill/>
            </a:ln>
            <a:effectLst/>
          </c:spPr>
          <c:invertIfNegative val="0"/>
          <c:cat>
            <c:strRef>
              <c:f>'KPI&amp;Charts'!$A$102:$A$106</c:f>
              <c:strCache>
                <c:ptCount val="4"/>
                <c:pt idx="0">
                  <c:v>Grocery Store</c:v>
                </c:pt>
                <c:pt idx="1">
                  <c:v>Supermarket Type3</c:v>
                </c:pt>
                <c:pt idx="2">
                  <c:v>Supermarket Type2</c:v>
                </c:pt>
                <c:pt idx="3">
                  <c:v>Supermarket Type1</c:v>
                </c:pt>
              </c:strCache>
            </c:strRef>
          </c:cat>
          <c:val>
            <c:numRef>
              <c:f>'KPI&amp;Charts'!$B$102:$B$106</c:f>
              <c:numCache>
                <c:formatCode>"$"0</c:formatCode>
                <c:ptCount val="4"/>
                <c:pt idx="0">
                  <c:v>147.02698947368421</c:v>
                </c:pt>
                <c:pt idx="1">
                  <c:v>147.08390909090906</c:v>
                </c:pt>
                <c:pt idx="2">
                  <c:v>129.3845</c:v>
                </c:pt>
                <c:pt idx="3">
                  <c:v>141.65657058823535</c:v>
                </c:pt>
              </c:numCache>
            </c:numRef>
          </c:val>
          <c:extLst>
            <c:ext xmlns:c16="http://schemas.microsoft.com/office/drawing/2014/chart" uri="{C3380CC4-5D6E-409C-BE32-E72D297353CC}">
              <c16:uniqueId val="{00000000-8EBB-447D-83A3-212DEB771058}"/>
            </c:ext>
          </c:extLst>
        </c:ser>
        <c:dLbls>
          <c:showLegendKey val="0"/>
          <c:showVal val="0"/>
          <c:showCatName val="0"/>
          <c:showSerName val="0"/>
          <c:showPercent val="0"/>
          <c:showBubbleSize val="0"/>
        </c:dLbls>
        <c:gapWidth val="182"/>
        <c:axId val="554511215"/>
        <c:axId val="554513135"/>
      </c:barChart>
      <c:catAx>
        <c:axId val="554511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513135"/>
        <c:crosses val="autoZero"/>
        <c:auto val="1"/>
        <c:lblAlgn val="ctr"/>
        <c:lblOffset val="100"/>
        <c:noMultiLvlLbl val="0"/>
      </c:catAx>
      <c:valAx>
        <c:axId val="554513135"/>
        <c:scaling>
          <c:orientation val="minMax"/>
        </c:scaling>
        <c:delete val="1"/>
        <c:axPos val="b"/>
        <c:numFmt formatCode="&quot;$&quot;0" sourceLinked="1"/>
        <c:majorTickMark val="none"/>
        <c:minorTickMark val="none"/>
        <c:tickLblPos val="nextTo"/>
        <c:crossAx val="55451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Excel.xlsx]KPI&amp;Charts!PivotTable8</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'KPI&amp;Charts'!$B$111</c:f>
              <c:strCache>
                <c:ptCount val="1"/>
                <c:pt idx="0">
                  <c:v>Total</c:v>
                </c:pt>
              </c:strCache>
            </c:strRef>
          </c:tx>
          <c:spPr>
            <a:solidFill>
              <a:schemeClr val="accent1"/>
            </a:solidFill>
            <a:ln>
              <a:noFill/>
            </a:ln>
            <a:effectLst/>
          </c:spPr>
          <c:invertIfNegative val="0"/>
          <c:cat>
            <c:strRef>
              <c:f>'KPI&amp;Charts'!$A$112:$A$116</c:f>
              <c:strCache>
                <c:ptCount val="4"/>
                <c:pt idx="0">
                  <c:v>Grocery Store</c:v>
                </c:pt>
                <c:pt idx="1">
                  <c:v>Supermarket Type3</c:v>
                </c:pt>
                <c:pt idx="2">
                  <c:v>Supermarket Type2</c:v>
                </c:pt>
                <c:pt idx="3">
                  <c:v>Supermarket Type1</c:v>
                </c:pt>
              </c:strCache>
            </c:strRef>
          </c:cat>
          <c:val>
            <c:numRef>
              <c:f>'KPI&amp;Charts'!$B$112:$B$116</c:f>
              <c:numCache>
                <c:formatCode>0</c:formatCode>
                <c:ptCount val="4"/>
                <c:pt idx="0">
                  <c:v>19</c:v>
                </c:pt>
                <c:pt idx="1">
                  <c:v>11</c:v>
                </c:pt>
                <c:pt idx="2">
                  <c:v>12</c:v>
                </c:pt>
                <c:pt idx="3">
                  <c:v>68</c:v>
                </c:pt>
              </c:numCache>
            </c:numRef>
          </c:val>
          <c:extLst>
            <c:ext xmlns:c16="http://schemas.microsoft.com/office/drawing/2014/chart" uri="{C3380CC4-5D6E-409C-BE32-E72D297353CC}">
              <c16:uniqueId val="{00000000-A758-4919-A11D-89D5692EFE4D}"/>
            </c:ext>
          </c:extLst>
        </c:ser>
        <c:dLbls>
          <c:showLegendKey val="0"/>
          <c:showVal val="0"/>
          <c:showCatName val="0"/>
          <c:showSerName val="0"/>
          <c:showPercent val="0"/>
          <c:showBubbleSize val="0"/>
        </c:dLbls>
        <c:gapWidth val="182"/>
        <c:axId val="1672514384"/>
        <c:axId val="1672515344"/>
      </c:barChart>
      <c:catAx>
        <c:axId val="1672514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515344"/>
        <c:crosses val="autoZero"/>
        <c:auto val="1"/>
        <c:lblAlgn val="ctr"/>
        <c:lblOffset val="100"/>
        <c:noMultiLvlLbl val="0"/>
      </c:catAx>
      <c:valAx>
        <c:axId val="1672515344"/>
        <c:scaling>
          <c:orientation val="minMax"/>
        </c:scaling>
        <c:delete val="1"/>
        <c:axPos val="b"/>
        <c:numFmt formatCode="0" sourceLinked="1"/>
        <c:majorTickMark val="none"/>
        <c:minorTickMark val="none"/>
        <c:tickLblPos val="nextTo"/>
        <c:crossAx val="167251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797189181351658"/>
              <c:y val="0.1006949537556441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3701101093844129"/>
              <c:y val="-6.293434609727773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14901274396591"/>
          <c:y val="0.17229144449686218"/>
          <c:w val="0.61390858107513291"/>
          <c:h val="0.70497865187693021"/>
        </c:manualLayout>
      </c:layout>
      <c:doughnutChart>
        <c:varyColors val="1"/>
        <c:ser>
          <c:idx val="0"/>
          <c:order val="0"/>
          <c:tx>
            <c:strRef>
              <c:f>'KPI&amp;Charts'!$B$11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9D0-4ACC-8604-BE221F3F258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9D0-4ACC-8604-BE221F3F2584}"/>
              </c:ext>
            </c:extLst>
          </c:dPt>
          <c:dLbls>
            <c:dLbl>
              <c:idx val="0"/>
              <c:layout>
                <c:manualLayout>
                  <c:x val="0.14797189181351658"/>
                  <c:y val="0.100694953755644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D0-4ACC-8604-BE221F3F2584}"/>
                </c:ext>
              </c:extLst>
            </c:dLbl>
            <c:dLbl>
              <c:idx val="1"/>
              <c:layout>
                <c:manualLayout>
                  <c:x val="-0.13701101093844129"/>
                  <c:y val="-6.2934346097277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D0-4ACC-8604-BE221F3F2584}"/>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'KPI&amp;Charts'!$A$12:$A$14</c:f>
              <c:strCache>
                <c:ptCount val="2"/>
                <c:pt idx="0">
                  <c:v>Low Fat</c:v>
                </c:pt>
                <c:pt idx="1">
                  <c:v>Regular</c:v>
                </c:pt>
              </c:strCache>
            </c:strRef>
          </c:cat>
          <c:val>
            <c:numRef>
              <c:f>'KPI&amp;Charts'!$B$12:$B$14</c:f>
              <c:numCache>
                <c:formatCode>General</c:formatCode>
                <c:ptCount val="2"/>
                <c:pt idx="0">
                  <c:v>6775.6466000000019</c:v>
                </c:pt>
                <c:pt idx="1">
                  <c:v>8821.0499999999993</c:v>
                </c:pt>
              </c:numCache>
            </c:numRef>
          </c:val>
          <c:extLst>
            <c:ext xmlns:c16="http://schemas.microsoft.com/office/drawing/2014/chart" uri="{C3380CC4-5D6E-409C-BE32-E72D297353CC}">
              <c16:uniqueId val="{00000004-69D0-4ACC-8604-BE221F3F258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'KPI&amp;Charts'!$B$23:$B$24</c:f>
              <c:strCache>
                <c:ptCount val="1"/>
                <c:pt idx="0">
                  <c:v>Regular</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'KPI&amp;Charts'!$A$25:$A$28</c:f>
              <c:strCache>
                <c:ptCount val="3"/>
                <c:pt idx="0">
                  <c:v>Tier 1</c:v>
                </c:pt>
                <c:pt idx="1">
                  <c:v>Tier 2</c:v>
                </c:pt>
                <c:pt idx="2">
                  <c:v>Tier 3</c:v>
                </c:pt>
              </c:strCache>
            </c:strRef>
          </c:cat>
          <c:val>
            <c:numRef>
              <c:f>'KPI&amp;Charts'!$B$25:$B$28</c:f>
              <c:numCache>
                <c:formatCode>General</c:formatCode>
                <c:ptCount val="3"/>
                <c:pt idx="0">
                  <c:v>2441.9518000000003</c:v>
                </c:pt>
                <c:pt idx="1">
                  <c:v>2734.6167999999998</c:v>
                </c:pt>
                <c:pt idx="2">
                  <c:v>3644.4814000000006</c:v>
                </c:pt>
              </c:numCache>
            </c:numRef>
          </c:val>
          <c:extLst>
            <c:ext xmlns:c16="http://schemas.microsoft.com/office/drawing/2014/chart" uri="{C3380CC4-5D6E-409C-BE32-E72D297353CC}">
              <c16:uniqueId val="{00000000-FA41-47A5-9F8B-985E4E9F35E0}"/>
            </c:ext>
          </c:extLst>
        </c:ser>
        <c:ser>
          <c:idx val="1"/>
          <c:order val="1"/>
          <c:tx>
            <c:strRef>
              <c:f>'KPI&amp;Charts'!$C$23:$C$24</c:f>
              <c:strCache>
                <c:ptCount val="1"/>
                <c:pt idx="0">
                  <c:v>Low Fat</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'KPI&amp;Charts'!$A$25:$A$28</c:f>
              <c:strCache>
                <c:ptCount val="3"/>
                <c:pt idx="0">
                  <c:v>Tier 1</c:v>
                </c:pt>
                <c:pt idx="1">
                  <c:v>Tier 2</c:v>
                </c:pt>
                <c:pt idx="2">
                  <c:v>Tier 3</c:v>
                </c:pt>
              </c:strCache>
            </c:strRef>
          </c:cat>
          <c:val>
            <c:numRef>
              <c:f>'KPI&amp;Charts'!$C$25:$C$28</c:f>
              <c:numCache>
                <c:formatCode>General</c:formatCode>
                <c:ptCount val="3"/>
                <c:pt idx="0">
                  <c:v>1708.6034</c:v>
                </c:pt>
                <c:pt idx="1">
                  <c:v>2112.6833999999999</c:v>
                </c:pt>
                <c:pt idx="2">
                  <c:v>2954.3597999999997</c:v>
                </c:pt>
              </c:numCache>
            </c:numRef>
          </c:val>
          <c:extLst>
            <c:ext xmlns:c16="http://schemas.microsoft.com/office/drawing/2014/chart" uri="{C3380CC4-5D6E-409C-BE32-E72D297353CC}">
              <c16:uniqueId val="{00000001-FA41-47A5-9F8B-985E4E9F35E0}"/>
            </c:ext>
          </c:extLst>
        </c:ser>
        <c:dLbls>
          <c:dLblPos val="outEnd"/>
          <c:showLegendKey val="0"/>
          <c:showVal val="1"/>
          <c:showCatName val="0"/>
          <c:showSerName val="0"/>
          <c:showPercent val="0"/>
          <c:showBubbleSize val="0"/>
        </c:dLbls>
        <c:gapWidth val="60"/>
        <c:axId val="246964655"/>
        <c:axId val="246967055"/>
      </c:barChart>
      <c:catAx>
        <c:axId val="24696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967055"/>
        <c:crosses val="autoZero"/>
        <c:auto val="1"/>
        <c:lblAlgn val="ctr"/>
        <c:lblOffset val="100"/>
        <c:noMultiLvlLbl val="0"/>
      </c:catAx>
      <c:valAx>
        <c:axId val="246967055"/>
        <c:scaling>
          <c:orientation val="minMax"/>
        </c:scaling>
        <c:delete val="1"/>
        <c:axPos val="b"/>
        <c:numFmt formatCode="General" sourceLinked="1"/>
        <c:majorTickMark val="none"/>
        <c:minorTickMark val="none"/>
        <c:tickLblPos val="nextTo"/>
        <c:crossAx val="246964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66539259881581"/>
          <c:y val="6.3597597360224883E-2"/>
          <c:w val="0.69933460740118414"/>
          <c:h val="0.93402697027694281"/>
        </c:manualLayout>
      </c:layout>
      <c:barChart>
        <c:barDir val="bar"/>
        <c:grouping val="clustered"/>
        <c:varyColors val="0"/>
        <c:ser>
          <c:idx val="0"/>
          <c:order val="0"/>
          <c:tx>
            <c:strRef>
              <c:f>'KPI&amp;Charts'!$B$33</c:f>
              <c:strCache>
                <c:ptCount val="1"/>
                <c:pt idx="0">
                  <c:v>Total</c:v>
                </c:pt>
              </c:strCache>
            </c:strRef>
          </c:tx>
          <c:spPr>
            <a:solidFill>
              <a:srgbClr val="D0AC2C"/>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'KPI&amp;Charts'!$A$34:$A$35</c:f>
              <c:strCache>
                <c:ptCount val="1"/>
                <c:pt idx="0">
                  <c:v>Breakfast</c:v>
                </c:pt>
              </c:strCache>
            </c:strRef>
          </c:cat>
          <c:val>
            <c:numRef>
              <c:f>'KPI&amp;Charts'!$B$34:$B$35</c:f>
              <c:numCache>
                <c:formatCode>General</c:formatCode>
                <c:ptCount val="1"/>
                <c:pt idx="0">
                  <c:v>15596.696599999997</c:v>
                </c:pt>
              </c:numCache>
            </c:numRef>
          </c:val>
          <c:extLst>
            <c:ext xmlns:c16="http://schemas.microsoft.com/office/drawing/2014/chart" uri="{C3380CC4-5D6E-409C-BE32-E72D297353CC}">
              <c16:uniqueId val="{00000000-8407-4C6B-AC24-2C4D701C78CD}"/>
            </c:ext>
          </c:extLst>
        </c:ser>
        <c:dLbls>
          <c:showLegendKey val="0"/>
          <c:showVal val="0"/>
          <c:showCatName val="0"/>
          <c:showSerName val="0"/>
          <c:showPercent val="0"/>
          <c:showBubbleSize val="0"/>
        </c:dLbls>
        <c:gapWidth val="50"/>
        <c:axId val="426212527"/>
        <c:axId val="426211567"/>
      </c:barChart>
      <c:catAx>
        <c:axId val="42621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426211567"/>
        <c:crosses val="autoZero"/>
        <c:auto val="1"/>
        <c:lblAlgn val="ctr"/>
        <c:lblOffset val="100"/>
        <c:noMultiLvlLbl val="0"/>
      </c:catAx>
      <c:valAx>
        <c:axId val="426211567"/>
        <c:scaling>
          <c:orientation val="minMax"/>
        </c:scaling>
        <c:delete val="1"/>
        <c:axPos val="b"/>
        <c:numFmt formatCode="General" sourceLinked="1"/>
        <c:majorTickMark val="none"/>
        <c:minorTickMark val="none"/>
        <c:tickLblPos val="nextTo"/>
        <c:crossAx val="42621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Excel.xlsx]KPI&amp;Charts!PivotTable5</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689658917487357E-2"/>
              <c:y val="-0.2559980334316618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1954039633277158E-3"/>
              <c:y val="-0.28097345132743368"/>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121927236971484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977019816638579E-3"/>
              <c:y val="-0.3121927236971484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1954039633277158E-3"/>
              <c:y val="-0.3121927236971485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8390807926655432E-2"/>
              <c:y val="-0.2872173058013766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1954039633277158E-3"/>
              <c:y val="-0.3871189773844641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97050147492625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793105944991741E-2"/>
              <c:y val="-0.2809734513274336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758626981378764E-2"/>
          <c:y val="6.8682399213372658E-2"/>
          <c:w val="0.93048274603724246"/>
          <c:h val="0.78647099311701085"/>
        </c:manualLayout>
      </c:layout>
      <c:areaChart>
        <c:grouping val="standard"/>
        <c:varyColors val="0"/>
        <c:ser>
          <c:idx val="0"/>
          <c:order val="0"/>
          <c:tx>
            <c:strRef>
              <c:f>'KPI&amp;Charts'!$B$54</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9DD-47BA-B2D4-A1738772E8D1}"/>
              </c:ext>
            </c:extLst>
          </c:dPt>
          <c:dPt>
            <c:idx val="1"/>
            <c:bubble3D val="0"/>
            <c:extLst>
              <c:ext xmlns:c16="http://schemas.microsoft.com/office/drawing/2014/chart" uri="{C3380CC4-5D6E-409C-BE32-E72D297353CC}">
                <c16:uniqueId val="{00000002-E9DD-47BA-B2D4-A1738772E8D1}"/>
              </c:ext>
            </c:extLst>
          </c:dPt>
          <c:dPt>
            <c:idx val="2"/>
            <c:bubble3D val="0"/>
            <c:extLst>
              <c:ext xmlns:c16="http://schemas.microsoft.com/office/drawing/2014/chart" uri="{C3380CC4-5D6E-409C-BE32-E72D297353CC}">
                <c16:uniqueId val="{00000003-E9DD-47BA-B2D4-A1738772E8D1}"/>
              </c:ext>
            </c:extLst>
          </c:dPt>
          <c:dPt>
            <c:idx val="3"/>
            <c:bubble3D val="0"/>
            <c:extLst>
              <c:ext xmlns:c16="http://schemas.microsoft.com/office/drawing/2014/chart" uri="{C3380CC4-5D6E-409C-BE32-E72D297353CC}">
                <c16:uniqueId val="{00000004-E9DD-47BA-B2D4-A1738772E8D1}"/>
              </c:ext>
            </c:extLst>
          </c:dPt>
          <c:dPt>
            <c:idx val="4"/>
            <c:bubble3D val="0"/>
            <c:extLst>
              <c:ext xmlns:c16="http://schemas.microsoft.com/office/drawing/2014/chart" uri="{C3380CC4-5D6E-409C-BE32-E72D297353CC}">
                <c16:uniqueId val="{00000005-E9DD-47BA-B2D4-A1738772E8D1}"/>
              </c:ext>
            </c:extLst>
          </c:dPt>
          <c:dPt>
            <c:idx val="5"/>
            <c:bubble3D val="0"/>
            <c:extLst>
              <c:ext xmlns:c16="http://schemas.microsoft.com/office/drawing/2014/chart" uri="{C3380CC4-5D6E-409C-BE32-E72D297353CC}">
                <c16:uniqueId val="{00000006-E9DD-47BA-B2D4-A1738772E8D1}"/>
              </c:ext>
            </c:extLst>
          </c:dPt>
          <c:dPt>
            <c:idx val="6"/>
            <c:bubble3D val="0"/>
            <c:extLst>
              <c:ext xmlns:c16="http://schemas.microsoft.com/office/drawing/2014/chart" uri="{C3380CC4-5D6E-409C-BE32-E72D297353CC}">
                <c16:uniqueId val="{00000007-E9DD-47BA-B2D4-A1738772E8D1}"/>
              </c:ext>
            </c:extLst>
          </c:dPt>
          <c:dPt>
            <c:idx val="7"/>
            <c:bubble3D val="0"/>
            <c:extLst>
              <c:ext xmlns:c16="http://schemas.microsoft.com/office/drawing/2014/chart" uri="{C3380CC4-5D6E-409C-BE32-E72D297353CC}">
                <c16:uniqueId val="{00000008-E9DD-47BA-B2D4-A1738772E8D1}"/>
              </c:ext>
            </c:extLst>
          </c:dPt>
          <c:dPt>
            <c:idx val="8"/>
            <c:bubble3D val="0"/>
            <c:extLst>
              <c:ext xmlns:c16="http://schemas.microsoft.com/office/drawing/2014/chart" uri="{C3380CC4-5D6E-409C-BE32-E72D297353CC}">
                <c16:uniqueId val="{00000009-E9DD-47BA-B2D4-A1738772E8D1}"/>
              </c:ext>
            </c:extLst>
          </c:dPt>
          <c:dLbls>
            <c:dLbl>
              <c:idx val="0"/>
              <c:layout>
                <c:manualLayout>
                  <c:x val="2.0689658917487357E-2"/>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DD-47BA-B2D4-A1738772E8D1}"/>
                </c:ext>
              </c:extLst>
            </c:dLbl>
            <c:dLbl>
              <c:idx val="1"/>
              <c:layout>
                <c:manualLayout>
                  <c:x val="-9.1954039633277158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DD-47BA-B2D4-A1738772E8D1}"/>
                </c:ext>
              </c:extLst>
            </c:dLbl>
            <c:dLbl>
              <c:idx val="2"/>
              <c:layout>
                <c:manualLayout>
                  <c:x val="0"/>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DD-47BA-B2D4-A1738772E8D1}"/>
                </c:ext>
              </c:extLst>
            </c:dLbl>
            <c:dLbl>
              <c:idx val="3"/>
              <c:layout>
                <c:manualLayout>
                  <c:x val="-4.5977019816638579E-3"/>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DD-47BA-B2D4-A1738772E8D1}"/>
                </c:ext>
              </c:extLst>
            </c:dLbl>
            <c:dLbl>
              <c:idx val="4"/>
              <c:layout>
                <c:manualLayout>
                  <c:x val="-9.1954039633277158E-3"/>
                  <c:y val="-0.312192723697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DD-47BA-B2D4-A1738772E8D1}"/>
                </c:ext>
              </c:extLst>
            </c:dLbl>
            <c:dLbl>
              <c:idx val="5"/>
              <c:layout>
                <c:manualLayout>
                  <c:x val="-1.8390807926655432E-2"/>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DD-47BA-B2D4-A1738772E8D1}"/>
                </c:ext>
              </c:extLst>
            </c:dLbl>
            <c:dLbl>
              <c:idx val="6"/>
              <c:layout>
                <c:manualLayout>
                  <c:x val="-9.1954039633277158E-3"/>
                  <c:y val="-0.38711897738446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DD-47BA-B2D4-A1738772E8D1}"/>
                </c:ext>
              </c:extLst>
            </c:dLbl>
            <c:dLbl>
              <c:idx val="7"/>
              <c:layout>
                <c:manualLayout>
                  <c:x val="0"/>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DD-47BA-B2D4-A1738772E8D1}"/>
                </c:ext>
              </c:extLst>
            </c:dLbl>
            <c:dLbl>
              <c:idx val="8"/>
              <c:layout>
                <c:manualLayout>
                  <c:x val="-1.3793105944991741E-2"/>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DD-47BA-B2D4-A1738772E8D1}"/>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'KPI&amp;Charts'!$A$55:$A$64</c:f>
              <c:strCache>
                <c:ptCount val="9"/>
                <c:pt idx="0">
                  <c:v>2011</c:v>
                </c:pt>
                <c:pt idx="1">
                  <c:v>2012</c:v>
                </c:pt>
                <c:pt idx="2">
                  <c:v>2014</c:v>
                </c:pt>
                <c:pt idx="3">
                  <c:v>2015</c:v>
                </c:pt>
                <c:pt idx="4">
                  <c:v>2016</c:v>
                </c:pt>
                <c:pt idx="5">
                  <c:v>2017</c:v>
                </c:pt>
                <c:pt idx="6">
                  <c:v>2018</c:v>
                </c:pt>
                <c:pt idx="7">
                  <c:v>2020</c:v>
                </c:pt>
                <c:pt idx="8">
                  <c:v>2022</c:v>
                </c:pt>
              </c:strCache>
            </c:strRef>
          </c:cat>
          <c:val>
            <c:numRef>
              <c:f>'KPI&amp;Charts'!$B$55:$B$64</c:f>
              <c:numCache>
                <c:formatCode>General</c:formatCode>
                <c:ptCount val="9"/>
                <c:pt idx="0">
                  <c:v>1510.9266</c:v>
                </c:pt>
                <c:pt idx="1">
                  <c:v>1672.8134</c:v>
                </c:pt>
                <c:pt idx="2">
                  <c:v>1917.3775999999998</c:v>
                </c:pt>
                <c:pt idx="3">
                  <c:v>1567.8248000000001</c:v>
                </c:pt>
                <c:pt idx="4">
                  <c:v>1195.1555999999998</c:v>
                </c:pt>
                <c:pt idx="5">
                  <c:v>1439.2989999999998</c:v>
                </c:pt>
                <c:pt idx="6">
                  <c:v>2900.5092</c:v>
                </c:pt>
                <c:pt idx="7">
                  <c:v>1840.1764000000001</c:v>
                </c:pt>
                <c:pt idx="8">
                  <c:v>1552.614</c:v>
                </c:pt>
              </c:numCache>
            </c:numRef>
          </c:val>
          <c:extLst>
            <c:ext xmlns:c16="http://schemas.microsoft.com/office/drawing/2014/chart" uri="{C3380CC4-5D6E-409C-BE32-E72D297353CC}">
              <c16:uniqueId val="{00000000-E9DD-47BA-B2D4-A1738772E8D1}"/>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426234607"/>
        <c:axId val="426227407"/>
      </c:areaChart>
      <c:catAx>
        <c:axId val="42623460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426227407"/>
        <c:crosses val="autoZero"/>
        <c:auto val="1"/>
        <c:lblAlgn val="ctr"/>
        <c:lblOffset val="100"/>
        <c:noMultiLvlLbl val="0"/>
      </c:catAx>
      <c:valAx>
        <c:axId val="42622740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crossAx val="4262346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Excel.xlsx]KPI&amp;Charts!PivotTable6</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4221210807686743"/>
              <c:y val="-4.5309002042472728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2844964600491249"/>
              <c:y val="9.0618004084945455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6.8812310359774601E-2"/>
              <c:y val="-0.14159063138272726"/>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1519650339546316E-2"/>
          <c:y val="0.12732230933204899"/>
          <c:w val="0.67016146510619856"/>
          <c:h val="0.8273686886254783"/>
        </c:manualLayout>
      </c:layout>
      <c:doughnutChart>
        <c:varyColors val="1"/>
        <c:ser>
          <c:idx val="0"/>
          <c:order val="0"/>
          <c:tx>
            <c:strRef>
              <c:f>'KPI&amp;Charts'!$B$68</c:f>
              <c:strCache>
                <c:ptCount val="1"/>
                <c:pt idx="0">
                  <c:v>Total</c:v>
                </c:pt>
              </c:strCache>
            </c:strRef>
          </c:tx>
          <c:spPr>
            <a:solidFill>
              <a:srgbClr val="FFC0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787B-4315-B7CB-D4EF2C0C6B7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87B-4315-B7CB-D4EF2C0C6B71}"/>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787B-4315-B7CB-D4EF2C0C6B71}"/>
              </c:ext>
            </c:extLst>
          </c:dPt>
          <c:dLbls>
            <c:dLbl>
              <c:idx val="0"/>
              <c:layout>
                <c:manualLayout>
                  <c:x val="0.14221210807686743"/>
                  <c:y val="-4.530900204247272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7B-4315-B7CB-D4EF2C0C6B71}"/>
                </c:ext>
              </c:extLst>
            </c:dLbl>
            <c:dLbl>
              <c:idx val="1"/>
              <c:layout>
                <c:manualLayout>
                  <c:x val="0.12844964600491249"/>
                  <c:y val="9.061800408494545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7B-4315-B7CB-D4EF2C0C6B71}"/>
                </c:ext>
              </c:extLst>
            </c:dLbl>
            <c:dLbl>
              <c:idx val="2"/>
              <c:layout>
                <c:manualLayout>
                  <c:x val="-6.8812310359774601E-2"/>
                  <c:y val="-0.1415906313827272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7B-4315-B7CB-D4EF2C0C6B7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'KPI&amp;Charts'!$A$69:$A$72</c:f>
              <c:strCache>
                <c:ptCount val="3"/>
                <c:pt idx="0">
                  <c:v>High</c:v>
                </c:pt>
                <c:pt idx="1">
                  <c:v>Medium</c:v>
                </c:pt>
                <c:pt idx="2">
                  <c:v>Small</c:v>
                </c:pt>
              </c:strCache>
            </c:strRef>
          </c:cat>
          <c:val>
            <c:numRef>
              <c:f>'KPI&amp;Charts'!$B$69:$B$72</c:f>
              <c:numCache>
                <c:formatCode>General</c:formatCode>
                <c:ptCount val="3"/>
                <c:pt idx="0">
                  <c:v>4073.3038000000001</c:v>
                </c:pt>
                <c:pt idx="1">
                  <c:v>6734.8513999999977</c:v>
                </c:pt>
                <c:pt idx="2">
                  <c:v>4788.5413999999992</c:v>
                </c:pt>
              </c:numCache>
            </c:numRef>
          </c:val>
          <c:extLst>
            <c:ext xmlns:c16="http://schemas.microsoft.com/office/drawing/2014/chart" uri="{C3380CC4-5D6E-409C-BE32-E72D297353CC}">
              <c16:uniqueId val="{00000006-787B-4315-B7CB-D4EF2C0C6B7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'KPI&amp;Charts'!$B$91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'KPI&amp;Charts'!$A$92:$A$96</c:f>
              <c:strCache>
                <c:ptCount val="4"/>
                <c:pt idx="0">
                  <c:v>Grocery Store</c:v>
                </c:pt>
                <c:pt idx="1">
                  <c:v>Supermarket Type3</c:v>
                </c:pt>
                <c:pt idx="2">
                  <c:v>Supermarket Type2</c:v>
                </c:pt>
                <c:pt idx="3">
                  <c:v>Supermarket Type1</c:v>
                </c:pt>
              </c:strCache>
            </c:strRef>
          </c:cat>
          <c:val>
            <c:numRef>
              <c:f>'KPI&amp;Charts'!$B$92:$B$96</c:f>
              <c:numCache>
                <c:formatCode>"$"0.0,"K"</c:formatCode>
                <c:ptCount val="4"/>
                <c:pt idx="0">
                  <c:v>2793.5128</c:v>
                </c:pt>
                <c:pt idx="1">
                  <c:v>1617.9229999999998</c:v>
                </c:pt>
                <c:pt idx="2">
                  <c:v>1552.614</c:v>
                </c:pt>
                <c:pt idx="3">
                  <c:v>9632.6468000000041</c:v>
                </c:pt>
              </c:numCache>
            </c:numRef>
          </c:val>
          <c:extLst>
            <c:ext xmlns:c16="http://schemas.microsoft.com/office/drawing/2014/chart" uri="{C3380CC4-5D6E-409C-BE32-E72D297353CC}">
              <c16:uniqueId val="{00000000-92A0-4155-AF1E-D4280A67085B}"/>
            </c:ext>
          </c:extLst>
        </c:ser>
        <c:dLbls>
          <c:showLegendKey val="0"/>
          <c:showVal val="0"/>
          <c:showCatName val="0"/>
          <c:showSerName val="0"/>
          <c:showPercent val="0"/>
          <c:showBubbleSize val="0"/>
        </c:dLbls>
        <c:gapWidth val="60"/>
        <c:axId val="246965135"/>
        <c:axId val="246965615"/>
      </c:barChart>
      <c:catAx>
        <c:axId val="24696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965615"/>
        <c:crosses val="autoZero"/>
        <c:auto val="1"/>
        <c:lblAlgn val="ctr"/>
        <c:lblOffset val="100"/>
        <c:noMultiLvlLbl val="0"/>
      </c:catAx>
      <c:valAx>
        <c:axId val="246965615"/>
        <c:scaling>
          <c:orientation val="minMax"/>
        </c:scaling>
        <c:delete val="1"/>
        <c:axPos val="b"/>
        <c:numFmt formatCode="&quot;$&quot;0.0,&quot;K&quot;" sourceLinked="1"/>
        <c:majorTickMark val="none"/>
        <c:minorTickMark val="none"/>
        <c:tickLblPos val="nextTo"/>
        <c:crossAx val="24696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Excel.xlsx]KPI&amp;Charts!PivotTable11</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'KPI&amp;Charts'!$B$101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'KPI&amp;Charts'!$A$102:$A$106</c:f>
              <c:strCache>
                <c:ptCount val="4"/>
                <c:pt idx="0">
                  <c:v>Grocery Store</c:v>
                </c:pt>
                <c:pt idx="1">
                  <c:v>Supermarket Type3</c:v>
                </c:pt>
                <c:pt idx="2">
                  <c:v>Supermarket Type2</c:v>
                </c:pt>
                <c:pt idx="3">
                  <c:v>Supermarket Type1</c:v>
                </c:pt>
              </c:strCache>
            </c:strRef>
          </c:cat>
          <c:val>
            <c:numRef>
              <c:f>'KPI&amp;Charts'!$B$102:$B$106</c:f>
              <c:numCache>
                <c:formatCode>"$"0</c:formatCode>
                <c:ptCount val="4"/>
                <c:pt idx="0">
                  <c:v>147.02698947368421</c:v>
                </c:pt>
                <c:pt idx="1">
                  <c:v>147.08390909090906</c:v>
                </c:pt>
                <c:pt idx="2">
                  <c:v>129.3845</c:v>
                </c:pt>
                <c:pt idx="3">
                  <c:v>141.65657058823535</c:v>
                </c:pt>
              </c:numCache>
            </c:numRef>
          </c:val>
          <c:extLst>
            <c:ext xmlns:c16="http://schemas.microsoft.com/office/drawing/2014/chart" uri="{C3380CC4-5D6E-409C-BE32-E72D297353CC}">
              <c16:uniqueId val="{00000000-DEB0-4A8B-AA63-E181A68E7C6C}"/>
            </c:ext>
          </c:extLst>
        </c:ser>
        <c:dLbls>
          <c:showLegendKey val="0"/>
          <c:showVal val="0"/>
          <c:showCatName val="0"/>
          <c:showSerName val="0"/>
          <c:showPercent val="0"/>
          <c:showBubbleSize val="0"/>
        </c:dLbls>
        <c:gapWidth val="60"/>
        <c:axId val="554511215"/>
        <c:axId val="554513135"/>
      </c:barChart>
      <c:catAx>
        <c:axId val="554511215"/>
        <c:scaling>
          <c:orientation val="minMax"/>
        </c:scaling>
        <c:delete val="1"/>
        <c:axPos val="l"/>
        <c:numFmt formatCode="General" sourceLinked="1"/>
        <c:majorTickMark val="none"/>
        <c:minorTickMark val="none"/>
        <c:tickLblPos val="nextTo"/>
        <c:crossAx val="554513135"/>
        <c:crosses val="autoZero"/>
        <c:auto val="1"/>
        <c:lblAlgn val="ctr"/>
        <c:lblOffset val="100"/>
        <c:noMultiLvlLbl val="0"/>
      </c:catAx>
      <c:valAx>
        <c:axId val="554513135"/>
        <c:scaling>
          <c:orientation val="minMax"/>
        </c:scaling>
        <c:delete val="1"/>
        <c:axPos val="b"/>
        <c:numFmt formatCode="&quot;$&quot;0" sourceLinked="1"/>
        <c:majorTickMark val="none"/>
        <c:minorTickMark val="none"/>
        <c:tickLblPos val="nextTo"/>
        <c:crossAx val="55451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Excel.xlsx]KPI&amp;Charts!PivotTable8</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
              <c:y val="-9.6666674278216048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'KPI&amp;Charts'!$B$111</c:f>
              <c:strCache>
                <c:ptCount val="1"/>
                <c:pt idx="0">
                  <c:v>Total</c:v>
                </c:pt>
              </c:strCache>
            </c:strRef>
          </c:tx>
          <c:spPr>
            <a:solidFill>
              <a:srgbClr val="D09E00"/>
            </a:solidFill>
            <a:ln>
              <a:noFill/>
            </a:ln>
            <a:effectLst/>
          </c:spPr>
          <c:invertIfNegative val="0"/>
          <c:dLbls>
            <c:dLbl>
              <c:idx val="3"/>
              <c:layout>
                <c:manualLayout>
                  <c:x val="0"/>
                  <c:y val="-9.666667427821604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A1-44DC-B144-337959ECC61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'KPI&amp;Charts'!$A$112:$A$116</c:f>
              <c:strCache>
                <c:ptCount val="4"/>
                <c:pt idx="0">
                  <c:v>Grocery Store</c:v>
                </c:pt>
                <c:pt idx="1">
                  <c:v>Supermarket Type3</c:v>
                </c:pt>
                <c:pt idx="2">
                  <c:v>Supermarket Type2</c:v>
                </c:pt>
                <c:pt idx="3">
                  <c:v>Supermarket Type1</c:v>
                </c:pt>
              </c:strCache>
            </c:strRef>
          </c:cat>
          <c:val>
            <c:numRef>
              <c:f>'KPI&amp;Charts'!$B$112:$B$116</c:f>
              <c:numCache>
                <c:formatCode>0</c:formatCode>
                <c:ptCount val="4"/>
                <c:pt idx="0">
                  <c:v>19</c:v>
                </c:pt>
                <c:pt idx="1">
                  <c:v>11</c:v>
                </c:pt>
                <c:pt idx="2">
                  <c:v>12</c:v>
                </c:pt>
                <c:pt idx="3">
                  <c:v>68</c:v>
                </c:pt>
              </c:numCache>
            </c:numRef>
          </c:val>
          <c:extLst>
            <c:ext xmlns:c16="http://schemas.microsoft.com/office/drawing/2014/chart" uri="{C3380CC4-5D6E-409C-BE32-E72D297353CC}">
              <c16:uniqueId val="{00000000-04A1-44DC-B144-337959ECC611}"/>
            </c:ext>
          </c:extLst>
        </c:ser>
        <c:dLbls>
          <c:dLblPos val="outEnd"/>
          <c:showLegendKey val="0"/>
          <c:showVal val="1"/>
          <c:showCatName val="0"/>
          <c:showSerName val="0"/>
          <c:showPercent val="0"/>
          <c:showBubbleSize val="0"/>
        </c:dLbls>
        <c:gapWidth val="60"/>
        <c:axId val="1672514384"/>
        <c:axId val="1672515344"/>
      </c:barChart>
      <c:catAx>
        <c:axId val="1672514384"/>
        <c:scaling>
          <c:orientation val="minMax"/>
        </c:scaling>
        <c:delete val="1"/>
        <c:axPos val="l"/>
        <c:numFmt formatCode="General" sourceLinked="1"/>
        <c:majorTickMark val="none"/>
        <c:minorTickMark val="none"/>
        <c:tickLblPos val="nextTo"/>
        <c:crossAx val="1672515344"/>
        <c:crosses val="autoZero"/>
        <c:auto val="1"/>
        <c:lblAlgn val="ctr"/>
        <c:lblOffset val="100"/>
        <c:noMultiLvlLbl val="0"/>
      </c:catAx>
      <c:valAx>
        <c:axId val="1672515344"/>
        <c:scaling>
          <c:orientation val="minMax"/>
        </c:scaling>
        <c:delete val="1"/>
        <c:axPos val="b"/>
        <c:numFmt formatCode="0" sourceLinked="1"/>
        <c:majorTickMark val="none"/>
        <c:minorTickMark val="none"/>
        <c:tickLblPos val="nextTo"/>
        <c:crossAx val="167251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3F81D37-67D8-4DDF-B749-2D284C59F74D}">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3F81D37-67D8-4DDF-B749-2D284C59F74D}">
          <cx:tx>
            <cx:txData>
              <cx:f>_xlchart.v2.4</cx:f>
              <cx:v>TOTAL SALES</cx:v>
            </cx:txData>
          </cx:tx>
          <cx:dataPt idx="0">
            <cx:spPr>
              <a:solidFill>
                <a:srgbClr val="D0AC2C"/>
              </a:solidFill>
            </cx:spPr>
          </cx:dataPt>
          <cx:dataPt idx="1">
            <cx:spPr>
              <a:solidFill>
                <a:srgbClr val="FFD200"/>
              </a:solidFill>
            </cx:spPr>
          </cx:dataPt>
          <cx:dataPt idx="2">
            <cx:spPr>
              <a:solidFill>
                <a:srgbClr val="92D050"/>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KPI&amp;Charts'!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176419</xdr:colOff>
      <xdr:row>1</xdr:row>
      <xdr:rowOff>92176</xdr:rowOff>
    </xdr:from>
    <xdr:to>
      <xdr:col>6</xdr:col>
      <xdr:colOff>659559</xdr:colOff>
      <xdr:row>8</xdr:row>
      <xdr:rowOff>86663</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82B7089-306F-947B-27CB-23C838AA3F3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57178" y="293624"/>
              <a:ext cx="1831968" cy="1509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12030</xdr:colOff>
      <xdr:row>10</xdr:row>
      <xdr:rowOff>8020</xdr:rowOff>
    </xdr:from>
    <xdr:to>
      <xdr:col>3</xdr:col>
      <xdr:colOff>1187116</xdr:colOff>
      <xdr:row>18</xdr:row>
      <xdr:rowOff>184484</xdr:rowOff>
    </xdr:to>
    <xdr:graphicFrame macro="">
      <xdr:nvGraphicFramePr>
        <xdr:cNvPr id="3" name="Chart 2">
          <a:extLst>
            <a:ext uri="{FF2B5EF4-FFF2-40B4-BE49-F238E27FC236}">
              <a16:creationId xmlns:a16="http://schemas.microsoft.com/office/drawing/2014/main" id="{DB574476-D809-81D3-3E63-830AA165B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22</xdr:row>
      <xdr:rowOff>17517</xdr:rowOff>
    </xdr:from>
    <xdr:to>
      <xdr:col>6</xdr:col>
      <xdr:colOff>665655</xdr:colOff>
      <xdr:row>27</xdr:row>
      <xdr:rowOff>183931</xdr:rowOff>
    </xdr:to>
    <xdr:graphicFrame macro="">
      <xdr:nvGraphicFramePr>
        <xdr:cNvPr id="5" name="Chart 4">
          <a:extLst>
            <a:ext uri="{FF2B5EF4-FFF2-40B4-BE49-F238E27FC236}">
              <a16:creationId xmlns:a16="http://schemas.microsoft.com/office/drawing/2014/main" id="{7416BAF6-8AB8-6E3E-B6E0-93C569D4B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8758</xdr:colOff>
      <xdr:row>32</xdr:row>
      <xdr:rowOff>7881</xdr:rowOff>
    </xdr:from>
    <xdr:to>
      <xdr:col>6</xdr:col>
      <xdr:colOff>630620</xdr:colOff>
      <xdr:row>50</xdr:row>
      <xdr:rowOff>8758</xdr:rowOff>
    </xdr:to>
    <xdr:graphicFrame macro="">
      <xdr:nvGraphicFramePr>
        <xdr:cNvPr id="6" name="Chart 5">
          <a:extLst>
            <a:ext uri="{FF2B5EF4-FFF2-40B4-BE49-F238E27FC236}">
              <a16:creationId xmlns:a16="http://schemas.microsoft.com/office/drawing/2014/main" id="{03DDE084-00A4-23AE-D0B2-DEE018B32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35034</xdr:colOff>
      <xdr:row>53</xdr:row>
      <xdr:rowOff>7881</xdr:rowOff>
    </xdr:from>
    <xdr:to>
      <xdr:col>6</xdr:col>
      <xdr:colOff>656897</xdr:colOff>
      <xdr:row>63</xdr:row>
      <xdr:rowOff>166413</xdr:rowOff>
    </xdr:to>
    <xdr:graphicFrame macro="">
      <xdr:nvGraphicFramePr>
        <xdr:cNvPr id="7" name="Chart 6">
          <a:extLst>
            <a:ext uri="{FF2B5EF4-FFF2-40B4-BE49-F238E27FC236}">
              <a16:creationId xmlns:a16="http://schemas.microsoft.com/office/drawing/2014/main" id="{15D0E0EB-7913-8FDE-2235-4E9348332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945930</xdr:colOff>
      <xdr:row>66</xdr:row>
      <xdr:rowOff>297794</xdr:rowOff>
    </xdr:from>
    <xdr:to>
      <xdr:col>5</xdr:col>
      <xdr:colOff>254000</xdr:colOff>
      <xdr:row>71</xdr:row>
      <xdr:rowOff>183931</xdr:rowOff>
    </xdr:to>
    <xdr:graphicFrame macro="">
      <xdr:nvGraphicFramePr>
        <xdr:cNvPr id="8" name="Chart 7">
          <a:extLst>
            <a:ext uri="{FF2B5EF4-FFF2-40B4-BE49-F238E27FC236}">
              <a16:creationId xmlns:a16="http://schemas.microsoft.com/office/drawing/2014/main" id="{89025021-49E9-7F74-2B5C-8208769AB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24191</xdr:colOff>
      <xdr:row>79</xdr:row>
      <xdr:rowOff>174756</xdr:rowOff>
    </xdr:from>
    <xdr:to>
      <xdr:col>6</xdr:col>
      <xdr:colOff>604762</xdr:colOff>
      <xdr:row>87</xdr:row>
      <xdr:rowOff>193525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ACC19D3D-C18E-7DFF-C4CB-ECA1CEC641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191" y="16551708"/>
              <a:ext cx="6386285" cy="1566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122620</xdr:colOff>
      <xdr:row>90</xdr:row>
      <xdr:rowOff>7882</xdr:rowOff>
    </xdr:from>
    <xdr:to>
      <xdr:col>4</xdr:col>
      <xdr:colOff>429171</xdr:colOff>
      <xdr:row>96</xdr:row>
      <xdr:rowOff>8759</xdr:rowOff>
    </xdr:to>
    <xdr:graphicFrame macro="">
      <xdr:nvGraphicFramePr>
        <xdr:cNvPr id="10" name="Chart 9">
          <a:extLst>
            <a:ext uri="{FF2B5EF4-FFF2-40B4-BE49-F238E27FC236}">
              <a16:creationId xmlns:a16="http://schemas.microsoft.com/office/drawing/2014/main" id="{5B74E94D-7985-73A6-AFBE-C1A4E30F9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113862</xdr:colOff>
      <xdr:row>100</xdr:row>
      <xdr:rowOff>7882</xdr:rowOff>
    </xdr:from>
    <xdr:to>
      <xdr:col>4</xdr:col>
      <xdr:colOff>376620</xdr:colOff>
      <xdr:row>106</xdr:row>
      <xdr:rowOff>0</xdr:rowOff>
    </xdr:to>
    <xdr:graphicFrame macro="">
      <xdr:nvGraphicFramePr>
        <xdr:cNvPr id="11" name="Chart 10">
          <a:extLst>
            <a:ext uri="{FF2B5EF4-FFF2-40B4-BE49-F238E27FC236}">
              <a16:creationId xmlns:a16="http://schemas.microsoft.com/office/drawing/2014/main" id="{FA659D3F-8C4E-066C-4562-D798354EE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113861</xdr:colOff>
      <xdr:row>110</xdr:row>
      <xdr:rowOff>7883</xdr:rowOff>
    </xdr:from>
    <xdr:to>
      <xdr:col>4</xdr:col>
      <xdr:colOff>472964</xdr:colOff>
      <xdr:row>115</xdr:row>
      <xdr:rowOff>192689</xdr:rowOff>
    </xdr:to>
    <xdr:graphicFrame macro="">
      <xdr:nvGraphicFramePr>
        <xdr:cNvPr id="4" name="Chart 3">
          <a:extLst>
            <a:ext uri="{FF2B5EF4-FFF2-40B4-BE49-F238E27FC236}">
              <a16:creationId xmlns:a16="http://schemas.microsoft.com/office/drawing/2014/main" id="{28709A85-809D-87DD-85E2-47BDCD9A4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105776</xdr:colOff>
      <xdr:row>9</xdr:row>
      <xdr:rowOff>73101</xdr:rowOff>
    </xdr:from>
    <xdr:to>
      <xdr:col>7</xdr:col>
      <xdr:colOff>0</xdr:colOff>
      <xdr:row>18</xdr:row>
      <xdr:rowOff>51661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C881E103-4FEF-1D7E-6D18-B9F1AC82BD3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639030" y="1997474"/>
              <a:ext cx="1909004" cy="18771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338248</xdr:colOff>
      <xdr:row>20</xdr:row>
      <xdr:rowOff>202253</xdr:rowOff>
    </xdr:from>
    <xdr:to>
      <xdr:col>12</xdr:col>
      <xdr:colOff>219557</xdr:colOff>
      <xdr:row>31</xdr:row>
      <xdr:rowOff>258305</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523CD166-36FD-FF49-10FC-5C445F98846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86282" y="4425541"/>
              <a:ext cx="3239275" cy="2380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594732</xdr:colOff>
      <xdr:row>5</xdr:row>
      <xdr:rowOff>185854</xdr:rowOff>
    </xdr:from>
    <xdr:to>
      <xdr:col>35</xdr:col>
      <xdr:colOff>635122</xdr:colOff>
      <xdr:row>44</xdr:row>
      <xdr:rowOff>49932</xdr:rowOff>
    </xdr:to>
    <xdr:sp macro="" textlink="">
      <xdr:nvSpPr>
        <xdr:cNvPr id="3" name="Rectangle 2">
          <a:extLst>
            <a:ext uri="{FF2B5EF4-FFF2-40B4-BE49-F238E27FC236}">
              <a16:creationId xmlns:a16="http://schemas.microsoft.com/office/drawing/2014/main" id="{97E1EDEE-9495-84A9-942B-635449263638}"/>
            </a:ext>
          </a:extLst>
        </xdr:cNvPr>
        <xdr:cNvSpPr/>
      </xdr:nvSpPr>
      <xdr:spPr>
        <a:xfrm>
          <a:off x="9292683" y="1208049"/>
          <a:ext cx="14760000" cy="7837200"/>
        </a:xfrm>
        <a:prstGeom prst="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161034</xdr:colOff>
      <xdr:row>7</xdr:row>
      <xdr:rowOff>1</xdr:rowOff>
    </xdr:from>
    <xdr:to>
      <xdr:col>17</xdr:col>
      <xdr:colOff>342254</xdr:colOff>
      <xdr:row>43</xdr:row>
      <xdr:rowOff>77496</xdr:rowOff>
    </xdr:to>
    <xdr:sp macro="" textlink="">
      <xdr:nvSpPr>
        <xdr:cNvPr id="4" name="Rectangle: Top Corners Rounded 3">
          <a:extLst>
            <a:ext uri="{FF2B5EF4-FFF2-40B4-BE49-F238E27FC236}">
              <a16:creationId xmlns:a16="http://schemas.microsoft.com/office/drawing/2014/main" id="{E85A7C9D-95E5-E374-0892-AA6C314E91F6}"/>
            </a:ext>
          </a:extLst>
        </xdr:cNvPr>
        <xdr:cNvSpPr/>
      </xdr:nvSpPr>
      <xdr:spPr>
        <a:xfrm rot="5400000">
          <a:off x="7135473" y="3783969"/>
          <a:ext cx="7051732" cy="2196000"/>
        </a:xfrm>
        <a:prstGeom prst="round2SameRect">
          <a:avLst>
            <a:gd name="adj1" fmla="val 1431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259979</xdr:colOff>
      <xdr:row>7</xdr:row>
      <xdr:rowOff>39997</xdr:rowOff>
    </xdr:from>
    <xdr:to>
      <xdr:col>17</xdr:col>
      <xdr:colOff>244105</xdr:colOff>
      <xdr:row>10</xdr:row>
      <xdr:rowOff>79169</xdr:rowOff>
    </xdr:to>
    <xdr:sp macro="" textlink="">
      <xdr:nvSpPr>
        <xdr:cNvPr id="5" name="TextBox 4">
          <a:extLst>
            <a:ext uri="{FF2B5EF4-FFF2-40B4-BE49-F238E27FC236}">
              <a16:creationId xmlns:a16="http://schemas.microsoft.com/office/drawing/2014/main" id="{DED0BCC2-AC52-29EA-4259-73B61CCABCCA}"/>
            </a:ext>
          </a:extLst>
        </xdr:cNvPr>
        <xdr:cNvSpPr txBox="1"/>
      </xdr:nvSpPr>
      <xdr:spPr>
        <a:xfrm>
          <a:off x="9681070" y="1425452"/>
          <a:ext cx="2002931" cy="63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14</xdr:col>
      <xdr:colOff>280794</xdr:colOff>
      <xdr:row>9</xdr:row>
      <xdr:rowOff>138544</xdr:rowOff>
    </xdr:from>
    <xdr:to>
      <xdr:col>17</xdr:col>
      <xdr:colOff>264920</xdr:colOff>
      <xdr:row>11</xdr:row>
      <xdr:rowOff>79091</xdr:rowOff>
    </xdr:to>
    <xdr:sp macro="" textlink="">
      <xdr:nvSpPr>
        <xdr:cNvPr id="6" name="TextBox 5">
          <a:extLst>
            <a:ext uri="{FF2B5EF4-FFF2-40B4-BE49-F238E27FC236}">
              <a16:creationId xmlns:a16="http://schemas.microsoft.com/office/drawing/2014/main" id="{EDBDD061-8D67-4C54-986D-F051316D8F46}"/>
            </a:ext>
          </a:extLst>
        </xdr:cNvPr>
        <xdr:cNvSpPr txBox="1"/>
      </xdr:nvSpPr>
      <xdr:spPr>
        <a:xfrm>
          <a:off x="9701885" y="1919843"/>
          <a:ext cx="2002931" cy="336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rgbClr val="00B050"/>
            </a:solidFill>
            <a:latin typeface="Aptos Display" panose="020B0004020202020204" pitchFamily="34" charset="0"/>
            <a:ea typeface="Segoe UI Black" panose="020B0A02040204020203" pitchFamily="34" charset="0"/>
          </a:endParaRPr>
        </a:p>
      </xdr:txBody>
    </xdr:sp>
    <xdr:clientData/>
  </xdr:twoCellAnchor>
  <xdr:twoCellAnchor>
    <xdr:from>
      <xdr:col>17</xdr:col>
      <xdr:colOff>589532</xdr:colOff>
      <xdr:row>7</xdr:row>
      <xdr:rowOff>55734</xdr:rowOff>
    </xdr:from>
    <xdr:to>
      <xdr:col>26</xdr:col>
      <xdr:colOff>322085</xdr:colOff>
      <xdr:row>20</xdr:row>
      <xdr:rowOff>6158</xdr:rowOff>
    </xdr:to>
    <xdr:grpSp>
      <xdr:nvGrpSpPr>
        <xdr:cNvPr id="14" name="Group 13">
          <a:extLst>
            <a:ext uri="{FF2B5EF4-FFF2-40B4-BE49-F238E27FC236}">
              <a16:creationId xmlns:a16="http://schemas.microsoft.com/office/drawing/2014/main" id="{D010F5EA-D9C5-0A22-5C3D-B4E508CC6390}"/>
            </a:ext>
          </a:extLst>
        </xdr:cNvPr>
        <xdr:cNvGrpSpPr/>
      </xdr:nvGrpSpPr>
      <xdr:grpSpPr>
        <a:xfrm>
          <a:off x="11989052" y="1478134"/>
          <a:ext cx="5767593" cy="2592024"/>
          <a:chOff x="12006617" y="1411836"/>
          <a:chExt cx="5776892" cy="2468898"/>
        </a:xfrm>
      </xdr:grpSpPr>
      <xdr:sp macro="" textlink="">
        <xdr:nvSpPr>
          <xdr:cNvPr id="7" name="Rectangle: Rounded Corners 6">
            <a:extLst>
              <a:ext uri="{FF2B5EF4-FFF2-40B4-BE49-F238E27FC236}">
                <a16:creationId xmlns:a16="http://schemas.microsoft.com/office/drawing/2014/main" id="{C2DFA9D2-225F-20E0-B74F-08549A949ADE}"/>
              </a:ext>
            </a:extLst>
          </xdr:cNvPr>
          <xdr:cNvSpPr/>
        </xdr:nvSpPr>
        <xdr:spPr>
          <a:xfrm>
            <a:off x="12006617" y="1411836"/>
            <a:ext cx="2744987" cy="1085874"/>
          </a:xfrm>
          <a:prstGeom prst="roundRect">
            <a:avLst>
              <a:gd name="adj" fmla="val 8342"/>
            </a:avLst>
          </a:prstGeom>
          <a:gradFill flip="none" rotWithShape="1">
            <a:gsLst>
              <a:gs pos="0">
                <a:srgbClr val="FFD200">
                  <a:alpha val="64000"/>
                </a:srgbClr>
              </a:gs>
              <a:gs pos="63000">
                <a:schemeClr val="accent6">
                  <a:lumMod val="75000"/>
                  <a:alpha val="45000"/>
                </a:schemeClr>
              </a:gs>
              <a:gs pos="100000">
                <a:schemeClr val="accent6">
                  <a:lumMod val="50000"/>
                  <a:alpha val="49000"/>
                </a:schemeClr>
              </a:gs>
            </a:gsLst>
            <a:lin ang="27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667937F-B076-4EFC-8E34-F0BB2CA9609F}"/>
              </a:ext>
            </a:extLst>
          </xdr:cNvPr>
          <xdr:cNvSpPr/>
        </xdr:nvSpPr>
        <xdr:spPr>
          <a:xfrm>
            <a:off x="15038522" y="1411836"/>
            <a:ext cx="2744987" cy="1085874"/>
          </a:xfrm>
          <a:prstGeom prst="roundRect">
            <a:avLst>
              <a:gd name="adj" fmla="val 95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5BD25B42-FE90-4B03-8717-E4C6CDF35E76}"/>
              </a:ext>
            </a:extLst>
          </xdr:cNvPr>
          <xdr:cNvSpPr/>
        </xdr:nvSpPr>
        <xdr:spPr>
          <a:xfrm>
            <a:off x="12006617" y="2794860"/>
            <a:ext cx="2744987" cy="1085874"/>
          </a:xfrm>
          <a:prstGeom prst="roundRect">
            <a:avLst>
              <a:gd name="adj" fmla="val 95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663FB88C-695F-4592-939E-D9074B693DD8}"/>
              </a:ext>
            </a:extLst>
          </xdr:cNvPr>
          <xdr:cNvSpPr/>
        </xdr:nvSpPr>
        <xdr:spPr>
          <a:xfrm>
            <a:off x="15038522" y="2794860"/>
            <a:ext cx="2744987" cy="1085874"/>
          </a:xfrm>
          <a:prstGeom prst="roundRect">
            <a:avLst>
              <a:gd name="adj" fmla="val 95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17</xdr:col>
      <xdr:colOff>591036</xdr:colOff>
      <xdr:row>8</xdr:row>
      <xdr:rowOff>11473</xdr:rowOff>
    </xdr:from>
    <xdr:to>
      <xdr:col>20</xdr:col>
      <xdr:colOff>190502</xdr:colOff>
      <xdr:row>10</xdr:row>
      <xdr:rowOff>34489</xdr:rowOff>
    </xdr:to>
    <xdr:sp macro="" textlink="'KPI&amp;Charts'!A8">
      <xdr:nvSpPr>
        <xdr:cNvPr id="15" name="TextBox 14">
          <a:extLst>
            <a:ext uri="{FF2B5EF4-FFF2-40B4-BE49-F238E27FC236}">
              <a16:creationId xmlns:a16="http://schemas.microsoft.com/office/drawing/2014/main" id="{E46C3335-36E5-0488-871F-BA67E9FF59FC}"/>
            </a:ext>
          </a:extLst>
        </xdr:cNvPr>
        <xdr:cNvSpPr txBox="1"/>
      </xdr:nvSpPr>
      <xdr:spPr>
        <a:xfrm>
          <a:off x="12050344" y="1574550"/>
          <a:ext cx="1621696" cy="41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AA9AEC-E3DA-4E49-8764-5258067BD4FA}" type="TxLink">
            <a:rPr lang="en-US" sz="2400" b="1" i="0" u="none" strike="noStrike">
              <a:solidFill>
                <a:srgbClr val="000000"/>
              </a:solidFill>
              <a:latin typeface="Lucida Sans" panose="020B0602030504020204" pitchFamily="34" charset="0"/>
              <a:ea typeface="Segoe UI Black" panose="020B0A02040204020203" pitchFamily="34" charset="0"/>
              <a:cs typeface="Calibri"/>
            </a:rPr>
            <a:pPr algn="ctr"/>
            <a:t>$0.02M</a:t>
          </a:fld>
          <a:endParaRPr lang="en-IN" sz="2400" b="1">
            <a:latin typeface="Lucida Sans" panose="020B0602030504020204" pitchFamily="34" charset="0"/>
            <a:ea typeface="Segoe UI Black" panose="020B0A02040204020203" pitchFamily="34" charset="0"/>
          </a:endParaRPr>
        </a:p>
      </xdr:txBody>
    </xdr:sp>
    <xdr:clientData/>
  </xdr:twoCellAnchor>
  <xdr:twoCellAnchor>
    <xdr:from>
      <xdr:col>18</xdr:col>
      <xdr:colOff>19538</xdr:colOff>
      <xdr:row>9</xdr:row>
      <xdr:rowOff>154865</xdr:rowOff>
    </xdr:from>
    <xdr:to>
      <xdr:col>20</xdr:col>
      <xdr:colOff>107461</xdr:colOff>
      <xdr:row>11</xdr:row>
      <xdr:rowOff>115788</xdr:rowOff>
    </xdr:to>
    <xdr:sp macro="" textlink="">
      <xdr:nvSpPr>
        <xdr:cNvPr id="17" name="TextBox 16">
          <a:extLst>
            <a:ext uri="{FF2B5EF4-FFF2-40B4-BE49-F238E27FC236}">
              <a16:creationId xmlns:a16="http://schemas.microsoft.com/office/drawing/2014/main" id="{A55C7725-C1E2-0890-C09E-1B3C682A2A88}"/>
            </a:ext>
          </a:extLst>
        </xdr:cNvPr>
        <xdr:cNvSpPr txBox="1"/>
      </xdr:nvSpPr>
      <xdr:spPr>
        <a:xfrm>
          <a:off x="12152923" y="1913327"/>
          <a:ext cx="1436076" cy="35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22</xdr:col>
      <xdr:colOff>265459</xdr:colOff>
      <xdr:row>8</xdr:row>
      <xdr:rowOff>11473</xdr:rowOff>
    </xdr:from>
    <xdr:to>
      <xdr:col>24</xdr:col>
      <xdr:colOff>304538</xdr:colOff>
      <xdr:row>10</xdr:row>
      <xdr:rowOff>34489</xdr:rowOff>
    </xdr:to>
    <xdr:sp macro="" textlink="'KPI&amp;Charts'!B8">
      <xdr:nvSpPr>
        <xdr:cNvPr id="18" name="TextBox 17">
          <a:extLst>
            <a:ext uri="{FF2B5EF4-FFF2-40B4-BE49-F238E27FC236}">
              <a16:creationId xmlns:a16="http://schemas.microsoft.com/office/drawing/2014/main" id="{34AC19B6-7FDB-415D-A7CC-E63C99F1BF52}"/>
            </a:ext>
          </a:extLst>
        </xdr:cNvPr>
        <xdr:cNvSpPr txBox="1"/>
      </xdr:nvSpPr>
      <xdr:spPr>
        <a:xfrm>
          <a:off x="15095151" y="1574550"/>
          <a:ext cx="1387233" cy="41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8FFC74-E2C5-40D4-903F-974E1E6E172D}" type="TxLink">
            <a:rPr lang="en-US" sz="2400" b="1" i="0" u="none" strike="noStrike">
              <a:solidFill>
                <a:srgbClr val="000000"/>
              </a:solidFill>
              <a:latin typeface="Lucida Sans" panose="020B0602030504020204" pitchFamily="34" charset="0"/>
              <a:ea typeface="Segoe UI Black" panose="020B0A02040204020203" pitchFamily="34" charset="0"/>
              <a:cs typeface="Calibri"/>
            </a:rPr>
            <a:pPr marL="0" indent="0" algn="ctr"/>
            <a:t>$142</a:t>
          </a:fld>
          <a:endParaRPr lang="en-IN" sz="2400" b="1" i="0" u="none" strike="noStrike">
            <a:solidFill>
              <a:srgbClr val="000000"/>
            </a:solidFill>
            <a:latin typeface="Lucida Sans" panose="020B0602030504020204" pitchFamily="34" charset="0"/>
            <a:ea typeface="Segoe UI Black" panose="020B0A02040204020203" pitchFamily="34" charset="0"/>
            <a:cs typeface="Calibri"/>
          </a:endParaRPr>
        </a:p>
      </xdr:txBody>
    </xdr:sp>
    <xdr:clientData/>
  </xdr:twoCellAnchor>
  <xdr:twoCellAnchor>
    <xdr:from>
      <xdr:col>22</xdr:col>
      <xdr:colOff>284997</xdr:colOff>
      <xdr:row>9</xdr:row>
      <xdr:rowOff>154865</xdr:rowOff>
    </xdr:from>
    <xdr:to>
      <xdr:col>24</xdr:col>
      <xdr:colOff>372919</xdr:colOff>
      <xdr:row>11</xdr:row>
      <xdr:rowOff>115788</xdr:rowOff>
    </xdr:to>
    <xdr:sp macro="" textlink="">
      <xdr:nvSpPr>
        <xdr:cNvPr id="19" name="TextBox 18">
          <a:extLst>
            <a:ext uri="{FF2B5EF4-FFF2-40B4-BE49-F238E27FC236}">
              <a16:creationId xmlns:a16="http://schemas.microsoft.com/office/drawing/2014/main" id="{FE999F3B-A33B-4B81-B0E5-039031218B7B}"/>
            </a:ext>
          </a:extLst>
        </xdr:cNvPr>
        <xdr:cNvSpPr txBox="1"/>
      </xdr:nvSpPr>
      <xdr:spPr>
        <a:xfrm>
          <a:off x="15114689" y="1913327"/>
          <a:ext cx="1436076" cy="35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18</xdr:col>
      <xdr:colOff>34191</xdr:colOff>
      <xdr:row>14</xdr:row>
      <xdr:rowOff>156307</xdr:rowOff>
    </xdr:from>
    <xdr:to>
      <xdr:col>20</xdr:col>
      <xdr:colOff>73271</xdr:colOff>
      <xdr:row>16</xdr:row>
      <xdr:rowOff>179323</xdr:rowOff>
    </xdr:to>
    <xdr:sp macro="" textlink="'KPI&amp;Charts'!C8">
      <xdr:nvSpPr>
        <xdr:cNvPr id="20" name="TextBox 19">
          <a:extLst>
            <a:ext uri="{FF2B5EF4-FFF2-40B4-BE49-F238E27FC236}">
              <a16:creationId xmlns:a16="http://schemas.microsoft.com/office/drawing/2014/main" id="{A3F29202-FF86-49B9-A6AD-AD8C5A8F0798}"/>
            </a:ext>
          </a:extLst>
        </xdr:cNvPr>
        <xdr:cNvSpPr txBox="1"/>
      </xdr:nvSpPr>
      <xdr:spPr>
        <a:xfrm>
          <a:off x="12167576" y="2891692"/>
          <a:ext cx="1387233" cy="41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607355-0EEE-4DB2-9E14-27A6E0BA127E}" type="TxLink">
            <a:rPr lang="en-US" sz="2400" b="1" i="0" u="none" strike="noStrike">
              <a:solidFill>
                <a:srgbClr val="000000"/>
              </a:solidFill>
              <a:latin typeface="Lucida Sans" panose="020B0602030504020204" pitchFamily="34" charset="0"/>
              <a:ea typeface="Segoe UI Black" panose="020B0A02040204020203" pitchFamily="34" charset="0"/>
              <a:cs typeface="Calibri"/>
            </a:rPr>
            <a:pPr marL="0" indent="0" algn="ctr"/>
            <a:t>110</a:t>
          </a:fld>
          <a:endParaRPr lang="en-IN" sz="2400" b="1" i="0" u="none" strike="noStrike">
            <a:solidFill>
              <a:srgbClr val="000000"/>
            </a:solidFill>
            <a:latin typeface="Lucida Sans" panose="020B0602030504020204" pitchFamily="34" charset="0"/>
            <a:ea typeface="Segoe UI Black" panose="020B0A02040204020203" pitchFamily="34" charset="0"/>
            <a:cs typeface="Calibri"/>
          </a:endParaRPr>
        </a:p>
      </xdr:txBody>
    </xdr:sp>
    <xdr:clientData/>
  </xdr:twoCellAnchor>
  <xdr:twoCellAnchor>
    <xdr:from>
      <xdr:col>18</xdr:col>
      <xdr:colOff>19538</xdr:colOff>
      <xdr:row>16</xdr:row>
      <xdr:rowOff>170962</xdr:rowOff>
    </xdr:from>
    <xdr:to>
      <xdr:col>20</xdr:col>
      <xdr:colOff>107461</xdr:colOff>
      <xdr:row>18</xdr:row>
      <xdr:rowOff>131885</xdr:rowOff>
    </xdr:to>
    <xdr:sp macro="" textlink="">
      <xdr:nvSpPr>
        <xdr:cNvPr id="22" name="TextBox 21">
          <a:extLst>
            <a:ext uri="{FF2B5EF4-FFF2-40B4-BE49-F238E27FC236}">
              <a16:creationId xmlns:a16="http://schemas.microsoft.com/office/drawing/2014/main" id="{C0FAC977-B2A5-4611-BF1E-E3EF02898C2E}"/>
            </a:ext>
          </a:extLst>
        </xdr:cNvPr>
        <xdr:cNvSpPr txBox="1"/>
      </xdr:nvSpPr>
      <xdr:spPr>
        <a:xfrm>
          <a:off x="12152923" y="3297116"/>
          <a:ext cx="1436076" cy="35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a:t>
          </a:r>
          <a:r>
            <a:rPr lang="en-IN" sz="1200" baseline="0">
              <a:solidFill>
                <a:schemeClr val="dk1"/>
              </a:solidFill>
              <a:latin typeface="Segoe UI Semibold" panose="020B0702040204020203" pitchFamily="34" charset="0"/>
              <a:ea typeface="+mn-ea"/>
              <a:cs typeface="Segoe UI Semibold" panose="020B0702040204020203" pitchFamily="34" charset="0"/>
            </a:rPr>
            <a:t>ITEMS</a:t>
          </a:r>
        </a:p>
      </xdr:txBody>
    </xdr:sp>
    <xdr:clientData/>
  </xdr:twoCellAnchor>
  <xdr:twoCellAnchor>
    <xdr:from>
      <xdr:col>22</xdr:col>
      <xdr:colOff>265459</xdr:colOff>
      <xdr:row>14</xdr:row>
      <xdr:rowOff>156307</xdr:rowOff>
    </xdr:from>
    <xdr:to>
      <xdr:col>24</xdr:col>
      <xdr:colOff>304538</xdr:colOff>
      <xdr:row>16</xdr:row>
      <xdr:rowOff>179323</xdr:rowOff>
    </xdr:to>
    <xdr:sp macro="" textlink="'KPI&amp;Charts'!D8">
      <xdr:nvSpPr>
        <xdr:cNvPr id="23" name="TextBox 22">
          <a:extLst>
            <a:ext uri="{FF2B5EF4-FFF2-40B4-BE49-F238E27FC236}">
              <a16:creationId xmlns:a16="http://schemas.microsoft.com/office/drawing/2014/main" id="{8BEBE7F4-B79A-4D4A-9D18-A4AA8F872126}"/>
            </a:ext>
          </a:extLst>
        </xdr:cNvPr>
        <xdr:cNvSpPr txBox="1"/>
      </xdr:nvSpPr>
      <xdr:spPr>
        <a:xfrm>
          <a:off x="15095151" y="2891692"/>
          <a:ext cx="1387233" cy="41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AEF6A5-4E49-41CE-96AC-B9235A41B806}" type="TxLink">
            <a:rPr lang="en-US" sz="2400" b="1" i="0" u="none" strike="noStrike">
              <a:solidFill>
                <a:srgbClr val="000000"/>
              </a:solidFill>
              <a:latin typeface="Lucida Sans" panose="020B0602030504020204" pitchFamily="34" charset="0"/>
              <a:ea typeface="Segoe UI Black" panose="020B0A02040204020203" pitchFamily="34" charset="0"/>
              <a:cs typeface="Calibri"/>
            </a:rPr>
            <a:pPr marL="0" indent="0" algn="ctr"/>
            <a:t>3.9</a:t>
          </a:fld>
          <a:endParaRPr lang="en-IN" sz="2400" b="1" i="0" u="none" strike="noStrike">
            <a:solidFill>
              <a:srgbClr val="000000"/>
            </a:solidFill>
            <a:latin typeface="Lucida Sans" panose="020B0602030504020204" pitchFamily="34" charset="0"/>
            <a:ea typeface="Segoe UI Black" panose="020B0A02040204020203" pitchFamily="34" charset="0"/>
            <a:cs typeface="Calibri"/>
          </a:endParaRPr>
        </a:p>
      </xdr:txBody>
    </xdr:sp>
    <xdr:clientData/>
  </xdr:twoCellAnchor>
  <xdr:twoCellAnchor>
    <xdr:from>
      <xdr:col>22</xdr:col>
      <xdr:colOff>284997</xdr:colOff>
      <xdr:row>16</xdr:row>
      <xdr:rowOff>170962</xdr:rowOff>
    </xdr:from>
    <xdr:to>
      <xdr:col>24</xdr:col>
      <xdr:colOff>372919</xdr:colOff>
      <xdr:row>18</xdr:row>
      <xdr:rowOff>131885</xdr:rowOff>
    </xdr:to>
    <xdr:sp macro="" textlink="">
      <xdr:nvSpPr>
        <xdr:cNvPr id="25" name="TextBox 24">
          <a:extLst>
            <a:ext uri="{FF2B5EF4-FFF2-40B4-BE49-F238E27FC236}">
              <a16:creationId xmlns:a16="http://schemas.microsoft.com/office/drawing/2014/main" id="{C5AEA2D2-2FE4-453A-9C9F-E4745285A2E0}"/>
            </a:ext>
          </a:extLst>
        </xdr:cNvPr>
        <xdr:cNvSpPr txBox="1"/>
      </xdr:nvSpPr>
      <xdr:spPr>
        <a:xfrm>
          <a:off x="15114689" y="3297116"/>
          <a:ext cx="1436076" cy="35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AVG RATING</a:t>
          </a:r>
        </a:p>
      </xdr:txBody>
    </xdr:sp>
    <xdr:clientData/>
  </xdr:twoCellAnchor>
  <xdr:twoCellAnchor editAs="oneCell">
    <xdr:from>
      <xdr:col>25</xdr:col>
      <xdr:colOff>583925</xdr:colOff>
      <xdr:row>7</xdr:row>
      <xdr:rowOff>136663</xdr:rowOff>
    </xdr:from>
    <xdr:to>
      <xdr:col>26</xdr:col>
      <xdr:colOff>226900</xdr:colOff>
      <xdr:row>9</xdr:row>
      <xdr:rowOff>53838</xdr:rowOff>
    </xdr:to>
    <xdr:pic>
      <xdr:nvPicPr>
        <xdr:cNvPr id="8" name="Picture 7">
          <a:extLst>
            <a:ext uri="{FF2B5EF4-FFF2-40B4-BE49-F238E27FC236}">
              <a16:creationId xmlns:a16="http://schemas.microsoft.com/office/drawing/2014/main" id="{3549367A-8806-D056-51FE-4C09F816D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356208" y="1528141"/>
          <a:ext cx="313866" cy="314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215349</xdr:colOff>
      <xdr:row>14</xdr:row>
      <xdr:rowOff>143349</xdr:rowOff>
    </xdr:from>
    <xdr:to>
      <xdr:col>21</xdr:col>
      <xdr:colOff>540661</xdr:colOff>
      <xdr:row>16</xdr:row>
      <xdr:rowOff>72001</xdr:rowOff>
    </xdr:to>
    <xdr:pic>
      <xdr:nvPicPr>
        <xdr:cNvPr id="11" name="Picture 10">
          <a:extLst>
            <a:ext uri="{FF2B5EF4-FFF2-40B4-BE49-F238E27FC236}">
              <a16:creationId xmlns:a16="http://schemas.microsoft.com/office/drawing/2014/main" id="{AB9169DE-3CD7-DCFF-010F-64600527585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304066" y="2926306"/>
          <a:ext cx="325312" cy="326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575666</xdr:colOff>
      <xdr:row>14</xdr:row>
      <xdr:rowOff>140805</xdr:rowOff>
    </xdr:from>
    <xdr:to>
      <xdr:col>26</xdr:col>
      <xdr:colOff>235159</xdr:colOff>
      <xdr:row>16</xdr:row>
      <xdr:rowOff>74544</xdr:rowOff>
    </xdr:to>
    <xdr:pic>
      <xdr:nvPicPr>
        <xdr:cNvPr id="21" name="Picture 20">
          <a:extLst>
            <a:ext uri="{FF2B5EF4-FFF2-40B4-BE49-F238E27FC236}">
              <a16:creationId xmlns:a16="http://schemas.microsoft.com/office/drawing/2014/main" id="{B4208095-E966-D468-1EA4-CB996B1906D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347949" y="2923762"/>
          <a:ext cx="330384" cy="331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204554</xdr:colOff>
      <xdr:row>7</xdr:row>
      <xdr:rowOff>120099</xdr:rowOff>
    </xdr:from>
    <xdr:to>
      <xdr:col>21</xdr:col>
      <xdr:colOff>551456</xdr:colOff>
      <xdr:row>9</xdr:row>
      <xdr:rowOff>70402</xdr:rowOff>
    </xdr:to>
    <xdr:pic>
      <xdr:nvPicPr>
        <xdr:cNvPr id="26" name="Picture 25">
          <a:extLst>
            <a:ext uri="{FF2B5EF4-FFF2-40B4-BE49-F238E27FC236}">
              <a16:creationId xmlns:a16="http://schemas.microsoft.com/office/drawing/2014/main" id="{93F7EFFD-1873-F7D2-9093-182CF9F83B8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293271" y="1511577"/>
          <a:ext cx="346902" cy="347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527</xdr:colOff>
      <xdr:row>21</xdr:row>
      <xdr:rowOff>43377</xdr:rowOff>
    </xdr:from>
    <xdr:to>
      <xdr:col>26</xdr:col>
      <xdr:colOff>247136</xdr:colOff>
      <xdr:row>43</xdr:row>
      <xdr:rowOff>51486</xdr:rowOff>
    </xdr:to>
    <xdr:sp macro="" textlink="">
      <xdr:nvSpPr>
        <xdr:cNvPr id="27" name="Rectangle: Rounded Corners 26">
          <a:extLst>
            <a:ext uri="{FF2B5EF4-FFF2-40B4-BE49-F238E27FC236}">
              <a16:creationId xmlns:a16="http://schemas.microsoft.com/office/drawing/2014/main" id="{D13D85F5-FA82-4BE3-912C-72DA7B7FC622}"/>
            </a:ext>
          </a:extLst>
        </xdr:cNvPr>
        <xdr:cNvSpPr/>
      </xdr:nvSpPr>
      <xdr:spPr>
        <a:xfrm>
          <a:off x="12048365" y="4151999"/>
          <a:ext cx="5601203" cy="4312379"/>
        </a:xfrm>
        <a:prstGeom prst="roundRect">
          <a:avLst>
            <a:gd name="adj" fmla="val 5452"/>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28050</xdr:colOff>
      <xdr:row>22</xdr:row>
      <xdr:rowOff>94456</xdr:rowOff>
    </xdr:from>
    <xdr:to>
      <xdr:col>21</xdr:col>
      <xdr:colOff>324077</xdr:colOff>
      <xdr:row>32</xdr:row>
      <xdr:rowOff>107169</xdr:rowOff>
    </xdr:to>
    <xdr:graphicFrame macro="">
      <xdr:nvGraphicFramePr>
        <xdr:cNvPr id="28" name="Chart 27">
          <a:extLst>
            <a:ext uri="{FF2B5EF4-FFF2-40B4-BE49-F238E27FC236}">
              <a16:creationId xmlns:a16="http://schemas.microsoft.com/office/drawing/2014/main" id="{0EB81112-C197-4010-8A3E-977CBBE55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608205</xdr:colOff>
      <xdr:row>21</xdr:row>
      <xdr:rowOff>40640</xdr:rowOff>
    </xdr:from>
    <xdr:to>
      <xdr:col>20</xdr:col>
      <xdr:colOff>25568</xdr:colOff>
      <xdr:row>22</xdr:row>
      <xdr:rowOff>59082</xdr:rowOff>
    </xdr:to>
    <xdr:sp macro="" textlink="">
      <xdr:nvSpPr>
        <xdr:cNvPr id="2" name="TextBox 1">
          <a:extLst>
            <a:ext uri="{FF2B5EF4-FFF2-40B4-BE49-F238E27FC236}">
              <a16:creationId xmlns:a16="http://schemas.microsoft.com/office/drawing/2014/main" id="{99FF9467-D9A8-45B5-8EAF-879208493A4F}"/>
            </a:ext>
          </a:extLst>
        </xdr:cNvPr>
        <xdr:cNvSpPr txBox="1"/>
      </xdr:nvSpPr>
      <xdr:spPr>
        <a:xfrm>
          <a:off x="11942955" y="4041140"/>
          <a:ext cx="1417613" cy="20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FAT </a:t>
          </a:r>
          <a:r>
            <a:rPr lang="en-IN" sz="1200">
              <a:solidFill>
                <a:schemeClr val="dk1"/>
              </a:solidFill>
              <a:latin typeface="Segoe UI Semibold" panose="020B0702040204020203" pitchFamily="34" charset="0"/>
              <a:ea typeface="+mn-ea"/>
              <a:cs typeface="Segoe UI Semibold" panose="020B0702040204020203" pitchFamily="34" charset="0"/>
            </a:rPr>
            <a:t>CONTENT</a:t>
          </a:r>
        </a:p>
      </xdr:txBody>
    </xdr:sp>
    <xdr:clientData/>
  </xdr:twoCellAnchor>
  <xdr:twoCellAnchor>
    <xdr:from>
      <xdr:col>22</xdr:col>
      <xdr:colOff>123832</xdr:colOff>
      <xdr:row>21</xdr:row>
      <xdr:rowOff>98462</xdr:rowOff>
    </xdr:from>
    <xdr:to>
      <xdr:col>22</xdr:col>
      <xdr:colOff>146890</xdr:colOff>
      <xdr:row>42</xdr:row>
      <xdr:rowOff>183614</xdr:rowOff>
    </xdr:to>
    <xdr:cxnSp macro="">
      <xdr:nvCxnSpPr>
        <xdr:cNvPr id="16" name="Straight Connector 15">
          <a:extLst>
            <a:ext uri="{FF2B5EF4-FFF2-40B4-BE49-F238E27FC236}">
              <a16:creationId xmlns:a16="http://schemas.microsoft.com/office/drawing/2014/main" id="{9D3EDD5E-F6FB-05D4-FC49-33F29B8E3BF1}"/>
            </a:ext>
          </a:extLst>
        </xdr:cNvPr>
        <xdr:cNvCxnSpPr/>
      </xdr:nvCxnSpPr>
      <xdr:spPr>
        <a:xfrm>
          <a:off x="14868073" y="4339956"/>
          <a:ext cx="23058" cy="432664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55086</xdr:colOff>
      <xdr:row>32</xdr:row>
      <xdr:rowOff>45904</xdr:rowOff>
    </xdr:from>
    <xdr:to>
      <xdr:col>22</xdr:col>
      <xdr:colOff>64265</xdr:colOff>
      <xdr:row>32</xdr:row>
      <xdr:rowOff>45904</xdr:rowOff>
    </xdr:to>
    <xdr:cxnSp macro="">
      <xdr:nvCxnSpPr>
        <xdr:cNvPr id="29" name="Straight Connector 28">
          <a:extLst>
            <a:ext uri="{FF2B5EF4-FFF2-40B4-BE49-F238E27FC236}">
              <a16:creationId xmlns:a16="http://schemas.microsoft.com/office/drawing/2014/main" id="{4909416C-ECB7-497C-BFA5-CCC55AE8CED7}"/>
            </a:ext>
          </a:extLst>
        </xdr:cNvPr>
        <xdr:cNvCxnSpPr/>
      </xdr:nvCxnSpPr>
      <xdr:spPr>
        <a:xfrm>
          <a:off x="12118556" y="6509133"/>
          <a:ext cx="268995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64266</xdr:colOff>
      <xdr:row>34</xdr:row>
      <xdr:rowOff>18361</xdr:rowOff>
    </xdr:from>
    <xdr:to>
      <xdr:col>21</xdr:col>
      <xdr:colOff>661012</xdr:colOff>
      <xdr:row>42</xdr:row>
      <xdr:rowOff>91806</xdr:rowOff>
    </xdr:to>
    <xdr:graphicFrame macro="">
      <xdr:nvGraphicFramePr>
        <xdr:cNvPr id="24" name="Chart 23">
          <a:extLst>
            <a:ext uri="{FF2B5EF4-FFF2-40B4-BE49-F238E27FC236}">
              <a16:creationId xmlns:a16="http://schemas.microsoft.com/office/drawing/2014/main" id="{24CC5726-A3CC-429F-BA3E-3838369EC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568545</xdr:colOff>
      <xdr:row>32</xdr:row>
      <xdr:rowOff>130611</xdr:rowOff>
    </xdr:from>
    <xdr:to>
      <xdr:col>19</xdr:col>
      <xdr:colOff>656100</xdr:colOff>
      <xdr:row>33</xdr:row>
      <xdr:rowOff>149053</xdr:rowOff>
    </xdr:to>
    <xdr:sp macro="" textlink="">
      <xdr:nvSpPr>
        <xdr:cNvPr id="30" name="TextBox 29">
          <a:extLst>
            <a:ext uri="{FF2B5EF4-FFF2-40B4-BE49-F238E27FC236}">
              <a16:creationId xmlns:a16="http://schemas.microsoft.com/office/drawing/2014/main" id="{6C2A11F9-F1CA-40E6-B635-6CC7D4FF2B35}"/>
            </a:ext>
          </a:extLst>
        </xdr:cNvPr>
        <xdr:cNvSpPr txBox="1"/>
      </xdr:nvSpPr>
      <xdr:spPr>
        <a:xfrm>
          <a:off x="11961822" y="6593840"/>
          <a:ext cx="1427941" cy="22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FAT BY OUTLET</a:t>
          </a:r>
          <a:endParaRPr lang="en-IN" sz="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22</xdr:col>
      <xdr:colOff>95064</xdr:colOff>
      <xdr:row>21</xdr:row>
      <xdr:rowOff>103300</xdr:rowOff>
    </xdr:from>
    <xdr:to>
      <xdr:col>24</xdr:col>
      <xdr:colOff>182619</xdr:colOff>
      <xdr:row>22</xdr:row>
      <xdr:rowOff>121742</xdr:rowOff>
    </xdr:to>
    <xdr:sp macro="" textlink="">
      <xdr:nvSpPr>
        <xdr:cNvPr id="31" name="TextBox 30">
          <a:extLst>
            <a:ext uri="{FF2B5EF4-FFF2-40B4-BE49-F238E27FC236}">
              <a16:creationId xmlns:a16="http://schemas.microsoft.com/office/drawing/2014/main" id="{6705C3EB-ED6C-4918-A816-6F7C1116C2BF}"/>
            </a:ext>
          </a:extLst>
        </xdr:cNvPr>
        <xdr:cNvSpPr txBox="1"/>
      </xdr:nvSpPr>
      <xdr:spPr>
        <a:xfrm>
          <a:off x="14839305" y="4344794"/>
          <a:ext cx="1427941" cy="22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ITEM TYPE</a:t>
          </a:r>
          <a:endParaRPr lang="en-IN" sz="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26</xdr:col>
      <xdr:colOff>488156</xdr:colOff>
      <xdr:row>7</xdr:row>
      <xdr:rowOff>23811</xdr:rowOff>
    </xdr:from>
    <xdr:to>
      <xdr:col>35</xdr:col>
      <xdr:colOff>377579</xdr:colOff>
      <xdr:row>43</xdr:row>
      <xdr:rowOff>11905</xdr:rowOff>
    </xdr:to>
    <xdr:sp macro="" textlink="">
      <xdr:nvSpPr>
        <xdr:cNvPr id="34" name="Rectangle: Rounded Corners 33">
          <a:extLst>
            <a:ext uri="{FF2B5EF4-FFF2-40B4-BE49-F238E27FC236}">
              <a16:creationId xmlns:a16="http://schemas.microsoft.com/office/drawing/2014/main" id="{406CD071-33CA-405A-9175-062FF4DD8392}"/>
            </a:ext>
          </a:extLst>
        </xdr:cNvPr>
        <xdr:cNvSpPr/>
      </xdr:nvSpPr>
      <xdr:spPr>
        <a:xfrm>
          <a:off x="17823656" y="1440655"/>
          <a:ext cx="5890173" cy="7274719"/>
        </a:xfrm>
        <a:prstGeom prst="roundRect">
          <a:avLst>
            <a:gd name="adj" fmla="val 5452"/>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22</xdr:col>
      <xdr:colOff>269498</xdr:colOff>
      <xdr:row>23</xdr:row>
      <xdr:rowOff>27542</xdr:rowOff>
    </xdr:from>
    <xdr:to>
      <xdr:col>26</xdr:col>
      <xdr:colOff>220337</xdr:colOff>
      <xdr:row>43</xdr:row>
      <xdr:rowOff>45903</xdr:rowOff>
    </xdr:to>
    <xdr:graphicFrame macro="">
      <xdr:nvGraphicFramePr>
        <xdr:cNvPr id="32" name="Chart 31">
          <a:extLst>
            <a:ext uri="{FF2B5EF4-FFF2-40B4-BE49-F238E27FC236}">
              <a16:creationId xmlns:a16="http://schemas.microsoft.com/office/drawing/2014/main" id="{2F6DE16E-08C8-458D-8E08-73DCAA3C8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251112</xdr:colOff>
      <xdr:row>14</xdr:row>
      <xdr:rowOff>122310</xdr:rowOff>
    </xdr:from>
    <xdr:to>
      <xdr:col>17</xdr:col>
      <xdr:colOff>242453</xdr:colOff>
      <xdr:row>21</xdr:row>
      <xdr:rowOff>121227</xdr:rowOff>
    </xdr:to>
    <mc:AlternateContent xmlns:mc="http://schemas.openxmlformats.org/markup-compatibility/2006">
      <mc:Choice xmlns:a14="http://schemas.microsoft.com/office/drawing/2010/main" Requires="a14">
        <xdr:graphicFrame macro="">
          <xdr:nvGraphicFramePr>
            <xdr:cNvPr id="33" name="Outlet Size 1">
              <a:extLst>
                <a:ext uri="{FF2B5EF4-FFF2-40B4-BE49-F238E27FC236}">
                  <a16:creationId xmlns:a16="http://schemas.microsoft.com/office/drawing/2014/main" id="{45002F97-47EF-49E3-8BDA-2063B58E961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9638952" y="2967110"/>
              <a:ext cx="2003021" cy="1421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607219</xdr:colOff>
      <xdr:row>7</xdr:row>
      <xdr:rowOff>95248</xdr:rowOff>
    </xdr:from>
    <xdr:to>
      <xdr:col>30</xdr:col>
      <xdr:colOff>35719</xdr:colOff>
      <xdr:row>8</xdr:row>
      <xdr:rowOff>190499</xdr:rowOff>
    </xdr:to>
    <xdr:sp macro="" textlink="">
      <xdr:nvSpPr>
        <xdr:cNvPr id="35" name="TextBox 34">
          <a:extLst>
            <a:ext uri="{FF2B5EF4-FFF2-40B4-BE49-F238E27FC236}">
              <a16:creationId xmlns:a16="http://schemas.microsoft.com/office/drawing/2014/main" id="{5FB769AB-2829-4A9E-8491-6A7BF7A3B0A0}"/>
            </a:ext>
          </a:extLst>
        </xdr:cNvPr>
        <xdr:cNvSpPr txBox="1"/>
      </xdr:nvSpPr>
      <xdr:spPr>
        <a:xfrm>
          <a:off x="17942719" y="1512092"/>
          <a:ext cx="2095500"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OUTLET ESTABLISHMENT</a:t>
          </a:r>
          <a:endParaRPr lang="en-IN" sz="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27</xdr:col>
      <xdr:colOff>0</xdr:colOff>
      <xdr:row>9</xdr:row>
      <xdr:rowOff>71434</xdr:rowOff>
    </xdr:from>
    <xdr:to>
      <xdr:col>35</xdr:col>
      <xdr:colOff>190499</xdr:colOff>
      <xdr:row>19</xdr:row>
      <xdr:rowOff>142874</xdr:rowOff>
    </xdr:to>
    <xdr:graphicFrame macro="">
      <xdr:nvGraphicFramePr>
        <xdr:cNvPr id="36" name="Chart 35">
          <a:extLst>
            <a:ext uri="{FF2B5EF4-FFF2-40B4-BE49-F238E27FC236}">
              <a16:creationId xmlns:a16="http://schemas.microsoft.com/office/drawing/2014/main" id="{C8DC05F7-2A12-4DBA-A1AC-52D2B9A0B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547686</xdr:colOff>
      <xdr:row>20</xdr:row>
      <xdr:rowOff>154781</xdr:rowOff>
    </xdr:from>
    <xdr:to>
      <xdr:col>35</xdr:col>
      <xdr:colOff>285750</xdr:colOff>
      <xdr:row>20</xdr:row>
      <xdr:rowOff>178593</xdr:rowOff>
    </xdr:to>
    <xdr:cxnSp macro="">
      <xdr:nvCxnSpPr>
        <xdr:cNvPr id="37" name="Straight Connector 36">
          <a:extLst>
            <a:ext uri="{FF2B5EF4-FFF2-40B4-BE49-F238E27FC236}">
              <a16:creationId xmlns:a16="http://schemas.microsoft.com/office/drawing/2014/main" id="{3DBA1E43-FEFA-4181-858A-68CC923454C2}"/>
            </a:ext>
          </a:extLst>
        </xdr:cNvPr>
        <xdr:cNvCxnSpPr/>
      </xdr:nvCxnSpPr>
      <xdr:spPr>
        <a:xfrm flipV="1">
          <a:off x="17883186" y="4202906"/>
          <a:ext cx="5738814" cy="2381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464344</xdr:colOff>
      <xdr:row>21</xdr:row>
      <xdr:rowOff>23812</xdr:rowOff>
    </xdr:from>
    <xdr:to>
      <xdr:col>28</xdr:col>
      <xdr:colOff>523875</xdr:colOff>
      <xdr:row>22</xdr:row>
      <xdr:rowOff>107156</xdr:rowOff>
    </xdr:to>
    <xdr:sp macro="" textlink="">
      <xdr:nvSpPr>
        <xdr:cNvPr id="40" name="TextBox 39">
          <a:extLst>
            <a:ext uri="{FF2B5EF4-FFF2-40B4-BE49-F238E27FC236}">
              <a16:creationId xmlns:a16="http://schemas.microsoft.com/office/drawing/2014/main" id="{21D84358-AAE2-49CF-B986-A74CE58405D2}"/>
            </a:ext>
          </a:extLst>
        </xdr:cNvPr>
        <xdr:cNvSpPr txBox="1"/>
      </xdr:nvSpPr>
      <xdr:spPr>
        <a:xfrm>
          <a:off x="17799844" y="4274343"/>
          <a:ext cx="1393031"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OUTLET SIZE</a:t>
          </a:r>
          <a:endParaRPr lang="en-IN" sz="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27</xdr:col>
      <xdr:colOff>47625</xdr:colOff>
      <xdr:row>22</xdr:row>
      <xdr:rowOff>59531</xdr:rowOff>
    </xdr:from>
    <xdr:to>
      <xdr:col>30</xdr:col>
      <xdr:colOff>617483</xdr:colOff>
      <xdr:row>33</xdr:row>
      <xdr:rowOff>118241</xdr:rowOff>
    </xdr:to>
    <xdr:graphicFrame macro="">
      <xdr:nvGraphicFramePr>
        <xdr:cNvPr id="41" name="Chart 40">
          <a:extLst>
            <a:ext uri="{FF2B5EF4-FFF2-40B4-BE49-F238E27FC236}">
              <a16:creationId xmlns:a16="http://schemas.microsoft.com/office/drawing/2014/main" id="{C1BF46DB-8BAE-42B9-841D-25CAF4A64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552614</xdr:colOff>
      <xdr:row>33</xdr:row>
      <xdr:rowOff>68972</xdr:rowOff>
    </xdr:from>
    <xdr:to>
      <xdr:col>35</xdr:col>
      <xdr:colOff>290678</xdr:colOff>
      <xdr:row>33</xdr:row>
      <xdr:rowOff>92784</xdr:rowOff>
    </xdr:to>
    <xdr:cxnSp macro="">
      <xdr:nvCxnSpPr>
        <xdr:cNvPr id="43" name="Straight Connector 42">
          <a:extLst>
            <a:ext uri="{FF2B5EF4-FFF2-40B4-BE49-F238E27FC236}">
              <a16:creationId xmlns:a16="http://schemas.microsoft.com/office/drawing/2014/main" id="{8D8B3FFC-9DF3-4CED-8990-5F5A4FDDD059}"/>
            </a:ext>
          </a:extLst>
        </xdr:cNvPr>
        <xdr:cNvCxnSpPr/>
      </xdr:nvCxnSpPr>
      <xdr:spPr>
        <a:xfrm flipV="1">
          <a:off x="17973511" y="6572248"/>
          <a:ext cx="5768374" cy="2381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71437</xdr:colOff>
      <xdr:row>21</xdr:row>
      <xdr:rowOff>23812</xdr:rowOff>
    </xdr:from>
    <xdr:to>
      <xdr:col>31</xdr:col>
      <xdr:colOff>78828</xdr:colOff>
      <xdr:row>33</xdr:row>
      <xdr:rowOff>78827</xdr:rowOff>
    </xdr:to>
    <xdr:cxnSp macro="">
      <xdr:nvCxnSpPr>
        <xdr:cNvPr id="44" name="Straight Connector 43">
          <a:extLst>
            <a:ext uri="{FF2B5EF4-FFF2-40B4-BE49-F238E27FC236}">
              <a16:creationId xmlns:a16="http://schemas.microsoft.com/office/drawing/2014/main" id="{F4651A3E-356B-4836-B891-700A2F7BE5A8}"/>
            </a:ext>
          </a:extLst>
        </xdr:cNvPr>
        <xdr:cNvCxnSpPr/>
      </xdr:nvCxnSpPr>
      <xdr:spPr>
        <a:xfrm>
          <a:off x="20842506" y="4162260"/>
          <a:ext cx="7391" cy="241984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302172</xdr:colOff>
      <xdr:row>23</xdr:row>
      <xdr:rowOff>23812</xdr:rowOff>
    </xdr:from>
    <xdr:to>
      <xdr:col>35</xdr:col>
      <xdr:colOff>238126</xdr:colOff>
      <xdr:row>33</xdr:row>
      <xdr:rowOff>78827</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3357AB3B-EEEA-4574-B9DB-A4B0CF475A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089532" y="4580572"/>
              <a:ext cx="2618194" cy="20362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83344</xdr:colOff>
      <xdr:row>20</xdr:row>
      <xdr:rowOff>194785</xdr:rowOff>
    </xdr:from>
    <xdr:to>
      <xdr:col>33</xdr:col>
      <xdr:colOff>309562</xdr:colOff>
      <xdr:row>22</xdr:row>
      <xdr:rowOff>95250</xdr:rowOff>
    </xdr:to>
    <xdr:sp macro="" textlink="">
      <xdr:nvSpPr>
        <xdr:cNvPr id="48" name="TextBox 47">
          <a:extLst>
            <a:ext uri="{FF2B5EF4-FFF2-40B4-BE49-F238E27FC236}">
              <a16:creationId xmlns:a16="http://schemas.microsoft.com/office/drawing/2014/main" id="{FC9C8BDE-F944-4C0E-8F43-E814980A7B74}"/>
            </a:ext>
          </a:extLst>
        </xdr:cNvPr>
        <xdr:cNvSpPr txBox="1"/>
      </xdr:nvSpPr>
      <xdr:spPr>
        <a:xfrm>
          <a:off x="20752594" y="4242910"/>
          <a:ext cx="1559718" cy="305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OUTLET LOCATION</a:t>
          </a:r>
          <a:endParaRPr lang="en-IN" sz="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26</xdr:col>
      <xdr:colOff>576180</xdr:colOff>
      <xdr:row>34</xdr:row>
      <xdr:rowOff>196493</xdr:rowOff>
    </xdr:from>
    <xdr:to>
      <xdr:col>29</xdr:col>
      <xdr:colOff>459828</xdr:colOff>
      <xdr:row>42</xdr:row>
      <xdr:rowOff>19764</xdr:rowOff>
    </xdr:to>
    <xdr:graphicFrame macro="">
      <xdr:nvGraphicFramePr>
        <xdr:cNvPr id="49" name="Chart 48">
          <a:extLst>
            <a:ext uri="{FF2B5EF4-FFF2-40B4-BE49-F238E27FC236}">
              <a16:creationId xmlns:a16="http://schemas.microsoft.com/office/drawing/2014/main" id="{EBBB3280-B0D9-4EFE-B722-5E767724D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515517</xdr:colOff>
      <xdr:row>34</xdr:row>
      <xdr:rowOff>180556</xdr:rowOff>
    </xdr:from>
    <xdr:to>
      <xdr:col>32</xdr:col>
      <xdr:colOff>223345</xdr:colOff>
      <xdr:row>42</xdr:row>
      <xdr:rowOff>26273</xdr:rowOff>
    </xdr:to>
    <xdr:graphicFrame macro="">
      <xdr:nvGraphicFramePr>
        <xdr:cNvPr id="50" name="Chart 49">
          <a:extLst>
            <a:ext uri="{FF2B5EF4-FFF2-40B4-BE49-F238E27FC236}">
              <a16:creationId xmlns:a16="http://schemas.microsoft.com/office/drawing/2014/main" id="{4822FEB5-6F59-4356-9D53-A47912E2F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468448</xdr:colOff>
      <xdr:row>33</xdr:row>
      <xdr:rowOff>100586</xdr:rowOff>
    </xdr:from>
    <xdr:to>
      <xdr:col>28</xdr:col>
      <xdr:colOff>527979</xdr:colOff>
      <xdr:row>34</xdr:row>
      <xdr:rowOff>183930</xdr:rowOff>
    </xdr:to>
    <xdr:sp macro="" textlink="">
      <xdr:nvSpPr>
        <xdr:cNvPr id="52" name="TextBox 51">
          <a:extLst>
            <a:ext uri="{FF2B5EF4-FFF2-40B4-BE49-F238E27FC236}">
              <a16:creationId xmlns:a16="http://schemas.microsoft.com/office/drawing/2014/main" id="{CF054C21-4B10-4068-98C1-DAA60A18135C}"/>
            </a:ext>
          </a:extLst>
        </xdr:cNvPr>
        <xdr:cNvSpPr txBox="1"/>
      </xdr:nvSpPr>
      <xdr:spPr>
        <a:xfrm>
          <a:off x="17889345" y="6603862"/>
          <a:ext cx="1399600" cy="280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Semibold" panose="020B0702040204020203" pitchFamily="34" charset="0"/>
              <a:ea typeface="+mn-ea"/>
              <a:cs typeface="Segoe UI Semibold" panose="020B0702040204020203" pitchFamily="34" charset="0"/>
            </a:rPr>
            <a:t>OUTLET TYPE</a:t>
          </a:r>
          <a:endParaRPr lang="en-IN" sz="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27</xdr:col>
      <xdr:colOff>604345</xdr:colOff>
      <xdr:row>41</xdr:row>
      <xdr:rowOff>183930</xdr:rowOff>
    </xdr:from>
    <xdr:to>
      <xdr:col>29</xdr:col>
      <xdr:colOff>183931</xdr:colOff>
      <xdr:row>42</xdr:row>
      <xdr:rowOff>170792</xdr:rowOff>
    </xdr:to>
    <xdr:sp macro="" textlink="">
      <xdr:nvSpPr>
        <xdr:cNvPr id="53" name="TextBox 52">
          <a:extLst>
            <a:ext uri="{FF2B5EF4-FFF2-40B4-BE49-F238E27FC236}">
              <a16:creationId xmlns:a16="http://schemas.microsoft.com/office/drawing/2014/main" id="{27335B8D-7D85-40D4-9765-C6F40FDCF9CF}"/>
            </a:ext>
          </a:extLst>
        </xdr:cNvPr>
        <xdr:cNvSpPr txBox="1"/>
      </xdr:nvSpPr>
      <xdr:spPr>
        <a:xfrm>
          <a:off x="18695276" y="8263758"/>
          <a:ext cx="919655" cy="183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aseline="0">
              <a:solidFill>
                <a:srgbClr val="0070C0"/>
              </a:solidFill>
              <a:latin typeface="Segoe UI Semibold" panose="020B0702040204020203" pitchFamily="34" charset="0"/>
              <a:ea typeface="+mn-ea"/>
              <a:cs typeface="Segoe UI Semibold" panose="020B0702040204020203" pitchFamily="34" charset="0"/>
            </a:rPr>
            <a:t>TOTAL SALES</a:t>
          </a:r>
          <a:endParaRPr lang="en-IN" sz="900">
            <a:solidFill>
              <a:srgbClr val="0070C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30</xdr:col>
      <xdr:colOff>402760</xdr:colOff>
      <xdr:row>41</xdr:row>
      <xdr:rowOff>170793</xdr:rowOff>
    </xdr:from>
    <xdr:to>
      <xdr:col>32</xdr:col>
      <xdr:colOff>144518</xdr:colOff>
      <xdr:row>42</xdr:row>
      <xdr:rowOff>192551</xdr:rowOff>
    </xdr:to>
    <xdr:sp macro="" textlink="">
      <xdr:nvSpPr>
        <xdr:cNvPr id="54" name="TextBox 53">
          <a:extLst>
            <a:ext uri="{FF2B5EF4-FFF2-40B4-BE49-F238E27FC236}">
              <a16:creationId xmlns:a16="http://schemas.microsoft.com/office/drawing/2014/main" id="{6EAF05FA-FA67-4D2A-A86B-35F64D6BFC19}"/>
            </a:ext>
          </a:extLst>
        </xdr:cNvPr>
        <xdr:cNvSpPr txBox="1"/>
      </xdr:nvSpPr>
      <xdr:spPr>
        <a:xfrm>
          <a:off x="20503794" y="8250621"/>
          <a:ext cx="1081827" cy="218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aseline="0">
              <a:solidFill>
                <a:srgbClr val="0070C0"/>
              </a:solidFill>
              <a:latin typeface="Segoe UI Semibold" panose="020B0702040204020203" pitchFamily="34" charset="0"/>
              <a:ea typeface="+mn-ea"/>
              <a:cs typeface="Segoe UI Semibold" panose="020B0702040204020203" pitchFamily="34" charset="0"/>
            </a:rPr>
            <a:t>AVERAGE SALES</a:t>
          </a:r>
          <a:endParaRPr lang="en-IN" sz="900">
            <a:solidFill>
              <a:srgbClr val="0070C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32</xdr:col>
      <xdr:colOff>328450</xdr:colOff>
      <xdr:row>35</xdr:row>
      <xdr:rowOff>1</xdr:rowOff>
    </xdr:from>
    <xdr:to>
      <xdr:col>35</xdr:col>
      <xdr:colOff>157656</xdr:colOff>
      <xdr:row>41</xdr:row>
      <xdr:rowOff>170793</xdr:rowOff>
    </xdr:to>
    <xdr:graphicFrame macro="">
      <xdr:nvGraphicFramePr>
        <xdr:cNvPr id="10" name="Chart 9">
          <a:extLst>
            <a:ext uri="{FF2B5EF4-FFF2-40B4-BE49-F238E27FC236}">
              <a16:creationId xmlns:a16="http://schemas.microsoft.com/office/drawing/2014/main" id="{16D4BDE9-FACA-42C0-84AD-BA3E2641B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33</xdr:col>
      <xdr:colOff>65690</xdr:colOff>
      <xdr:row>41</xdr:row>
      <xdr:rowOff>144517</xdr:rowOff>
    </xdr:from>
    <xdr:to>
      <xdr:col>34</xdr:col>
      <xdr:colOff>477483</xdr:colOff>
      <xdr:row>42</xdr:row>
      <xdr:rowOff>166275</xdr:rowOff>
    </xdr:to>
    <xdr:sp macro="" textlink="">
      <xdr:nvSpPr>
        <xdr:cNvPr id="38" name="TextBox 37">
          <a:extLst>
            <a:ext uri="{FF2B5EF4-FFF2-40B4-BE49-F238E27FC236}">
              <a16:creationId xmlns:a16="http://schemas.microsoft.com/office/drawing/2014/main" id="{75544ED4-2662-4CC1-B629-4E45D4521844}"/>
            </a:ext>
          </a:extLst>
        </xdr:cNvPr>
        <xdr:cNvSpPr txBox="1"/>
      </xdr:nvSpPr>
      <xdr:spPr>
        <a:xfrm>
          <a:off x="22176828" y="8224345"/>
          <a:ext cx="1081827" cy="218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aseline="0">
              <a:solidFill>
                <a:srgbClr val="0070C0"/>
              </a:solidFill>
              <a:latin typeface="Segoe UI Semibold" panose="020B0702040204020203" pitchFamily="34" charset="0"/>
              <a:ea typeface="+mn-ea"/>
              <a:cs typeface="Segoe UI Semibold" panose="020B0702040204020203" pitchFamily="34" charset="0"/>
            </a:rPr>
            <a:t>NO. OF ITEMS</a:t>
          </a:r>
          <a:endParaRPr lang="en-IN" sz="900">
            <a:solidFill>
              <a:srgbClr val="0070C0"/>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14</xdr:col>
      <xdr:colOff>346364</xdr:colOff>
      <xdr:row>12</xdr:row>
      <xdr:rowOff>52128</xdr:rowOff>
    </xdr:from>
    <xdr:to>
      <xdr:col>14</xdr:col>
      <xdr:colOff>658092</xdr:colOff>
      <xdr:row>13</xdr:row>
      <xdr:rowOff>159592</xdr:rowOff>
    </xdr:to>
    <xdr:pic>
      <xdr:nvPicPr>
        <xdr:cNvPr id="42" name="Picture 41">
          <a:extLst>
            <a:ext uri="{FF2B5EF4-FFF2-40B4-BE49-F238E27FC236}">
              <a16:creationId xmlns:a16="http://schemas.microsoft.com/office/drawing/2014/main" id="{E28F3ACC-7CB3-2891-BD8A-7330E92C284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9802091" y="2338128"/>
          <a:ext cx="311728" cy="297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554182</xdr:colOff>
      <xdr:row>12</xdr:row>
      <xdr:rowOff>39922</xdr:rowOff>
    </xdr:from>
    <xdr:to>
      <xdr:col>17</xdr:col>
      <xdr:colOff>34637</xdr:colOff>
      <xdr:row>13</xdr:row>
      <xdr:rowOff>155864</xdr:rowOff>
    </xdr:to>
    <xdr:sp macro="" textlink="">
      <xdr:nvSpPr>
        <xdr:cNvPr id="45" name="TextBox 44">
          <a:extLst>
            <a:ext uri="{FF2B5EF4-FFF2-40B4-BE49-F238E27FC236}">
              <a16:creationId xmlns:a16="http://schemas.microsoft.com/office/drawing/2014/main" id="{785BD7D3-20BC-48AE-B3B4-D7043F4478D4}"/>
            </a:ext>
          </a:extLst>
        </xdr:cNvPr>
        <xdr:cNvSpPr txBox="1"/>
      </xdr:nvSpPr>
      <xdr:spPr>
        <a:xfrm>
          <a:off x="10009909" y="2325922"/>
          <a:ext cx="1506683" cy="306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FILTER PANEL</a:t>
          </a:r>
          <a:endParaRPr lang="en-IN" sz="1200" b="0">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242455</xdr:colOff>
      <xdr:row>21</xdr:row>
      <xdr:rowOff>143830</xdr:rowOff>
    </xdr:from>
    <xdr:to>
      <xdr:col>17</xdr:col>
      <xdr:colOff>225137</xdr:colOff>
      <xdr:row>28</xdr:row>
      <xdr:rowOff>138545</xdr:rowOff>
    </xdr:to>
    <mc:AlternateContent xmlns:mc="http://schemas.openxmlformats.org/markup-compatibility/2006">
      <mc:Choice xmlns:a14="http://schemas.microsoft.com/office/drawing/2010/main" Requires="a14">
        <xdr:graphicFrame macro="">
          <xdr:nvGraphicFramePr>
            <xdr:cNvPr id="46" name="Outlet Location Type 1">
              <a:extLst>
                <a:ext uri="{FF2B5EF4-FFF2-40B4-BE49-F238E27FC236}">
                  <a16:creationId xmlns:a16="http://schemas.microsoft.com/office/drawing/2014/main" id="{091F92A3-84E2-4804-8976-48EAB98E977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9630295" y="4411030"/>
              <a:ext cx="1994362" cy="1417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277092</xdr:colOff>
      <xdr:row>29</xdr:row>
      <xdr:rowOff>69273</xdr:rowOff>
    </xdr:from>
    <xdr:to>
      <xdr:col>17</xdr:col>
      <xdr:colOff>225136</xdr:colOff>
      <xdr:row>39</xdr:row>
      <xdr:rowOff>1</xdr:rowOff>
    </xdr:to>
    <mc:AlternateContent xmlns:mc="http://schemas.openxmlformats.org/markup-compatibility/2006">
      <mc:Choice xmlns:a14="http://schemas.microsoft.com/office/drawing/2010/main" Requires="a14">
        <xdr:graphicFrame macro="">
          <xdr:nvGraphicFramePr>
            <xdr:cNvPr id="51" name="Item Type 1">
              <a:extLst>
                <a:ext uri="{FF2B5EF4-FFF2-40B4-BE49-F238E27FC236}">
                  <a16:creationId xmlns:a16="http://schemas.microsoft.com/office/drawing/2014/main" id="{F8B4CE10-FB93-48DB-B897-D197F5F5E97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9664932" y="5962073"/>
              <a:ext cx="1959724" cy="1962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267591</xdr:colOff>
      <xdr:row>40</xdr:row>
      <xdr:rowOff>0</xdr:rowOff>
    </xdr:from>
    <xdr:to>
      <xdr:col>17</xdr:col>
      <xdr:colOff>52917</xdr:colOff>
      <xdr:row>42</xdr:row>
      <xdr:rowOff>61183</xdr:rowOff>
    </xdr:to>
    <xdr:pic>
      <xdr:nvPicPr>
        <xdr:cNvPr id="56" name="Picture 55">
          <a:hlinkClick xmlns:r="http://schemas.openxmlformats.org/officeDocument/2006/relationships" r:id="rId15"/>
          <a:extLst>
            <a:ext uri="{FF2B5EF4-FFF2-40B4-BE49-F238E27FC236}">
              <a16:creationId xmlns:a16="http://schemas.microsoft.com/office/drawing/2014/main" id="{FE2229D3-F6AD-C0EA-CF5E-450CB6F09EB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0935591" y="8043333"/>
          <a:ext cx="452076" cy="46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281220</xdr:colOff>
      <xdr:row>39</xdr:row>
      <xdr:rowOff>138546</xdr:rowOff>
    </xdr:from>
    <xdr:to>
      <xdr:col>15</xdr:col>
      <xdr:colOff>197345</xdr:colOff>
      <xdr:row>42</xdr:row>
      <xdr:rowOff>137583</xdr:rowOff>
    </xdr:to>
    <xdr:pic>
      <xdr:nvPicPr>
        <xdr:cNvPr id="58" name="Picture 57">
          <a:hlinkClick xmlns:r="http://schemas.openxmlformats.org/officeDocument/2006/relationships" r:id="rId17"/>
          <a:extLst>
            <a:ext uri="{FF2B5EF4-FFF2-40B4-BE49-F238E27FC236}">
              <a16:creationId xmlns:a16="http://schemas.microsoft.com/office/drawing/2014/main" id="{FF163423-1C5F-727C-ABAB-CC924C49C14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15720" y="7980796"/>
          <a:ext cx="582875" cy="602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230201" refreshedDate="45828.029671990742" createdVersion="8" refreshedVersion="8" minRefreshableVersion="3" recordCount="8523" xr:uid="{3E4AB890-970C-41EA-A6C9-3038DCE1B4F1}">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91963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B74C19-11CC-4D90-B556-9E83B3458159}"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2">
  <location ref="A111:B116" firstHeaderRow="1" firstDataRow="1" firstDataCol="1"/>
  <pivotFields count="13">
    <pivotField showAll="0">
      <items count="3">
        <item x="0"/>
        <item x="1"/>
        <item t="default"/>
      </items>
    </pivotField>
    <pivotField dataField="1"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No" fld="1" subtotal="count" baseField="8" baseItem="0"/>
  </dataFields>
  <formats count="9">
    <format dxfId="1740">
      <pivotArea type="all" dataOnly="0" outline="0" fieldPosition="0"/>
    </format>
    <format dxfId="1741">
      <pivotArea field="6" type="button" dataOnly="0" labelOnly="1" outline="0"/>
    </format>
    <format dxfId="1739">
      <pivotArea collapsedLevelsAreSubtotals="1" fieldPosition="0">
        <references count="1">
          <reference field="8" count="0"/>
        </references>
      </pivotArea>
    </format>
    <format dxfId="1738">
      <pivotArea type="all" dataOnly="0" outline="0" fieldPosition="0"/>
    </format>
    <format dxfId="1737">
      <pivotArea outline="0" collapsedLevelsAreSubtotals="1" fieldPosition="0"/>
    </format>
    <format dxfId="1736">
      <pivotArea field="8" type="button" dataOnly="0" labelOnly="1" outline="0" axis="axisRow" fieldPosition="0"/>
    </format>
    <format dxfId="1735">
      <pivotArea dataOnly="0" labelOnly="1" fieldPosition="0">
        <references count="1">
          <reference field="8" count="0"/>
        </references>
      </pivotArea>
    </format>
    <format dxfId="1734">
      <pivotArea dataOnly="0" labelOnly="1" grandRow="1" outline="0" fieldPosition="0"/>
    </format>
    <format dxfId="1733">
      <pivotArea dataOnly="0" labelOnly="1" outline="0" axis="axisValues" fieldPosition="0"/>
    </format>
  </formats>
  <chartFormats count="3">
    <chartFormat chart="47"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73C9BE-7E1E-4CA0-9F9C-3D8AAEE89B19}"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54:B64"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25">
    <format dxfId="1766">
      <pivotArea type="all" dataOnly="0" outline="0" fieldPosition="0"/>
    </format>
    <format dxfId="1765">
      <pivotArea outline="0" collapsedLevelsAreSubtotals="1" fieldPosition="0"/>
    </format>
    <format dxfId="1764">
      <pivotArea type="origin" dataOnly="0" labelOnly="1" outline="0" fieldPosition="0"/>
    </format>
    <format dxfId="1763">
      <pivotArea field="0" type="button" dataOnly="0" labelOnly="1" outline="0"/>
    </format>
    <format dxfId="1762">
      <pivotArea type="topRight" dataOnly="0" labelOnly="1" outline="0" fieldPosition="0"/>
    </format>
    <format dxfId="1761">
      <pivotArea field="6" type="button" dataOnly="0" labelOnly="1" outline="0"/>
    </format>
    <format dxfId="1760">
      <pivotArea dataOnly="0" labelOnly="1" grandRow="1" outline="0" fieldPosition="0"/>
    </format>
    <format dxfId="1759">
      <pivotArea type="all" dataOnly="0" outline="0" fieldPosition="0"/>
    </format>
    <format dxfId="1758">
      <pivotArea outline="0" collapsedLevelsAreSubtotals="1" fieldPosition="0"/>
    </format>
    <format dxfId="1757">
      <pivotArea field="4" type="button" dataOnly="0" labelOnly="1" outline="0" axis="axisRow" fieldPosition="0"/>
    </format>
    <format dxfId="1756">
      <pivotArea dataOnly="0" labelOnly="1" fieldPosition="0">
        <references count="1">
          <reference field="4" count="0"/>
        </references>
      </pivotArea>
    </format>
    <format dxfId="1755">
      <pivotArea dataOnly="0" labelOnly="1" grandRow="1" outline="0" fieldPosition="0"/>
    </format>
    <format dxfId="1754">
      <pivotArea dataOnly="0" labelOnly="1" outline="0" axis="axisValues" fieldPosition="0"/>
    </format>
    <format dxfId="1753">
      <pivotArea type="all" dataOnly="0" outline="0" fieldPosition="0"/>
    </format>
    <format dxfId="1752">
      <pivotArea outline="0" collapsedLevelsAreSubtotals="1" fieldPosition="0"/>
    </format>
    <format dxfId="1751">
      <pivotArea field="4" type="button" dataOnly="0" labelOnly="1" outline="0" axis="axisRow" fieldPosition="0"/>
    </format>
    <format dxfId="1750">
      <pivotArea dataOnly="0" labelOnly="1" fieldPosition="0">
        <references count="1">
          <reference field="4" count="0"/>
        </references>
      </pivotArea>
    </format>
    <format dxfId="1749">
      <pivotArea dataOnly="0" labelOnly="1" grandRow="1" outline="0" fieldPosition="0"/>
    </format>
    <format dxfId="1748">
      <pivotArea dataOnly="0" labelOnly="1" outline="0" axis="axisValues" fieldPosition="0"/>
    </format>
    <format dxfId="1747">
      <pivotArea type="all" dataOnly="0" outline="0" fieldPosition="0"/>
    </format>
    <format dxfId="1746">
      <pivotArea outline="0" collapsedLevelsAreSubtotals="1" fieldPosition="0"/>
    </format>
    <format dxfId="1745">
      <pivotArea field="4" type="button" dataOnly="0" labelOnly="1" outline="0" axis="axisRow" fieldPosition="0"/>
    </format>
    <format dxfId="1744">
      <pivotArea dataOnly="0" labelOnly="1" fieldPosition="0">
        <references count="1">
          <reference field="4" count="0"/>
        </references>
      </pivotArea>
    </format>
    <format dxfId="1743">
      <pivotArea dataOnly="0" labelOnly="1" grandRow="1" outline="0" fieldPosition="0"/>
    </format>
    <format dxfId="1742">
      <pivotArea dataOnly="0" labelOnly="1" outline="0" axis="axisValues" fieldPosition="0"/>
    </format>
  </formats>
  <chartFormats count="13">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570EE2-BD1F-4F43-8077-F1BD04347F65}"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33:B35" firstHeaderRow="1" firstDataRow="1" firstDataCol="1"/>
  <pivotFields count="13">
    <pivotField showAll="0">
      <items count="3">
        <item x="0"/>
        <item x="1"/>
        <item t="default"/>
      </items>
    </pivotField>
    <pivotField showAll="0"/>
    <pivotField showAll="0"/>
    <pivotField axis="axisRow"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2">
    <i>
      <x v="2"/>
    </i>
    <i t="grand">
      <x/>
    </i>
  </rowItems>
  <colItems count="1">
    <i/>
  </colItems>
  <dataFields count="1">
    <dataField name="Sum of Sales" fld="11" baseField="0" baseItem="0"/>
  </dataFields>
  <formats count="13">
    <format dxfId="1779">
      <pivotArea type="all" dataOnly="0" outline="0" fieldPosition="0"/>
    </format>
    <format dxfId="1778">
      <pivotArea outline="0" collapsedLevelsAreSubtotals="1" fieldPosition="0"/>
    </format>
    <format dxfId="1777">
      <pivotArea type="origin" dataOnly="0" labelOnly="1" outline="0" fieldPosition="0"/>
    </format>
    <format dxfId="1776">
      <pivotArea field="0" type="button" dataOnly="0" labelOnly="1" outline="0"/>
    </format>
    <format dxfId="1775">
      <pivotArea type="topRight" dataOnly="0" labelOnly="1" outline="0" fieldPosition="0"/>
    </format>
    <format dxfId="1774">
      <pivotArea field="6" type="button" dataOnly="0" labelOnly="1" outline="0"/>
    </format>
    <format dxfId="1773">
      <pivotArea dataOnly="0" labelOnly="1" grandRow="1" outline="0" fieldPosition="0"/>
    </format>
    <format dxfId="1772">
      <pivotArea type="all" dataOnly="0" outline="0" fieldPosition="0"/>
    </format>
    <format dxfId="1771">
      <pivotArea outline="0" collapsedLevelsAreSubtotals="1" fieldPosition="0"/>
    </format>
    <format dxfId="1770">
      <pivotArea field="3" type="button" dataOnly="0" labelOnly="1" outline="0" axis="axisRow" fieldPosition="0"/>
    </format>
    <format dxfId="1769">
      <pivotArea dataOnly="0" labelOnly="1" fieldPosition="0">
        <references count="1">
          <reference field="3" count="0"/>
        </references>
      </pivotArea>
    </format>
    <format dxfId="1768">
      <pivotArea dataOnly="0" labelOnly="1" grandRow="1" outline="0" fieldPosition="0"/>
    </format>
    <format dxfId="1767">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0DB199-08CA-4803-8C9D-7D2C6CAA712F}"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7">
  <location ref="A101:B106"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3"/>
  </dataFields>
  <formats count="9">
    <format dxfId="1782">
      <pivotArea type="all" dataOnly="0" outline="0" fieldPosition="0"/>
    </format>
    <format dxfId="1781">
      <pivotArea field="6" type="button" dataOnly="0" labelOnly="1" outline="0"/>
    </format>
    <format dxfId="1780">
      <pivotArea collapsedLevelsAreSubtotals="1" fieldPosition="0">
        <references count="1">
          <reference field="8" count="0"/>
        </references>
      </pivotArea>
    </format>
    <format dxfId="1732">
      <pivotArea type="all" dataOnly="0" outline="0" fieldPosition="0"/>
    </format>
    <format dxfId="1731">
      <pivotArea outline="0" collapsedLevelsAreSubtotals="1" fieldPosition="0"/>
    </format>
    <format dxfId="1730">
      <pivotArea field="8" type="button" dataOnly="0" labelOnly="1" outline="0" axis="axisRow" fieldPosition="0"/>
    </format>
    <format dxfId="1729">
      <pivotArea dataOnly="0" labelOnly="1" fieldPosition="0">
        <references count="1">
          <reference field="8" count="0"/>
        </references>
      </pivotArea>
    </format>
    <format dxfId="1728">
      <pivotArea dataOnly="0" labelOnly="1" grandRow="1" outline="0" fieldPosition="0"/>
    </format>
    <format dxfId="1727">
      <pivotArea dataOnly="0" labelOnly="1" outline="0" axis="axisValues" fieldPosition="0"/>
    </format>
  </formats>
  <chartFormats count="10">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8179FE-C276-4868-B5AE-CA80DEA0E6EC}"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2">
  <location ref="A91:B96"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9">
    <format dxfId="1785">
      <pivotArea type="all" dataOnly="0" outline="0" fieldPosition="0"/>
    </format>
    <format dxfId="1784">
      <pivotArea field="6" type="button" dataOnly="0" labelOnly="1" outline="0"/>
    </format>
    <format dxfId="1783">
      <pivotArea collapsedLevelsAreSubtotals="1" fieldPosition="0">
        <references count="1">
          <reference field="8" count="0"/>
        </references>
      </pivotArea>
    </format>
    <format dxfId="1726">
      <pivotArea type="all" dataOnly="0" outline="0" fieldPosition="0"/>
    </format>
    <format dxfId="1725">
      <pivotArea outline="0" collapsedLevelsAreSubtotals="1" fieldPosition="0"/>
    </format>
    <format dxfId="1724">
      <pivotArea field="8" type="button" dataOnly="0" labelOnly="1" outline="0" axis="axisRow" fieldPosition="0"/>
    </format>
    <format dxfId="1723">
      <pivotArea dataOnly="0" labelOnly="1" fieldPosition="0">
        <references count="1">
          <reference field="8" count="0"/>
        </references>
      </pivotArea>
    </format>
    <format dxfId="1722">
      <pivotArea dataOnly="0" labelOnly="1" grandRow="1" outline="0" fieldPosition="0"/>
    </format>
    <format dxfId="1721">
      <pivotArea dataOnly="0" labelOnly="1" outline="0" axis="axisValues" fieldPosition="0"/>
    </format>
  </formats>
  <chartFormats count="8">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4ADF9C-C74A-4C18-9A7B-E605892A33BD}"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23:C28" firstHeaderRow="1" firstDataRow="2" firstDataCol="1"/>
  <pivotFields count="13">
    <pivotField axis="axisCol" showAll="0">
      <items count="3">
        <item x="0"/>
        <item x="1"/>
        <item t="default"/>
      </items>
    </pivotField>
    <pivotField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9">
    <format dxfId="1794">
      <pivotArea type="all" dataOnly="0" outline="0" fieldPosition="0"/>
    </format>
    <format dxfId="1793">
      <pivotArea outline="0" collapsedLevelsAreSubtotals="1" fieldPosition="0"/>
    </format>
    <format dxfId="1792">
      <pivotArea type="origin" dataOnly="0" labelOnly="1" outline="0" fieldPosition="0"/>
    </format>
    <format dxfId="1791">
      <pivotArea field="0" type="button" dataOnly="0" labelOnly="1" outline="0" axis="axisCol" fieldPosition="0"/>
    </format>
    <format dxfId="1790">
      <pivotArea type="topRight" dataOnly="0" labelOnly="1" outline="0" fieldPosition="0"/>
    </format>
    <format dxfId="1789">
      <pivotArea field="6" type="button" dataOnly="0" labelOnly="1" outline="0" axis="axisRow" fieldPosition="0"/>
    </format>
    <format dxfId="1788">
      <pivotArea dataOnly="0" labelOnly="1" fieldPosition="0">
        <references count="1">
          <reference field="6" count="0"/>
        </references>
      </pivotArea>
    </format>
    <format dxfId="1787">
      <pivotArea dataOnly="0" labelOnly="1" grandRow="1" outline="0" fieldPosition="0"/>
    </format>
    <format dxfId="1786">
      <pivotArea dataOnly="0" labelOnly="1" fieldPosition="0">
        <references count="1">
          <reference field="0" count="0"/>
        </references>
      </pivotArea>
    </format>
  </formats>
  <chartFormats count="4">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FC95DF-462F-47CB-ACAA-8870BC95B1EF}"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6">
  <location ref="A75:B79"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12">
    <format dxfId="1806">
      <pivotArea type="all" dataOnly="0" outline="0" fieldPosition="0"/>
    </format>
    <format dxfId="1805">
      <pivotArea outline="0" collapsedLevelsAreSubtotals="1" fieldPosition="0"/>
    </format>
    <format dxfId="1804">
      <pivotArea field="6" type="button" dataOnly="0" labelOnly="1" outline="0" axis="axisRow" fieldPosition="0"/>
    </format>
    <format dxfId="1803">
      <pivotArea dataOnly="0" labelOnly="1" fieldPosition="0">
        <references count="1">
          <reference field="6" count="0"/>
        </references>
      </pivotArea>
    </format>
    <format dxfId="1802">
      <pivotArea dataOnly="0" labelOnly="1" grandRow="1" outline="0" fieldPosition="0"/>
    </format>
    <format dxfId="1801">
      <pivotArea dataOnly="0" labelOnly="1" outline="0" axis="axisValues" fieldPosition="0"/>
    </format>
    <format dxfId="1800">
      <pivotArea type="all" dataOnly="0" outline="0" fieldPosition="0"/>
    </format>
    <format dxfId="1799">
      <pivotArea outline="0" collapsedLevelsAreSubtotals="1" fieldPosition="0"/>
    </format>
    <format dxfId="1798">
      <pivotArea field="6" type="button" dataOnly="0" labelOnly="1" outline="0" axis="axisRow" fieldPosition="0"/>
    </format>
    <format dxfId="1797">
      <pivotArea dataOnly="0" labelOnly="1" fieldPosition="0">
        <references count="1">
          <reference field="6" count="0"/>
        </references>
      </pivotArea>
    </format>
    <format dxfId="1796">
      <pivotArea dataOnly="0" labelOnly="1" grandRow="1" outline="0" fieldPosition="0"/>
    </format>
    <format dxfId="1795">
      <pivotArea dataOnly="0" labelOnly="1" outline="0" axis="axisValues" fieldPosition="0"/>
    </format>
  </formats>
  <chartFormats count="6">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22B6EE-DC87-411D-8996-BC99069A7BB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4" firstHeaderRow="1" firstDataRow="1" firstDataCol="1"/>
  <pivotFields count="13">
    <pivotField axis="axisRow" showAll="0">
      <items count="3">
        <item x="1"/>
        <item x="0"/>
        <item t="default"/>
      </items>
    </pivotField>
    <pivotField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0">
    <format dxfId="1816">
      <pivotArea type="all" dataOnly="0" outline="0" fieldPosition="0"/>
    </format>
    <format dxfId="1815">
      <pivotArea outline="0" collapsedLevelsAreSubtotals="1" fieldPosition="0"/>
    </format>
    <format dxfId="1814">
      <pivotArea type="all" dataOnly="0" outline="0" fieldPosition="0"/>
    </format>
    <format dxfId="1813">
      <pivotArea outline="0" collapsedLevelsAreSubtotals="1" fieldPosition="0"/>
    </format>
    <format dxfId="1812">
      <pivotArea type="all" dataOnly="0" outline="0" fieldPosition="0"/>
    </format>
    <format dxfId="1811">
      <pivotArea outline="0" collapsedLevelsAreSubtotals="1" fieldPosition="0"/>
    </format>
    <format dxfId="1810">
      <pivotArea field="0" type="button" dataOnly="0" labelOnly="1" outline="0" axis="axisRow" fieldPosition="0"/>
    </format>
    <format dxfId="1809">
      <pivotArea dataOnly="0" labelOnly="1" fieldPosition="0">
        <references count="1">
          <reference field="0" count="0"/>
        </references>
      </pivotArea>
    </format>
    <format dxfId="1808">
      <pivotArea dataOnly="0" labelOnly="1" grandRow="1" outline="0" fieldPosition="0"/>
    </format>
    <format dxfId="180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8F4A6C-9093-4D4B-BC0C-1E75E964EE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of Items" fld="1" subtotal="count" baseField="0" baseItem="1"/>
    <dataField name="Average of Rating" fld="12" subtotal="average" baseField="0" baseItem="2"/>
  </dataFields>
  <formats count="6">
    <format dxfId="1822">
      <pivotArea type="all" dataOnly="0" outline="0" fieldPosition="0"/>
    </format>
    <format dxfId="1821">
      <pivotArea outline="0" collapsedLevelsAreSubtotals="1" fieldPosition="0"/>
    </format>
    <format dxfId="1820">
      <pivotArea dataOnly="0" labelOnly="1" outline="0" fieldPosition="0">
        <references count="1">
          <reference field="4294967294" count="4">
            <x v="0"/>
            <x v="1"/>
            <x v="2"/>
            <x v="3"/>
          </reference>
        </references>
      </pivotArea>
    </format>
    <format dxfId="1819">
      <pivotArea type="all" dataOnly="0" outline="0" fieldPosition="0"/>
    </format>
    <format dxfId="1818">
      <pivotArea outline="0" collapsedLevelsAreSubtotals="1" fieldPosition="0"/>
    </format>
    <format dxfId="181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2C7DAD-8A39-41B3-8E69-44BEC3E86790}"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9">
  <location ref="A68:B72"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8">
    <format dxfId="1840">
      <pivotArea type="all" dataOnly="0" outline="0" fieldPosition="0"/>
    </format>
    <format dxfId="1839">
      <pivotArea outline="0" collapsedLevelsAreSubtotals="1" fieldPosition="0"/>
    </format>
    <format dxfId="1838">
      <pivotArea type="origin" dataOnly="0" labelOnly="1" outline="0" fieldPosition="0"/>
    </format>
    <format dxfId="1837">
      <pivotArea field="0" type="button" dataOnly="0" labelOnly="1" outline="0"/>
    </format>
    <format dxfId="1836">
      <pivotArea type="topRight" dataOnly="0" labelOnly="1" outline="0" fieldPosition="0"/>
    </format>
    <format dxfId="1835">
      <pivotArea field="6" type="button" dataOnly="0" labelOnly="1" outline="0"/>
    </format>
    <format dxfId="1834">
      <pivotArea dataOnly="0" labelOnly="1" grandRow="1" outline="0" fieldPosition="0"/>
    </format>
    <format dxfId="1833">
      <pivotArea type="all" dataOnly="0" outline="0" fieldPosition="0"/>
    </format>
    <format dxfId="1832">
      <pivotArea outline="0" collapsedLevelsAreSubtotals="1" fieldPosition="0"/>
    </format>
    <format dxfId="1831">
      <pivotArea field="4" type="button" dataOnly="0" labelOnly="1" outline="0"/>
    </format>
    <format dxfId="1830">
      <pivotArea dataOnly="0" labelOnly="1" grandRow="1" outline="0" fieldPosition="0"/>
    </format>
    <format dxfId="1829">
      <pivotArea dataOnly="0" labelOnly="1" outline="0" axis="axisValues" fieldPosition="0"/>
    </format>
    <format dxfId="1828">
      <pivotArea type="all" dataOnly="0" outline="0" fieldPosition="0"/>
    </format>
    <format dxfId="1827">
      <pivotArea outline="0" collapsedLevelsAreSubtotals="1" fieldPosition="0"/>
    </format>
    <format dxfId="1826">
      <pivotArea field="7" type="button" dataOnly="0" labelOnly="1" outline="0" axis="axisRow" fieldPosition="0"/>
    </format>
    <format dxfId="1825">
      <pivotArea dataOnly="0" labelOnly="1" fieldPosition="0">
        <references count="1">
          <reference field="7" count="0"/>
        </references>
      </pivotArea>
    </format>
    <format dxfId="1824">
      <pivotArea dataOnly="0" labelOnly="1" grandRow="1" outline="0" fieldPosition="0"/>
    </format>
    <format dxfId="1823">
      <pivotArea dataOnly="0" labelOnly="1" outline="0" axis="axisValues" fieldPosition="0"/>
    </format>
  </formats>
  <chartFormats count="1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2" format="6">
      <pivotArea type="data" outline="0" fieldPosition="0">
        <references count="2">
          <reference field="4294967294" count="1" selected="0">
            <x v="0"/>
          </reference>
          <reference field="7" count="1" selected="0">
            <x v="0"/>
          </reference>
        </references>
      </pivotArea>
    </chartFormat>
    <chartFormat chart="32" format="7">
      <pivotArea type="data" outline="0" fieldPosition="0">
        <references count="2">
          <reference field="4294967294" count="1" selected="0">
            <x v="0"/>
          </reference>
          <reference field="7" count="1" selected="0">
            <x v="1"/>
          </reference>
        </references>
      </pivotArea>
    </chartFormat>
    <chartFormat chart="32" format="8">
      <pivotArea type="data" outline="0" fieldPosition="0">
        <references count="2">
          <reference field="4294967294" count="1" selected="0">
            <x v="0"/>
          </reference>
          <reference field="7" count="1" selected="0">
            <x v="2"/>
          </reference>
        </references>
      </pivotArea>
    </chartFormat>
    <chartFormat chart="28" format="1">
      <pivotArea type="data" outline="0" fieldPosition="0">
        <references count="2">
          <reference field="4294967294" count="1" selected="0">
            <x v="0"/>
          </reference>
          <reference field="7" count="1" selected="0">
            <x v="0"/>
          </reference>
        </references>
      </pivotArea>
    </chartFormat>
    <chartFormat chart="28" format="2">
      <pivotArea type="data" outline="0" fieldPosition="0">
        <references count="2">
          <reference field="4294967294" count="1" selected="0">
            <x v="0"/>
          </reference>
          <reference field="7" count="1" selected="0">
            <x v="1"/>
          </reference>
        </references>
      </pivotArea>
    </chartFormat>
    <chartFormat chart="2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E5A2321-C62E-4075-89F1-EB0ECF104F8A}"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8"/>
  </pivotTables>
  <data>
    <tabular pivotCacheId="89196368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958C680-024A-40D2-BA9F-41E6CA856431}" sourceName="Outlet Location Type">
  <pivotTables>
    <pivotTable tabId="2" name="PivotTable2"/>
    <pivotTable tabId="2" name="PivotTable1"/>
    <pivotTable tabId="2" name="PivotTable10"/>
    <pivotTable tabId="2" name="PivotTable11"/>
    <pivotTable tabId="2" name="PivotTable3"/>
    <pivotTable tabId="2" name="PivotTable4"/>
    <pivotTable tabId="2" name="PivotTable5"/>
    <pivotTable tabId="2" name="PivotTable6"/>
    <pivotTable tabId="2" name="PivotTable7"/>
    <pivotTable tabId="2" name="PivotTable8"/>
  </pivotTables>
  <data>
    <tabular pivotCacheId="891963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D4B4DD6-0E08-4394-8F6B-1BF810526AEF}" sourceName="Item Type">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s>
  <data>
    <tabular pivotCacheId="891963685">
      <items count="16">
        <i x="13"/>
        <i x="8"/>
        <i x="12" s="1"/>
        <i x="3"/>
        <i x="1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E6FE94F-D559-41D3-B31D-6D535CF03A36}" cache="Slicer_Outlet_Size" caption="Outlet Size" rowHeight="260350"/>
  <slicer name="Outlet Location Type" xr10:uid="{A0D616ED-0670-4821-9B26-875D59BB7F3A}" cache="Slicer_Outlet_Location_Type" caption="Outlet Location Type" rowHeight="260350"/>
  <slicer name="Item Type" xr10:uid="{E5D09A87-ACB7-4CB5-8EC6-8EBFD66CAF2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FD20FC5-DAB4-42EE-B992-B680D7B3FB48}" cache="Slicer_Outlet_Size" caption="Outlet Size" style="Blinkit analysis" rowHeight="260350"/>
  <slicer name="Outlet Location Type 1" xr10:uid="{B83281DA-C400-469D-AA4F-FC9A477C1807}" cache="Slicer_Outlet_Location_Type" caption="Outlet Location" style="Blinkit analysis" rowHeight="260350"/>
  <slicer name="Item Type 1" xr10:uid="{685C5DAF-F1CB-4059-897C-2DEF17FDE660}"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F0E26C6-BF97-45AF-9697-15D81AE6B81C}"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DDCEC-1B09-4BF4-B1C2-F89D68B0478C}">
  <dimension ref="A1:P152"/>
  <sheetViews>
    <sheetView zoomScale="59" workbookViewId="0"/>
  </sheetViews>
  <sheetFormatPr defaultRowHeight="15.6" x14ac:dyDescent="0.3"/>
  <cols>
    <col min="1" max="1" width="18.8984375" bestFit="1" customWidth="1"/>
    <col min="2" max="2" width="13.296875" bestFit="1" customWidth="1"/>
    <col min="3" max="3" width="10.8984375" bestFit="1" customWidth="1"/>
    <col min="4" max="4" width="16.3984375" bestFit="1" customWidth="1"/>
  </cols>
  <sheetData>
    <row r="1" spans="1:16" ht="16.2" thickBot="1" x14ac:dyDescent="0.35"/>
    <row r="2" spans="1:16" ht="24" thickBot="1" x14ac:dyDescent="0.5">
      <c r="A2" s="35" t="s">
        <v>1619</v>
      </c>
      <c r="B2" s="36"/>
      <c r="C2" s="36"/>
      <c r="D2" s="37"/>
    </row>
    <row r="3" spans="1:16" ht="16.2" thickBot="1" x14ac:dyDescent="0.35">
      <c r="A3" s="8" t="s">
        <v>1610</v>
      </c>
      <c r="B3" s="9" t="s">
        <v>1611</v>
      </c>
      <c r="C3" s="9" t="s">
        <v>1613</v>
      </c>
      <c r="D3" s="10" t="s">
        <v>1614</v>
      </c>
    </row>
    <row r="4" spans="1:16" ht="16.2" thickBot="1" x14ac:dyDescent="0.35">
      <c r="A4" s="53">
        <v>15596.696599999997</v>
      </c>
      <c r="B4" s="54">
        <v>141.78815090909089</v>
      </c>
      <c r="C4" s="54">
        <v>110</v>
      </c>
      <c r="D4" s="55">
        <v>3.932727272727274</v>
      </c>
    </row>
    <row r="5" spans="1:16" x14ac:dyDescent="0.3">
      <c r="A5" s="2"/>
      <c r="D5" s="3"/>
    </row>
    <row r="6" spans="1:16" x14ac:dyDescent="0.3">
      <c r="A6" s="2"/>
      <c r="D6" s="3"/>
    </row>
    <row r="7" spans="1:16" x14ac:dyDescent="0.3">
      <c r="A7" s="2" t="s">
        <v>1615</v>
      </c>
      <c r="B7" t="s">
        <v>1616</v>
      </c>
      <c r="C7" t="s">
        <v>1617</v>
      </c>
      <c r="D7" s="3" t="s">
        <v>1618</v>
      </c>
    </row>
    <row r="8" spans="1:16" ht="16.2" thickBot="1" x14ac:dyDescent="0.35">
      <c r="A8" s="11">
        <f>GETPIVOTDATA("Sum of Sales",$A$3)</f>
        <v>15596.696599999997</v>
      </c>
      <c r="B8" s="4">
        <f>GETPIVOTDATA("Average of Sales",$A$3)</f>
        <v>141.78815090909089</v>
      </c>
      <c r="C8" s="5">
        <f>GETPIVOTDATA("No.of Items",$A$3)</f>
        <v>110</v>
      </c>
      <c r="D8" s="6">
        <f>GETPIVOTDATA("Average of Rating",$A$3)</f>
        <v>3.932727272727274</v>
      </c>
      <c r="E8" s="7"/>
    </row>
    <row r="9" spans="1:16" ht="16.2" thickBot="1" x14ac:dyDescent="0.35">
      <c r="P9" t="s">
        <v>1623</v>
      </c>
    </row>
    <row r="10" spans="1:16" ht="24" thickBot="1" x14ac:dyDescent="0.5">
      <c r="A10" s="35" t="s">
        <v>1622</v>
      </c>
      <c r="B10" s="36"/>
      <c r="C10" s="36"/>
      <c r="D10" s="37"/>
    </row>
    <row r="11" spans="1:16" ht="16.2" thickBot="1" x14ac:dyDescent="0.35">
      <c r="A11" s="17" t="s">
        <v>1620</v>
      </c>
      <c r="B11" s="10" t="s">
        <v>1610</v>
      </c>
      <c r="D11" s="3"/>
    </row>
    <row r="12" spans="1:16" x14ac:dyDescent="0.3">
      <c r="A12" s="15" t="s">
        <v>17</v>
      </c>
      <c r="B12" s="43">
        <v>6775.6466000000019</v>
      </c>
      <c r="D12" s="3"/>
    </row>
    <row r="13" spans="1:16" ht="16.2" thickBot="1" x14ac:dyDescent="0.35">
      <c r="A13" s="16" t="s">
        <v>10</v>
      </c>
      <c r="B13" s="44">
        <v>8821.0499999999993</v>
      </c>
      <c r="D13" s="3"/>
    </row>
    <row r="14" spans="1:16" ht="16.2" thickBot="1" x14ac:dyDescent="0.35">
      <c r="A14" s="16" t="s">
        <v>1621</v>
      </c>
      <c r="B14" s="45">
        <v>15596.696600000001</v>
      </c>
      <c r="D14" s="3"/>
    </row>
    <row r="15" spans="1:16" x14ac:dyDescent="0.3">
      <c r="A15" s="2"/>
      <c r="D15" s="3"/>
    </row>
    <row r="16" spans="1:16" x14ac:dyDescent="0.3">
      <c r="A16" s="2"/>
      <c r="D16" s="3"/>
    </row>
    <row r="17" spans="1:7" x14ac:dyDescent="0.3">
      <c r="A17" s="2"/>
      <c r="D17" s="3"/>
    </row>
    <row r="18" spans="1:7" x14ac:dyDescent="0.3">
      <c r="A18" s="2"/>
      <c r="D18" s="3"/>
    </row>
    <row r="19" spans="1:7" ht="16.2" thickBot="1" x14ac:dyDescent="0.35">
      <c r="A19" s="13"/>
      <c r="B19" s="5"/>
      <c r="C19" s="5"/>
      <c r="D19" s="14"/>
    </row>
    <row r="21" spans="1:7" ht="16.2" thickBot="1" x14ac:dyDescent="0.35"/>
    <row r="22" spans="1:7" ht="24" thickBot="1" x14ac:dyDescent="0.5">
      <c r="A22" s="38" t="s">
        <v>1626</v>
      </c>
      <c r="B22" s="39"/>
      <c r="C22" s="39"/>
      <c r="D22" s="39"/>
      <c r="E22" s="39"/>
      <c r="F22" s="39"/>
      <c r="G22" s="40"/>
    </row>
    <row r="23" spans="1:7" ht="16.2" thickBot="1" x14ac:dyDescent="0.35">
      <c r="A23" s="17" t="s">
        <v>1610</v>
      </c>
      <c r="B23" s="17" t="s">
        <v>1625</v>
      </c>
      <c r="C23" s="19"/>
      <c r="D23" s="21"/>
      <c r="E23" s="21"/>
      <c r="F23" s="21"/>
      <c r="G23" s="22"/>
    </row>
    <row r="24" spans="1:7" ht="16.2" thickBot="1" x14ac:dyDescent="0.35">
      <c r="A24" s="17" t="s">
        <v>1620</v>
      </c>
      <c r="B24" s="8" t="s">
        <v>10</v>
      </c>
      <c r="C24" s="10" t="s">
        <v>17</v>
      </c>
      <c r="D24" s="21"/>
      <c r="E24" s="21"/>
      <c r="F24" s="21"/>
      <c r="G24" s="22"/>
    </row>
    <row r="25" spans="1:7" x14ac:dyDescent="0.3">
      <c r="A25" s="26" t="s">
        <v>14</v>
      </c>
      <c r="B25" s="49">
        <v>2441.9518000000003</v>
      </c>
      <c r="C25" s="50">
        <v>1708.6034</v>
      </c>
      <c r="D25" s="21"/>
      <c r="E25" s="21"/>
      <c r="F25" s="21"/>
      <c r="G25" s="22"/>
    </row>
    <row r="26" spans="1:7" x14ac:dyDescent="0.3">
      <c r="A26" s="15" t="s">
        <v>34</v>
      </c>
      <c r="B26" s="51">
        <v>2734.6167999999998</v>
      </c>
      <c r="C26" s="41">
        <v>2112.6833999999999</v>
      </c>
      <c r="D26" s="21"/>
      <c r="E26" s="21"/>
      <c r="F26" s="21"/>
      <c r="G26" s="22"/>
    </row>
    <row r="27" spans="1:7" ht="16.2" thickBot="1" x14ac:dyDescent="0.35">
      <c r="A27" s="16" t="s">
        <v>21</v>
      </c>
      <c r="B27" s="51">
        <v>3644.4814000000006</v>
      </c>
      <c r="C27" s="41">
        <v>2954.3597999999997</v>
      </c>
      <c r="D27" s="21"/>
      <c r="E27" s="21"/>
      <c r="F27" s="21"/>
      <c r="G27" s="22"/>
    </row>
    <row r="28" spans="1:7" ht="16.2" thickBot="1" x14ac:dyDescent="0.35">
      <c r="A28" s="25" t="s">
        <v>1621</v>
      </c>
      <c r="B28" s="52">
        <v>8821.0500000000011</v>
      </c>
      <c r="C28" s="42">
        <v>6775.6466</v>
      </c>
      <c r="D28" s="23"/>
      <c r="E28" s="23"/>
      <c r="F28" s="23"/>
      <c r="G28" s="24"/>
    </row>
    <row r="31" spans="1:7" ht="16.2" thickBot="1" x14ac:dyDescent="0.35"/>
    <row r="32" spans="1:7" ht="24" thickBot="1" x14ac:dyDescent="0.5">
      <c r="A32" s="32" t="s">
        <v>1624</v>
      </c>
      <c r="B32" s="33"/>
      <c r="C32" s="33"/>
      <c r="D32" s="33"/>
      <c r="E32" s="33"/>
      <c r="F32" s="33"/>
      <c r="G32" s="34"/>
    </row>
    <row r="33" spans="1:7" ht="16.2" thickBot="1" x14ac:dyDescent="0.35">
      <c r="A33" s="17" t="s">
        <v>1620</v>
      </c>
      <c r="B33" s="19" t="s">
        <v>1610</v>
      </c>
      <c r="C33" s="20"/>
      <c r="D33" s="20"/>
      <c r="E33" s="20"/>
      <c r="F33" s="20"/>
      <c r="G33" s="12"/>
    </row>
    <row r="34" spans="1:7" ht="16.2" thickBot="1" x14ac:dyDescent="0.35">
      <c r="A34" s="25" t="s">
        <v>74</v>
      </c>
      <c r="B34" s="43">
        <v>15596.696599999997</v>
      </c>
      <c r="G34" s="3"/>
    </row>
    <row r="35" spans="1:7" ht="16.2" thickBot="1" x14ac:dyDescent="0.35">
      <c r="A35" s="25" t="s">
        <v>1621</v>
      </c>
      <c r="B35" s="45">
        <v>15596.696599999997</v>
      </c>
      <c r="G35" s="3"/>
    </row>
    <row r="36" spans="1:7" x14ac:dyDescent="0.3">
      <c r="G36" s="3"/>
    </row>
    <row r="37" spans="1:7" x14ac:dyDescent="0.3">
      <c r="G37" s="3"/>
    </row>
    <row r="38" spans="1:7" x14ac:dyDescent="0.3">
      <c r="G38" s="3"/>
    </row>
    <row r="39" spans="1:7" x14ac:dyDescent="0.3">
      <c r="G39" s="3"/>
    </row>
    <row r="40" spans="1:7" x14ac:dyDescent="0.3">
      <c r="G40" s="3"/>
    </row>
    <row r="41" spans="1:7" x14ac:dyDescent="0.3">
      <c r="G41" s="3"/>
    </row>
    <row r="42" spans="1:7" x14ac:dyDescent="0.3">
      <c r="G42" s="3"/>
    </row>
    <row r="43" spans="1:7" x14ac:dyDescent="0.3">
      <c r="G43" s="3"/>
    </row>
    <row r="44" spans="1:7" x14ac:dyDescent="0.3">
      <c r="G44" s="3"/>
    </row>
    <row r="45" spans="1:7" x14ac:dyDescent="0.3">
      <c r="G45" s="3"/>
    </row>
    <row r="46" spans="1:7" x14ac:dyDescent="0.3">
      <c r="G46" s="3"/>
    </row>
    <row r="47" spans="1:7" x14ac:dyDescent="0.3">
      <c r="G47" s="3"/>
    </row>
    <row r="48" spans="1:7" x14ac:dyDescent="0.3">
      <c r="G48" s="3"/>
    </row>
    <row r="49" spans="1:7" ht="16.2" thickBot="1" x14ac:dyDescent="0.35">
      <c r="G49" s="3"/>
    </row>
    <row r="50" spans="1:7" ht="16.2" thickBot="1" x14ac:dyDescent="0.35">
      <c r="C50" s="5"/>
      <c r="D50" s="5"/>
      <c r="E50" s="5"/>
      <c r="F50" s="5"/>
      <c r="G50" s="14"/>
    </row>
    <row r="52" spans="1:7" ht="16.2" thickBot="1" x14ac:dyDescent="0.35"/>
    <row r="53" spans="1:7" ht="24" thickBot="1" x14ac:dyDescent="0.5">
      <c r="A53" s="32" t="s">
        <v>1627</v>
      </c>
      <c r="B53" s="33"/>
      <c r="C53" s="33"/>
      <c r="D53" s="33"/>
      <c r="E53" s="33"/>
      <c r="F53" s="33"/>
      <c r="G53" s="34"/>
    </row>
    <row r="54" spans="1:7" ht="16.2" thickBot="1" x14ac:dyDescent="0.35">
      <c r="A54" s="17" t="s">
        <v>1620</v>
      </c>
      <c r="B54" s="19" t="s">
        <v>1610</v>
      </c>
      <c r="C54" s="20"/>
      <c r="D54" s="20"/>
      <c r="E54" s="20"/>
      <c r="F54" s="20"/>
      <c r="G54" s="12"/>
    </row>
    <row r="55" spans="1:7" x14ac:dyDescent="0.3">
      <c r="A55" s="26">
        <v>2011</v>
      </c>
      <c r="B55" s="43">
        <v>1510.9266</v>
      </c>
      <c r="G55" s="3"/>
    </row>
    <row r="56" spans="1:7" x14ac:dyDescent="0.3">
      <c r="A56" s="15">
        <v>2012</v>
      </c>
      <c r="B56" s="44">
        <v>1672.8134</v>
      </c>
      <c r="G56" s="3"/>
    </row>
    <row r="57" spans="1:7" x14ac:dyDescent="0.3">
      <c r="A57" s="15">
        <v>2014</v>
      </c>
      <c r="B57" s="44">
        <v>1917.3775999999998</v>
      </c>
      <c r="G57" s="3"/>
    </row>
    <row r="58" spans="1:7" x14ac:dyDescent="0.3">
      <c r="A58" s="15">
        <v>2015</v>
      </c>
      <c r="B58" s="44">
        <v>1567.8248000000001</v>
      </c>
      <c r="G58" s="3"/>
    </row>
    <row r="59" spans="1:7" x14ac:dyDescent="0.3">
      <c r="A59" s="15">
        <v>2016</v>
      </c>
      <c r="B59" s="44">
        <v>1195.1555999999998</v>
      </c>
      <c r="G59" s="3"/>
    </row>
    <row r="60" spans="1:7" x14ac:dyDescent="0.3">
      <c r="A60" s="15">
        <v>2017</v>
      </c>
      <c r="B60" s="44">
        <v>1439.2989999999998</v>
      </c>
      <c r="G60" s="3"/>
    </row>
    <row r="61" spans="1:7" x14ac:dyDescent="0.3">
      <c r="A61" s="15">
        <v>2018</v>
      </c>
      <c r="B61" s="44">
        <v>2900.5092</v>
      </c>
      <c r="G61" s="3"/>
    </row>
    <row r="62" spans="1:7" x14ac:dyDescent="0.3">
      <c r="A62" s="15">
        <v>2020</v>
      </c>
      <c r="B62" s="44">
        <v>1840.1764000000001</v>
      </c>
      <c r="G62" s="3"/>
    </row>
    <row r="63" spans="1:7" ht="16.2" thickBot="1" x14ac:dyDescent="0.35">
      <c r="A63" s="16">
        <v>2022</v>
      </c>
      <c r="B63" s="44">
        <v>1552.614</v>
      </c>
      <c r="G63" s="3"/>
    </row>
    <row r="64" spans="1:7" ht="16.2" thickBot="1" x14ac:dyDescent="0.35">
      <c r="A64" s="25" t="s">
        <v>1621</v>
      </c>
      <c r="B64" s="45">
        <v>15596.696599999999</v>
      </c>
      <c r="C64" s="5"/>
      <c r="D64" s="5"/>
      <c r="E64" s="5"/>
      <c r="F64" s="5"/>
      <c r="G64" s="14"/>
    </row>
    <row r="65" spans="1:7" x14ac:dyDescent="0.3">
      <c r="A65" s="2"/>
    </row>
    <row r="66" spans="1:7" ht="16.2" thickBot="1" x14ac:dyDescent="0.35">
      <c r="A66" s="2"/>
    </row>
    <row r="67" spans="1:7" ht="24" thickBot="1" x14ac:dyDescent="0.5">
      <c r="A67" s="32" t="s">
        <v>1628</v>
      </c>
      <c r="B67" s="33"/>
      <c r="C67" s="33"/>
      <c r="D67" s="33"/>
      <c r="E67" s="33"/>
      <c r="F67" s="33"/>
      <c r="G67" s="34"/>
    </row>
    <row r="68" spans="1:7" ht="16.2" thickBot="1" x14ac:dyDescent="0.35">
      <c r="A68" s="17" t="s">
        <v>1620</v>
      </c>
      <c r="B68" s="19" t="s">
        <v>1610</v>
      </c>
      <c r="G68" s="3"/>
    </row>
    <row r="69" spans="1:7" x14ac:dyDescent="0.3">
      <c r="A69" s="26" t="s">
        <v>30</v>
      </c>
      <c r="B69" s="43">
        <v>4073.3038000000001</v>
      </c>
      <c r="G69" s="3"/>
    </row>
    <row r="70" spans="1:7" x14ac:dyDescent="0.3">
      <c r="A70" s="15" t="s">
        <v>15</v>
      </c>
      <c r="B70" s="44">
        <v>6734.8513999999977</v>
      </c>
      <c r="G70" s="3"/>
    </row>
    <row r="71" spans="1:7" ht="16.2" thickBot="1" x14ac:dyDescent="0.35">
      <c r="A71" s="16" t="s">
        <v>26</v>
      </c>
      <c r="B71" s="44">
        <v>4788.5413999999992</v>
      </c>
      <c r="G71" s="3"/>
    </row>
    <row r="72" spans="1:7" ht="16.2" thickBot="1" x14ac:dyDescent="0.35">
      <c r="A72" s="25" t="s">
        <v>1621</v>
      </c>
      <c r="B72" s="45">
        <v>15596.696599999996</v>
      </c>
      <c r="C72" s="5"/>
      <c r="D72" s="5"/>
      <c r="E72" s="5"/>
      <c r="F72" s="5"/>
      <c r="G72" s="14"/>
    </row>
    <row r="73" spans="1:7" ht="16.2" thickBot="1" x14ac:dyDescent="0.35"/>
    <row r="74" spans="1:7" ht="23.4" x14ac:dyDescent="0.45">
      <c r="A74" s="32" t="s">
        <v>1629</v>
      </c>
      <c r="B74" s="33"/>
      <c r="C74" s="33"/>
      <c r="D74" s="33"/>
      <c r="E74" s="33"/>
      <c r="F74" s="33"/>
      <c r="G74" s="34"/>
    </row>
    <row r="75" spans="1:7" ht="16.2" thickBot="1" x14ac:dyDescent="0.35">
      <c r="A75" s="56" t="s">
        <v>1620</v>
      </c>
      <c r="B75" s="18" t="s">
        <v>1610</v>
      </c>
      <c r="G75" s="3"/>
    </row>
    <row r="76" spans="1:7" x14ac:dyDescent="0.3">
      <c r="A76" s="15" t="s">
        <v>21</v>
      </c>
      <c r="B76" s="44">
        <v>6598.8411999999971</v>
      </c>
      <c r="D76" t="s">
        <v>1630</v>
      </c>
      <c r="E76" t="s">
        <v>1631</v>
      </c>
      <c r="G76" s="3"/>
    </row>
    <row r="77" spans="1:7" x14ac:dyDescent="0.3">
      <c r="A77" s="15" t="s">
        <v>34</v>
      </c>
      <c r="B77" s="44">
        <v>4847.3001999999997</v>
      </c>
      <c r="D77" t="str">
        <f>A76</f>
        <v>Tier 3</v>
      </c>
      <c r="E77" s="27">
        <f>GETPIVOTDATA("Sales",$A$75,"Outlet Location Type","Tier 3")</f>
        <v>6598.8411999999971</v>
      </c>
      <c r="G77" s="3"/>
    </row>
    <row r="78" spans="1:7" ht="16.2" thickBot="1" x14ac:dyDescent="0.35">
      <c r="A78" s="16" t="s">
        <v>14</v>
      </c>
      <c r="B78" s="44">
        <v>4150.5552000000007</v>
      </c>
      <c r="D78" t="str">
        <f>A77</f>
        <v>Tier 2</v>
      </c>
      <c r="E78" s="27">
        <f>GETPIVOTDATA("Sales",$A$75,"Outlet Location Type","Tier 2")</f>
        <v>4847.3001999999997</v>
      </c>
      <c r="G78" s="3"/>
    </row>
    <row r="79" spans="1:7" ht="16.2" thickBot="1" x14ac:dyDescent="0.35">
      <c r="A79" s="16" t="s">
        <v>1621</v>
      </c>
      <c r="B79" s="45">
        <v>15596.696599999997</v>
      </c>
      <c r="D79" t="str">
        <f>A78</f>
        <v>Tier 1</v>
      </c>
      <c r="E79" s="27">
        <f>GETPIVOTDATA("Sales",$A$75,"Outlet Location Type","Tier 1")</f>
        <v>4150.5552000000007</v>
      </c>
      <c r="G79" s="3"/>
    </row>
    <row r="80" spans="1:7" x14ac:dyDescent="0.3">
      <c r="A80" s="2"/>
      <c r="G80" s="3"/>
    </row>
    <row r="81" spans="1:7" x14ac:dyDescent="0.3">
      <c r="A81" s="2"/>
      <c r="G81" s="3"/>
    </row>
    <row r="82" spans="1:7" x14ac:dyDescent="0.3">
      <c r="A82" s="2"/>
      <c r="G82" s="3"/>
    </row>
    <row r="83" spans="1:7" x14ac:dyDescent="0.3">
      <c r="A83" s="2"/>
      <c r="G83" s="3"/>
    </row>
    <row r="84" spans="1:7" x14ac:dyDescent="0.3">
      <c r="A84" s="2"/>
      <c r="G84" s="3"/>
    </row>
    <row r="85" spans="1:7" x14ac:dyDescent="0.3">
      <c r="A85" s="2"/>
      <c r="G85" s="3"/>
    </row>
    <row r="86" spans="1:7" x14ac:dyDescent="0.3">
      <c r="A86" s="2"/>
      <c r="G86" s="3"/>
    </row>
    <row r="87" spans="1:7" x14ac:dyDescent="0.3">
      <c r="A87" s="2"/>
      <c r="G87" s="3"/>
    </row>
    <row r="88" spans="1:7" ht="16.2" thickBot="1" x14ac:dyDescent="0.35">
      <c r="A88" s="13"/>
      <c r="B88" s="5"/>
      <c r="C88" s="5"/>
      <c r="D88" s="5"/>
      <c r="E88" s="5"/>
      <c r="F88" s="5"/>
      <c r="G88" s="14"/>
    </row>
    <row r="89" spans="1:7" ht="16.2" thickBot="1" x14ac:dyDescent="0.35"/>
    <row r="90" spans="1:7" ht="24" thickBot="1" x14ac:dyDescent="0.5">
      <c r="A90" s="32" t="s">
        <v>1633</v>
      </c>
      <c r="B90" s="33"/>
      <c r="C90" s="33"/>
      <c r="D90" s="33"/>
      <c r="E90" s="33"/>
      <c r="F90" s="33"/>
      <c r="G90" s="34"/>
    </row>
    <row r="91" spans="1:7" ht="16.2" thickBot="1" x14ac:dyDescent="0.35">
      <c r="A91" s="17" t="s">
        <v>1620</v>
      </c>
      <c r="B91" s="19" t="s">
        <v>1610</v>
      </c>
      <c r="C91" s="48"/>
      <c r="D91" s="48"/>
      <c r="E91" s="48"/>
      <c r="F91" s="48"/>
      <c r="G91" s="3"/>
    </row>
    <row r="92" spans="1:7" x14ac:dyDescent="0.3">
      <c r="A92" s="26" t="s">
        <v>40</v>
      </c>
      <c r="B92" s="28">
        <v>2793.5128</v>
      </c>
      <c r="C92" s="48"/>
      <c r="D92" s="48"/>
      <c r="E92" s="48"/>
      <c r="F92" s="48"/>
      <c r="G92" s="3"/>
    </row>
    <row r="93" spans="1:7" x14ac:dyDescent="0.3">
      <c r="A93" s="15" t="s">
        <v>46</v>
      </c>
      <c r="B93" s="29">
        <v>1617.9229999999998</v>
      </c>
      <c r="C93" s="48"/>
      <c r="D93" s="48"/>
      <c r="E93" s="48"/>
      <c r="F93" s="48"/>
      <c r="G93" s="3"/>
    </row>
    <row r="94" spans="1:7" x14ac:dyDescent="0.3">
      <c r="A94" s="15" t="s">
        <v>22</v>
      </c>
      <c r="B94" s="29">
        <v>1552.614</v>
      </c>
      <c r="C94" s="48"/>
      <c r="D94" s="48"/>
      <c r="E94" s="48"/>
      <c r="F94" s="48"/>
      <c r="G94" s="3"/>
    </row>
    <row r="95" spans="1:7" ht="16.2" thickBot="1" x14ac:dyDescent="0.35">
      <c r="A95" s="16" t="s">
        <v>16</v>
      </c>
      <c r="B95" s="29">
        <v>9632.6468000000041</v>
      </c>
      <c r="C95" s="48"/>
      <c r="D95" s="48"/>
      <c r="E95" s="48"/>
      <c r="F95" s="48"/>
      <c r="G95" s="3"/>
    </row>
    <row r="96" spans="1:7" ht="16.2" thickBot="1" x14ac:dyDescent="0.35">
      <c r="A96" s="25" t="s">
        <v>1621</v>
      </c>
      <c r="B96" s="45">
        <v>15596.696600000003</v>
      </c>
      <c r="C96" s="48"/>
      <c r="D96" s="48"/>
      <c r="E96" s="48"/>
      <c r="F96" s="48"/>
      <c r="G96" s="3"/>
    </row>
    <row r="97" spans="1:7" x14ac:dyDescent="0.3">
      <c r="A97" s="2"/>
      <c r="B97" s="48"/>
      <c r="C97" s="48"/>
      <c r="D97" s="48"/>
      <c r="E97" s="48"/>
      <c r="F97" s="48"/>
      <c r="G97" s="3"/>
    </row>
    <row r="98" spans="1:7" x14ac:dyDescent="0.3">
      <c r="A98" s="2"/>
      <c r="B98" s="48"/>
      <c r="C98" s="48"/>
      <c r="D98" s="48"/>
      <c r="E98" s="48"/>
      <c r="F98" s="48"/>
      <c r="G98" s="3"/>
    </row>
    <row r="99" spans="1:7" x14ac:dyDescent="0.3">
      <c r="A99" s="2"/>
      <c r="B99" s="48"/>
      <c r="C99" s="48"/>
      <c r="D99" s="48"/>
      <c r="E99" s="48"/>
      <c r="F99" s="48"/>
      <c r="G99" s="3"/>
    </row>
    <row r="100" spans="1:7" ht="16.2" thickBot="1" x14ac:dyDescent="0.35">
      <c r="A100" s="2"/>
      <c r="B100" s="48"/>
      <c r="C100" s="48"/>
      <c r="D100" s="48"/>
      <c r="E100" s="48"/>
      <c r="F100" s="48"/>
      <c r="G100" s="3"/>
    </row>
    <row r="101" spans="1:7" ht="16.2" thickBot="1" x14ac:dyDescent="0.35">
      <c r="A101" s="17" t="s">
        <v>1620</v>
      </c>
      <c r="B101" s="19" t="s">
        <v>1611</v>
      </c>
      <c r="C101" s="48"/>
      <c r="D101" s="48"/>
      <c r="E101" s="48"/>
      <c r="F101" s="48"/>
      <c r="G101" s="3"/>
    </row>
    <row r="102" spans="1:7" x14ac:dyDescent="0.3">
      <c r="A102" s="26" t="s">
        <v>40</v>
      </c>
      <c r="B102" s="30">
        <v>147.02698947368421</v>
      </c>
      <c r="C102" s="48"/>
      <c r="D102" s="48"/>
      <c r="E102" s="48"/>
      <c r="F102" s="48"/>
      <c r="G102" s="3"/>
    </row>
    <row r="103" spans="1:7" x14ac:dyDescent="0.3">
      <c r="A103" s="15" t="s">
        <v>46</v>
      </c>
      <c r="B103" s="31">
        <v>147.08390909090906</v>
      </c>
      <c r="C103" s="48"/>
      <c r="D103" s="48"/>
      <c r="E103" s="48"/>
      <c r="F103" s="48"/>
      <c r="G103" s="3"/>
    </row>
    <row r="104" spans="1:7" x14ac:dyDescent="0.3">
      <c r="A104" s="15" t="s">
        <v>22</v>
      </c>
      <c r="B104" s="31">
        <v>129.3845</v>
      </c>
      <c r="C104" s="48"/>
      <c r="D104" s="48"/>
      <c r="E104" s="48"/>
      <c r="F104" s="48"/>
      <c r="G104" s="3"/>
    </row>
    <row r="105" spans="1:7" ht="16.2" thickBot="1" x14ac:dyDescent="0.35">
      <c r="A105" s="16" t="s">
        <v>16</v>
      </c>
      <c r="B105" s="31">
        <v>141.65657058823535</v>
      </c>
      <c r="C105" s="48"/>
      <c r="D105" s="48"/>
      <c r="E105" s="48"/>
      <c r="F105" s="48"/>
      <c r="G105" s="3"/>
    </row>
    <row r="106" spans="1:7" ht="16.2" thickBot="1" x14ac:dyDescent="0.35">
      <c r="A106" s="25" t="s">
        <v>1621</v>
      </c>
      <c r="B106" s="45">
        <v>141.78815090909086</v>
      </c>
      <c r="C106" s="48"/>
      <c r="D106" s="48"/>
      <c r="E106" s="48"/>
      <c r="F106" s="48"/>
      <c r="G106" s="3"/>
    </row>
    <row r="107" spans="1:7" x14ac:dyDescent="0.3">
      <c r="A107" s="2"/>
      <c r="B107" s="48"/>
      <c r="C107" s="48"/>
      <c r="D107" s="48"/>
      <c r="E107" s="48"/>
      <c r="F107" s="48"/>
      <c r="G107" s="3"/>
    </row>
    <row r="108" spans="1:7" x14ac:dyDescent="0.3">
      <c r="A108" s="2"/>
      <c r="B108" s="48"/>
      <c r="C108" s="48"/>
      <c r="D108" s="48"/>
      <c r="E108" s="48"/>
      <c r="F108" s="48"/>
      <c r="G108" s="3"/>
    </row>
    <row r="109" spans="1:7" x14ac:dyDescent="0.3">
      <c r="A109" s="2"/>
      <c r="B109" s="48"/>
      <c r="C109" s="48"/>
      <c r="D109" s="48"/>
      <c r="E109" s="48"/>
      <c r="F109" s="48"/>
      <c r="G109" s="3"/>
    </row>
    <row r="110" spans="1:7" ht="16.2" thickBot="1" x14ac:dyDescent="0.35">
      <c r="A110" s="2"/>
      <c r="B110" s="48"/>
      <c r="C110" s="48"/>
      <c r="D110" s="48"/>
      <c r="E110" s="48"/>
      <c r="F110" s="48"/>
      <c r="G110" s="3"/>
    </row>
    <row r="111" spans="1:7" ht="16.2" thickBot="1" x14ac:dyDescent="0.35">
      <c r="A111" s="17" t="s">
        <v>1620</v>
      </c>
      <c r="B111" s="19" t="s">
        <v>1632</v>
      </c>
      <c r="C111" s="48"/>
      <c r="D111" s="48"/>
      <c r="E111" s="48"/>
      <c r="F111" s="48"/>
      <c r="G111" s="3"/>
    </row>
    <row r="112" spans="1:7" x14ac:dyDescent="0.3">
      <c r="A112" s="26" t="s">
        <v>40</v>
      </c>
      <c r="B112" s="46">
        <v>19</v>
      </c>
      <c r="C112" s="48"/>
      <c r="D112" s="48"/>
      <c r="E112" s="48"/>
      <c r="F112" s="48"/>
      <c r="G112" s="3"/>
    </row>
    <row r="113" spans="1:7" x14ac:dyDescent="0.3">
      <c r="A113" s="15" t="s">
        <v>46</v>
      </c>
      <c r="B113" s="47">
        <v>11</v>
      </c>
      <c r="C113" s="48"/>
      <c r="D113" s="48"/>
      <c r="E113" s="48"/>
      <c r="F113" s="48"/>
      <c r="G113" s="3"/>
    </row>
    <row r="114" spans="1:7" x14ac:dyDescent="0.3">
      <c r="A114" s="15" t="s">
        <v>22</v>
      </c>
      <c r="B114" s="47">
        <v>12</v>
      </c>
      <c r="C114" s="48"/>
      <c r="D114" s="48"/>
      <c r="E114" s="48"/>
      <c r="F114" s="48"/>
      <c r="G114" s="3"/>
    </row>
    <row r="115" spans="1:7" ht="16.2" thickBot="1" x14ac:dyDescent="0.35">
      <c r="A115" s="16" t="s">
        <v>16</v>
      </c>
      <c r="B115" s="47">
        <v>68</v>
      </c>
      <c r="C115" s="48"/>
      <c r="D115" s="48"/>
      <c r="E115" s="48"/>
      <c r="F115" s="48"/>
      <c r="G115" s="3"/>
    </row>
    <row r="116" spans="1:7" ht="16.2" thickBot="1" x14ac:dyDescent="0.35">
      <c r="A116" s="25" t="s">
        <v>1621</v>
      </c>
      <c r="B116" s="45">
        <v>110</v>
      </c>
      <c r="C116" s="5"/>
      <c r="D116" s="5"/>
      <c r="E116" s="5"/>
      <c r="F116" s="5"/>
      <c r="G116" s="14"/>
    </row>
    <row r="152" ht="16.2" thickBot="1" x14ac:dyDescent="0.35"/>
  </sheetData>
  <sortState xmlns:xlrd2="http://schemas.microsoft.com/office/spreadsheetml/2017/richdata2" ref="D77:E79">
    <sortCondition descending="1" ref="E79"/>
  </sortState>
  <mergeCells count="8">
    <mergeCell ref="A53:G53"/>
    <mergeCell ref="A67:G67"/>
    <mergeCell ref="A74:G74"/>
    <mergeCell ref="A90:G90"/>
    <mergeCell ref="A2:D2"/>
    <mergeCell ref="A10:D10"/>
    <mergeCell ref="A22:G22"/>
    <mergeCell ref="A32:G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DFAA7-4468-4E2C-8447-B6C8DF670F20}">
  <dimension ref="V17:V27"/>
  <sheetViews>
    <sheetView showGridLines="0" tabSelected="1" topLeftCell="M4" zoomScale="75" zoomScaleNormal="70" workbookViewId="0">
      <selection activeCell="AM30" sqref="AM30"/>
    </sheetView>
  </sheetViews>
  <sheetFormatPr defaultRowHeight="15.6" x14ac:dyDescent="0.3"/>
  <sheetData>
    <row r="17" spans="22:22" x14ac:dyDescent="0.3">
      <c r="V17" s="1"/>
    </row>
    <row r="27" spans="22:22" x14ac:dyDescent="0.3">
      <c r="V27"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9" zoomScaleNormal="90"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KPI&amp;Charts</vt:lpstr>
      <vt:lpstr>Dashboard</vt:lpstr>
      <vt:lpstr>Blinkit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SHRIYA SHUKLA</cp:lastModifiedBy>
  <dcterms:created xsi:type="dcterms:W3CDTF">2024-06-23T13:11:17Z</dcterms:created>
  <dcterms:modified xsi:type="dcterms:W3CDTF">2025-06-23T11:41:04Z</dcterms:modified>
</cp:coreProperties>
</file>