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trlProps/ctrlProp2.xml" ContentType="application/vnd.ms-excel.controlproperties+xml"/>
  <Override PartName="/xl/comments3.xml" ContentType="application/vnd.openxmlformats-officedocument.spreadsheetml.comment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ruti Kolhatkar\Documents\Fall2020\Marketing Analysis\"/>
    </mc:Choice>
  </mc:AlternateContent>
  <xr:revisionPtr revIDLastSave="0" documentId="13_ncr:1_{334DFF2B-0DB7-42B7-AB3C-09DA5167ABA9}" xr6:coauthVersionLast="45" xr6:coauthVersionMax="45" xr10:uidLastSave="{00000000-0000-0000-0000-000000000000}"/>
  <bookViews>
    <workbookView xWindow="-110" yWindow="-110" windowWidth="19420" windowHeight="10420" activeTab="9" xr2:uid="{00000000-000D-0000-FFFF-FFFF00000000}"/>
  </bookViews>
  <sheets>
    <sheet name="Estimation Data" sheetId="1" r:id="rId1"/>
    <sheet name="Q5 Demographics" sheetId="16" r:id="rId2"/>
    <sheet name="Sheet13_HID" sheetId="17" state="hidden" r:id="rId3"/>
    <sheet name="Q5 with hotline variables" sheetId="12" r:id="rId4"/>
    <sheet name="Log" sheetId="3" r:id="rId5"/>
    <sheet name="Q1" sheetId="5" r:id="rId6"/>
    <sheet name="Q2" sheetId="2" r:id="rId7"/>
    <sheet name="Q3" sheetId="7" r:id="rId8"/>
    <sheet name="Q4" sheetId="8" r:id="rId9"/>
    <sheet name="Q5" sheetId="9" r:id="rId10"/>
  </sheets>
  <definedNames>
    <definedName name="_xlchart.v1.0" hidden="1">'Q3'!$D$1</definedName>
    <definedName name="_xlchart.v1.1" hidden="1">'Q3'!$D$2:$D$257</definedName>
    <definedName name="_xlchart.v1.2" hidden="1">'Q3'!$E$1</definedName>
    <definedName name="_xlchart.v1.3" hidden="1">'Q3'!$E$2:$E$257</definedName>
    <definedName name="solver_eng" localSheetId="6" hidden="1">3</definedName>
    <definedName name="solver_eng" localSheetId="7" hidden="1">1</definedName>
    <definedName name="solver_neg" localSheetId="6" hidden="1">1</definedName>
    <definedName name="solver_neg" localSheetId="7" hidden="1">1</definedName>
    <definedName name="solver_num" localSheetId="6" hidden="1">0</definedName>
    <definedName name="solver_num" localSheetId="7" hidden="1">0</definedName>
    <definedName name="solver_opt" localSheetId="6" hidden="1">'Q2'!$H$10</definedName>
    <definedName name="solver_opt" localSheetId="7" hidden="1">'Q3'!$A$1</definedName>
    <definedName name="solver_typ" localSheetId="6" hidden="1">1</definedName>
    <definedName name="solver_typ" localSheetId="7" hidden="1">3</definedName>
    <definedName name="solver_val" localSheetId="6" hidden="1">0</definedName>
    <definedName name="solver_val" localSheetId="7" hidden="1">0</definedName>
    <definedName name="solver_ver" localSheetId="6" hidden="1">3</definedName>
    <definedName name="solver_ver" localSheetId="7" hidden="1">3</definedName>
    <definedName name="xdata1" localSheetId="1" hidden="1">0+(ROW(OFFSET('Q5 Demographics'!$B$1,0,0,100,1))-1)*0.0101010101010101</definedName>
    <definedName name="xdata1" hidden="1">0+(ROW(OFFSET(#REF!,0,0,100,1))-1)*0.0101010101010101</definedName>
    <definedName name="ydata1" localSheetId="1" hidden="1">0+(1)*1/(1+EXP(-(-1.11436064563625+0.951841716138474*'Q5 Demographics'!xdata1)))</definedName>
    <definedName name="ydata1" hidden="1">0+(1)*1/(1+EXP(-(-1.16315080498712+0.95184171267073*[0]!xdata1)))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8" l="1"/>
  <c r="I13" i="8"/>
  <c r="H12" i="8"/>
  <c r="E1048576" i="8"/>
  <c r="I12" i="8"/>
  <c r="Y257" i="9" l="1"/>
  <c r="X257" i="9"/>
  <c r="G257" i="9"/>
  <c r="H257" i="9" s="1"/>
  <c r="X256" i="9"/>
  <c r="Y256" i="9" s="1"/>
  <c r="G256" i="9"/>
  <c r="H256" i="9" s="1"/>
  <c r="Y255" i="9"/>
  <c r="X255" i="9"/>
  <c r="G255" i="9"/>
  <c r="H255" i="9" s="1"/>
  <c r="X254" i="9"/>
  <c r="Y254" i="9" s="1"/>
  <c r="G254" i="9"/>
  <c r="H254" i="9" s="1"/>
  <c r="X253" i="9"/>
  <c r="Y253" i="9" s="1"/>
  <c r="G253" i="9"/>
  <c r="H253" i="9" s="1"/>
  <c r="X252" i="9"/>
  <c r="Y252" i="9" s="1"/>
  <c r="Z252" i="9" s="1"/>
  <c r="G252" i="9"/>
  <c r="H252" i="9" s="1"/>
  <c r="Y251" i="9"/>
  <c r="X251" i="9"/>
  <c r="G251" i="9"/>
  <c r="H251" i="9" s="1"/>
  <c r="X250" i="9"/>
  <c r="Y250" i="9" s="1"/>
  <c r="G250" i="9"/>
  <c r="H250" i="9" s="1"/>
  <c r="X249" i="9"/>
  <c r="Y249" i="9" s="1"/>
  <c r="Z249" i="9" s="1"/>
  <c r="G249" i="9"/>
  <c r="H249" i="9" s="1"/>
  <c r="Y248" i="9"/>
  <c r="X248" i="9"/>
  <c r="G248" i="9"/>
  <c r="H248" i="9" s="1"/>
  <c r="X247" i="9"/>
  <c r="Y247" i="9" s="1"/>
  <c r="G247" i="9"/>
  <c r="H247" i="9" s="1"/>
  <c r="X246" i="9"/>
  <c r="Y246" i="9" s="1"/>
  <c r="G246" i="9"/>
  <c r="H246" i="9" s="1"/>
  <c r="Y245" i="9"/>
  <c r="X245" i="9"/>
  <c r="H245" i="9"/>
  <c r="G245" i="9"/>
  <c r="Y244" i="9"/>
  <c r="X244" i="9"/>
  <c r="G244" i="9"/>
  <c r="H244" i="9" s="1"/>
  <c r="Y243" i="9"/>
  <c r="X243" i="9"/>
  <c r="G243" i="9"/>
  <c r="H243" i="9" s="1"/>
  <c r="X242" i="9"/>
  <c r="Y242" i="9" s="1"/>
  <c r="G242" i="9"/>
  <c r="H242" i="9" s="1"/>
  <c r="Y241" i="9"/>
  <c r="X241" i="9"/>
  <c r="G241" i="9"/>
  <c r="H241" i="9" s="1"/>
  <c r="Y240" i="9"/>
  <c r="X240" i="9"/>
  <c r="G240" i="9"/>
  <c r="H240" i="9" s="1"/>
  <c r="Y239" i="9"/>
  <c r="X239" i="9"/>
  <c r="G239" i="9"/>
  <c r="H239" i="9" s="1"/>
  <c r="X238" i="9"/>
  <c r="Y238" i="9" s="1"/>
  <c r="G238" i="9"/>
  <c r="H238" i="9" s="1"/>
  <c r="Y237" i="9"/>
  <c r="X237" i="9"/>
  <c r="G237" i="9"/>
  <c r="H237" i="9" s="1"/>
  <c r="X236" i="9"/>
  <c r="Y236" i="9" s="1"/>
  <c r="G236" i="9"/>
  <c r="H236" i="9" s="1"/>
  <c r="Y235" i="9"/>
  <c r="X235" i="9"/>
  <c r="G235" i="9"/>
  <c r="H235" i="9" s="1"/>
  <c r="X234" i="9"/>
  <c r="Y234" i="9" s="1"/>
  <c r="G234" i="9"/>
  <c r="H234" i="9" s="1"/>
  <c r="X233" i="9"/>
  <c r="Y233" i="9" s="1"/>
  <c r="G233" i="9"/>
  <c r="H233" i="9" s="1"/>
  <c r="Y232" i="9"/>
  <c r="X232" i="9"/>
  <c r="G232" i="9"/>
  <c r="H232" i="9" s="1"/>
  <c r="Y231" i="9"/>
  <c r="X231" i="9"/>
  <c r="G231" i="9"/>
  <c r="H231" i="9" s="1"/>
  <c r="X230" i="9"/>
  <c r="Y230" i="9" s="1"/>
  <c r="G230" i="9"/>
  <c r="H230" i="9" s="1"/>
  <c r="Y229" i="9"/>
  <c r="X229" i="9"/>
  <c r="G229" i="9"/>
  <c r="H229" i="9" s="1"/>
  <c r="X228" i="9"/>
  <c r="Y228" i="9" s="1"/>
  <c r="G228" i="9"/>
  <c r="H228" i="9" s="1"/>
  <c r="Y227" i="9"/>
  <c r="X227" i="9"/>
  <c r="G227" i="9"/>
  <c r="H227" i="9" s="1"/>
  <c r="X226" i="9"/>
  <c r="Y226" i="9" s="1"/>
  <c r="G226" i="9"/>
  <c r="H226" i="9" s="1"/>
  <c r="X225" i="9"/>
  <c r="Y225" i="9" s="1"/>
  <c r="G225" i="9"/>
  <c r="H225" i="9" s="1"/>
  <c r="Y224" i="9"/>
  <c r="X224" i="9"/>
  <c r="G224" i="9"/>
  <c r="H224" i="9" s="1"/>
  <c r="Y223" i="9"/>
  <c r="X223" i="9"/>
  <c r="G223" i="9"/>
  <c r="H223" i="9" s="1"/>
  <c r="X222" i="9"/>
  <c r="Y222" i="9" s="1"/>
  <c r="G222" i="9"/>
  <c r="H222" i="9" s="1"/>
  <c r="Y221" i="9"/>
  <c r="X221" i="9"/>
  <c r="G221" i="9"/>
  <c r="H221" i="9" s="1"/>
  <c r="X220" i="9"/>
  <c r="Y220" i="9" s="1"/>
  <c r="G220" i="9"/>
  <c r="H220" i="9" s="1"/>
  <c r="Y219" i="9"/>
  <c r="X219" i="9"/>
  <c r="G219" i="9"/>
  <c r="H219" i="9" s="1"/>
  <c r="X218" i="9"/>
  <c r="Y218" i="9" s="1"/>
  <c r="G218" i="9"/>
  <c r="H218" i="9" s="1"/>
  <c r="X217" i="9"/>
  <c r="Y217" i="9" s="1"/>
  <c r="G217" i="9"/>
  <c r="H217" i="9" s="1"/>
  <c r="Y216" i="9"/>
  <c r="X216" i="9"/>
  <c r="G216" i="9"/>
  <c r="H216" i="9" s="1"/>
  <c r="Y215" i="9"/>
  <c r="X215" i="9"/>
  <c r="G215" i="9"/>
  <c r="H215" i="9" s="1"/>
  <c r="X214" i="9"/>
  <c r="Y214" i="9" s="1"/>
  <c r="G214" i="9"/>
  <c r="H214" i="9" s="1"/>
  <c r="Y213" i="9"/>
  <c r="X213" i="9"/>
  <c r="G213" i="9"/>
  <c r="H213" i="9" s="1"/>
  <c r="X212" i="9"/>
  <c r="Y212" i="9" s="1"/>
  <c r="G212" i="9"/>
  <c r="H212" i="9" s="1"/>
  <c r="Y211" i="9"/>
  <c r="X211" i="9"/>
  <c r="G211" i="9"/>
  <c r="H211" i="9" s="1"/>
  <c r="X210" i="9"/>
  <c r="Y210" i="9" s="1"/>
  <c r="G210" i="9"/>
  <c r="H210" i="9" s="1"/>
  <c r="X209" i="9"/>
  <c r="Y209" i="9" s="1"/>
  <c r="G209" i="9"/>
  <c r="H209" i="9" s="1"/>
  <c r="Y208" i="9"/>
  <c r="X208" i="9"/>
  <c r="G208" i="9"/>
  <c r="H208" i="9" s="1"/>
  <c r="Y207" i="9"/>
  <c r="X207" i="9"/>
  <c r="G207" i="9"/>
  <c r="H207" i="9" s="1"/>
  <c r="X206" i="9"/>
  <c r="Y206" i="9" s="1"/>
  <c r="G206" i="9"/>
  <c r="H206" i="9" s="1"/>
  <c r="Y205" i="9"/>
  <c r="X205" i="9"/>
  <c r="G205" i="9"/>
  <c r="H205" i="9" s="1"/>
  <c r="X204" i="9"/>
  <c r="Y204" i="9" s="1"/>
  <c r="G204" i="9"/>
  <c r="H204" i="9" s="1"/>
  <c r="Y203" i="9"/>
  <c r="X203" i="9"/>
  <c r="G203" i="9"/>
  <c r="H203" i="9" s="1"/>
  <c r="X202" i="9"/>
  <c r="Y202" i="9" s="1"/>
  <c r="G202" i="9"/>
  <c r="H202" i="9" s="1"/>
  <c r="X201" i="9"/>
  <c r="Y201" i="9" s="1"/>
  <c r="G201" i="9"/>
  <c r="H201" i="9" s="1"/>
  <c r="Y200" i="9"/>
  <c r="X200" i="9"/>
  <c r="G200" i="9"/>
  <c r="H200" i="9" s="1"/>
  <c r="Y199" i="9"/>
  <c r="X199" i="9"/>
  <c r="G199" i="9"/>
  <c r="H199" i="9" s="1"/>
  <c r="X198" i="9"/>
  <c r="Y198" i="9" s="1"/>
  <c r="G198" i="9"/>
  <c r="H198" i="9" s="1"/>
  <c r="Y197" i="9"/>
  <c r="X197" i="9"/>
  <c r="G197" i="9"/>
  <c r="H197" i="9" s="1"/>
  <c r="X196" i="9"/>
  <c r="Y196" i="9" s="1"/>
  <c r="G196" i="9"/>
  <c r="H196" i="9" s="1"/>
  <c r="Y195" i="9"/>
  <c r="X195" i="9"/>
  <c r="G195" i="9"/>
  <c r="H195" i="9" s="1"/>
  <c r="X194" i="9"/>
  <c r="Y194" i="9" s="1"/>
  <c r="G194" i="9"/>
  <c r="H194" i="9" s="1"/>
  <c r="Y193" i="9"/>
  <c r="X193" i="9"/>
  <c r="H193" i="9"/>
  <c r="G193" i="9"/>
  <c r="X192" i="9"/>
  <c r="Y192" i="9" s="1"/>
  <c r="G192" i="9"/>
  <c r="H192" i="9" s="1"/>
  <c r="X191" i="9"/>
  <c r="Y191" i="9" s="1"/>
  <c r="G191" i="9"/>
  <c r="H191" i="9" s="1"/>
  <c r="X190" i="9"/>
  <c r="Y190" i="9" s="1"/>
  <c r="G190" i="9"/>
  <c r="H190" i="9" s="1"/>
  <c r="X189" i="9"/>
  <c r="Y189" i="9" s="1"/>
  <c r="G189" i="9"/>
  <c r="H189" i="9" s="1"/>
  <c r="X188" i="9"/>
  <c r="Y188" i="9" s="1"/>
  <c r="G188" i="9"/>
  <c r="H188" i="9" s="1"/>
  <c r="Y187" i="9"/>
  <c r="X187" i="9"/>
  <c r="G187" i="9"/>
  <c r="H187" i="9" s="1"/>
  <c r="X186" i="9"/>
  <c r="Y186" i="9" s="1"/>
  <c r="G186" i="9"/>
  <c r="H186" i="9" s="1"/>
  <c r="X185" i="9"/>
  <c r="Y185" i="9" s="1"/>
  <c r="G185" i="9"/>
  <c r="H185" i="9" s="1"/>
  <c r="Y184" i="9"/>
  <c r="X184" i="9"/>
  <c r="G184" i="9"/>
  <c r="H184" i="9" s="1"/>
  <c r="Y183" i="9"/>
  <c r="X183" i="9"/>
  <c r="G183" i="9"/>
  <c r="H183" i="9" s="1"/>
  <c r="X182" i="9"/>
  <c r="Y182" i="9" s="1"/>
  <c r="G182" i="9"/>
  <c r="H182" i="9" s="1"/>
  <c r="Y181" i="9"/>
  <c r="X181" i="9"/>
  <c r="G181" i="9"/>
  <c r="H181" i="9" s="1"/>
  <c r="X180" i="9"/>
  <c r="Y180" i="9" s="1"/>
  <c r="G180" i="9"/>
  <c r="H180" i="9" s="1"/>
  <c r="Y179" i="9"/>
  <c r="X179" i="9"/>
  <c r="G179" i="9"/>
  <c r="H179" i="9" s="1"/>
  <c r="X178" i="9"/>
  <c r="Y178" i="9" s="1"/>
  <c r="G178" i="9"/>
  <c r="H178" i="9" s="1"/>
  <c r="X177" i="9"/>
  <c r="Y177" i="9" s="1"/>
  <c r="G177" i="9"/>
  <c r="H177" i="9" s="1"/>
  <c r="Y176" i="9"/>
  <c r="X176" i="9"/>
  <c r="G176" i="9"/>
  <c r="H176" i="9" s="1"/>
  <c r="Y175" i="9"/>
  <c r="X175" i="9"/>
  <c r="G175" i="9"/>
  <c r="H175" i="9" s="1"/>
  <c r="I175" i="9" s="1"/>
  <c r="X174" i="9"/>
  <c r="Y174" i="9" s="1"/>
  <c r="G174" i="9"/>
  <c r="H174" i="9" s="1"/>
  <c r="Y173" i="9"/>
  <c r="X173" i="9"/>
  <c r="G173" i="9"/>
  <c r="H173" i="9" s="1"/>
  <c r="Y172" i="9"/>
  <c r="X172" i="9"/>
  <c r="G172" i="9"/>
  <c r="H172" i="9" s="1"/>
  <c r="X171" i="9"/>
  <c r="Y171" i="9" s="1"/>
  <c r="G171" i="9"/>
  <c r="H171" i="9" s="1"/>
  <c r="X170" i="9"/>
  <c r="Y170" i="9" s="1"/>
  <c r="G170" i="9"/>
  <c r="H170" i="9" s="1"/>
  <c r="Y169" i="9"/>
  <c r="X169" i="9"/>
  <c r="H169" i="9"/>
  <c r="G169" i="9"/>
  <c r="Y168" i="9"/>
  <c r="X168" i="9"/>
  <c r="G168" i="9"/>
  <c r="H168" i="9" s="1"/>
  <c r="X167" i="9"/>
  <c r="Y167" i="9" s="1"/>
  <c r="G167" i="9"/>
  <c r="H167" i="9" s="1"/>
  <c r="X166" i="9"/>
  <c r="Y166" i="9" s="1"/>
  <c r="G166" i="9"/>
  <c r="H166" i="9" s="1"/>
  <c r="Y165" i="9"/>
  <c r="X165" i="9"/>
  <c r="G165" i="9"/>
  <c r="H165" i="9" s="1"/>
  <c r="Y164" i="9"/>
  <c r="X164" i="9"/>
  <c r="G164" i="9"/>
  <c r="H164" i="9" s="1"/>
  <c r="X163" i="9"/>
  <c r="Y163" i="9" s="1"/>
  <c r="G163" i="9"/>
  <c r="H163" i="9" s="1"/>
  <c r="X162" i="9"/>
  <c r="Y162" i="9" s="1"/>
  <c r="G162" i="9"/>
  <c r="H162" i="9" s="1"/>
  <c r="Y161" i="9"/>
  <c r="X161" i="9"/>
  <c r="H161" i="9"/>
  <c r="G161" i="9"/>
  <c r="Y160" i="9"/>
  <c r="X160" i="9"/>
  <c r="G160" i="9"/>
  <c r="H160" i="9" s="1"/>
  <c r="X159" i="9"/>
  <c r="Y159" i="9" s="1"/>
  <c r="G159" i="9"/>
  <c r="H159" i="9" s="1"/>
  <c r="X158" i="9"/>
  <c r="Y158" i="9" s="1"/>
  <c r="G158" i="9"/>
  <c r="H158" i="9" s="1"/>
  <c r="Y157" i="9"/>
  <c r="X157" i="9"/>
  <c r="G157" i="9"/>
  <c r="H157" i="9" s="1"/>
  <c r="X156" i="9"/>
  <c r="Y156" i="9" s="1"/>
  <c r="G156" i="9"/>
  <c r="H156" i="9" s="1"/>
  <c r="X155" i="9"/>
  <c r="Y155" i="9" s="1"/>
  <c r="G155" i="9"/>
  <c r="H155" i="9" s="1"/>
  <c r="X154" i="9"/>
  <c r="Y154" i="9" s="1"/>
  <c r="G154" i="9"/>
  <c r="H154" i="9" s="1"/>
  <c r="X153" i="9"/>
  <c r="Y153" i="9" s="1"/>
  <c r="G153" i="9"/>
  <c r="H153" i="9" s="1"/>
  <c r="X152" i="9"/>
  <c r="Y152" i="9" s="1"/>
  <c r="G152" i="9"/>
  <c r="H152" i="9" s="1"/>
  <c r="Y151" i="9"/>
  <c r="X151" i="9"/>
  <c r="G151" i="9"/>
  <c r="H151" i="9" s="1"/>
  <c r="X150" i="9"/>
  <c r="Y150" i="9" s="1"/>
  <c r="G150" i="9"/>
  <c r="H150" i="9" s="1"/>
  <c r="Y149" i="9"/>
  <c r="X149" i="9"/>
  <c r="G149" i="9"/>
  <c r="H149" i="9" s="1"/>
  <c r="X148" i="9"/>
  <c r="Y148" i="9" s="1"/>
  <c r="G148" i="9"/>
  <c r="H148" i="9" s="1"/>
  <c r="X147" i="9"/>
  <c r="Y147" i="9" s="1"/>
  <c r="G147" i="9"/>
  <c r="H147" i="9" s="1"/>
  <c r="X146" i="9"/>
  <c r="Y146" i="9" s="1"/>
  <c r="Z146" i="9" s="1"/>
  <c r="G146" i="9"/>
  <c r="H146" i="9" s="1"/>
  <c r="Y145" i="9"/>
  <c r="X145" i="9"/>
  <c r="G145" i="9"/>
  <c r="H145" i="9" s="1"/>
  <c r="X144" i="9"/>
  <c r="Y144" i="9" s="1"/>
  <c r="Z144" i="9" s="1"/>
  <c r="G144" i="9"/>
  <c r="H144" i="9" s="1"/>
  <c r="Y143" i="9"/>
  <c r="X143" i="9"/>
  <c r="G143" i="9"/>
  <c r="H143" i="9" s="1"/>
  <c r="Y142" i="9"/>
  <c r="X142" i="9"/>
  <c r="G142" i="9"/>
  <c r="H142" i="9" s="1"/>
  <c r="Y141" i="9"/>
  <c r="X141" i="9"/>
  <c r="H141" i="9"/>
  <c r="I141" i="9" s="1"/>
  <c r="G141" i="9"/>
  <c r="X140" i="9"/>
  <c r="Y140" i="9" s="1"/>
  <c r="G140" i="9"/>
  <c r="H140" i="9" s="1"/>
  <c r="X139" i="9"/>
  <c r="Y139" i="9" s="1"/>
  <c r="G139" i="9"/>
  <c r="H139" i="9" s="1"/>
  <c r="X138" i="9"/>
  <c r="Y138" i="9" s="1"/>
  <c r="G138" i="9"/>
  <c r="H138" i="9" s="1"/>
  <c r="Y137" i="9"/>
  <c r="Z137" i="9" s="1"/>
  <c r="X137" i="9"/>
  <c r="G137" i="9"/>
  <c r="H137" i="9" s="1"/>
  <c r="X136" i="9"/>
  <c r="Y136" i="9" s="1"/>
  <c r="G136" i="9"/>
  <c r="H136" i="9" s="1"/>
  <c r="Y135" i="9"/>
  <c r="Z135" i="9" s="1"/>
  <c r="X135" i="9"/>
  <c r="G135" i="9"/>
  <c r="H135" i="9" s="1"/>
  <c r="X134" i="9"/>
  <c r="Y134" i="9" s="1"/>
  <c r="G134" i="9"/>
  <c r="H134" i="9" s="1"/>
  <c r="X133" i="9"/>
  <c r="Y133" i="9" s="1"/>
  <c r="G133" i="9"/>
  <c r="H133" i="9" s="1"/>
  <c r="I133" i="9" s="1"/>
  <c r="X132" i="9"/>
  <c r="Y132" i="9" s="1"/>
  <c r="G132" i="9"/>
  <c r="H132" i="9" s="1"/>
  <c r="Y131" i="9"/>
  <c r="X131" i="9"/>
  <c r="G131" i="9"/>
  <c r="H131" i="9" s="1"/>
  <c r="X130" i="9"/>
  <c r="Y130" i="9" s="1"/>
  <c r="G130" i="9"/>
  <c r="H130" i="9" s="1"/>
  <c r="Y129" i="9"/>
  <c r="X129" i="9"/>
  <c r="G129" i="9"/>
  <c r="H129" i="9" s="1"/>
  <c r="Y128" i="9"/>
  <c r="X128" i="9"/>
  <c r="G128" i="9"/>
  <c r="H128" i="9" s="1"/>
  <c r="Y127" i="9"/>
  <c r="X127" i="9"/>
  <c r="G127" i="9"/>
  <c r="H127" i="9" s="1"/>
  <c r="I127" i="9" s="1"/>
  <c r="X126" i="9"/>
  <c r="Y126" i="9" s="1"/>
  <c r="G126" i="9"/>
  <c r="H126" i="9" s="1"/>
  <c r="X125" i="9"/>
  <c r="Y125" i="9" s="1"/>
  <c r="G125" i="9"/>
  <c r="H125" i="9" s="1"/>
  <c r="X124" i="9"/>
  <c r="Y124" i="9" s="1"/>
  <c r="G124" i="9"/>
  <c r="H124" i="9" s="1"/>
  <c r="Y123" i="9"/>
  <c r="X123" i="9"/>
  <c r="G123" i="9"/>
  <c r="H123" i="9" s="1"/>
  <c r="X122" i="9"/>
  <c r="Y122" i="9" s="1"/>
  <c r="G122" i="9"/>
  <c r="H122" i="9" s="1"/>
  <c r="X121" i="9"/>
  <c r="Y121" i="9" s="1"/>
  <c r="Z121" i="9" s="1"/>
  <c r="G121" i="9"/>
  <c r="H121" i="9" s="1"/>
  <c r="I121" i="9" s="1"/>
  <c r="X120" i="9"/>
  <c r="Y120" i="9" s="1"/>
  <c r="G120" i="9"/>
  <c r="H120" i="9" s="1"/>
  <c r="X119" i="9"/>
  <c r="Y119" i="9" s="1"/>
  <c r="G119" i="9"/>
  <c r="H119" i="9" s="1"/>
  <c r="X118" i="9"/>
  <c r="Y118" i="9" s="1"/>
  <c r="Z118" i="9" s="1"/>
  <c r="G118" i="9"/>
  <c r="H118" i="9" s="1"/>
  <c r="Y117" i="9"/>
  <c r="X117" i="9"/>
  <c r="G117" i="9"/>
  <c r="H117" i="9" s="1"/>
  <c r="X116" i="9"/>
  <c r="Y116" i="9" s="1"/>
  <c r="G116" i="9"/>
  <c r="H116" i="9" s="1"/>
  <c r="I116" i="9" s="1"/>
  <c r="X115" i="9"/>
  <c r="Y115" i="9" s="1"/>
  <c r="G115" i="9"/>
  <c r="H115" i="9" s="1"/>
  <c r="X114" i="9"/>
  <c r="Y114" i="9" s="1"/>
  <c r="G114" i="9"/>
  <c r="H114" i="9" s="1"/>
  <c r="X113" i="9"/>
  <c r="Y113" i="9" s="1"/>
  <c r="G113" i="9"/>
  <c r="H113" i="9" s="1"/>
  <c r="X112" i="9"/>
  <c r="Y112" i="9" s="1"/>
  <c r="G112" i="9"/>
  <c r="H112" i="9" s="1"/>
  <c r="X111" i="9"/>
  <c r="Y111" i="9" s="1"/>
  <c r="G111" i="9"/>
  <c r="H111" i="9" s="1"/>
  <c r="X110" i="9"/>
  <c r="Y110" i="9" s="1"/>
  <c r="G110" i="9"/>
  <c r="H110" i="9" s="1"/>
  <c r="X109" i="9"/>
  <c r="Y109" i="9" s="1"/>
  <c r="G109" i="9"/>
  <c r="H109" i="9" s="1"/>
  <c r="Y108" i="9"/>
  <c r="X108" i="9"/>
  <c r="G108" i="9"/>
  <c r="H108" i="9" s="1"/>
  <c r="X107" i="9"/>
  <c r="Y107" i="9" s="1"/>
  <c r="Z107" i="9" s="1"/>
  <c r="G107" i="9"/>
  <c r="H107" i="9" s="1"/>
  <c r="X106" i="9"/>
  <c r="Y106" i="9" s="1"/>
  <c r="G106" i="9"/>
  <c r="H106" i="9" s="1"/>
  <c r="Y105" i="9"/>
  <c r="X105" i="9"/>
  <c r="G105" i="9"/>
  <c r="H105" i="9" s="1"/>
  <c r="X104" i="9"/>
  <c r="Y104" i="9" s="1"/>
  <c r="G104" i="9"/>
  <c r="H104" i="9" s="1"/>
  <c r="X103" i="9"/>
  <c r="Y103" i="9" s="1"/>
  <c r="G103" i="9"/>
  <c r="H103" i="9" s="1"/>
  <c r="X102" i="9"/>
  <c r="Y102" i="9" s="1"/>
  <c r="G102" i="9"/>
  <c r="H102" i="9" s="1"/>
  <c r="X101" i="9"/>
  <c r="Y101" i="9" s="1"/>
  <c r="G101" i="9"/>
  <c r="H101" i="9" s="1"/>
  <c r="X100" i="9"/>
  <c r="Y100" i="9" s="1"/>
  <c r="G100" i="9"/>
  <c r="H100" i="9" s="1"/>
  <c r="Y99" i="9"/>
  <c r="Z99" i="9" s="1"/>
  <c r="X99" i="9"/>
  <c r="G99" i="9"/>
  <c r="H99" i="9" s="1"/>
  <c r="X98" i="9"/>
  <c r="Y98" i="9" s="1"/>
  <c r="G98" i="9"/>
  <c r="H98" i="9" s="1"/>
  <c r="I98" i="9" s="1"/>
  <c r="X97" i="9"/>
  <c r="Y97" i="9" s="1"/>
  <c r="G97" i="9"/>
  <c r="H97" i="9" s="1"/>
  <c r="X96" i="9"/>
  <c r="Y96" i="9" s="1"/>
  <c r="Z96" i="9" s="1"/>
  <c r="G96" i="9"/>
  <c r="H96" i="9" s="1"/>
  <c r="X95" i="9"/>
  <c r="Y95" i="9" s="1"/>
  <c r="Z95" i="9" s="1"/>
  <c r="G95" i="9"/>
  <c r="H95" i="9" s="1"/>
  <c r="I95" i="9" s="1"/>
  <c r="X94" i="9"/>
  <c r="Y94" i="9" s="1"/>
  <c r="G94" i="9"/>
  <c r="H94" i="9" s="1"/>
  <c r="Y93" i="9"/>
  <c r="X93" i="9"/>
  <c r="G93" i="9"/>
  <c r="H93" i="9" s="1"/>
  <c r="X92" i="9"/>
  <c r="Y92" i="9" s="1"/>
  <c r="G92" i="9"/>
  <c r="H92" i="9" s="1"/>
  <c r="Y91" i="9"/>
  <c r="X91" i="9"/>
  <c r="G91" i="9"/>
  <c r="H91" i="9" s="1"/>
  <c r="I91" i="9" s="1"/>
  <c r="X90" i="9"/>
  <c r="Y90" i="9" s="1"/>
  <c r="G90" i="9"/>
  <c r="H90" i="9" s="1"/>
  <c r="X89" i="9"/>
  <c r="Y89" i="9" s="1"/>
  <c r="G89" i="9"/>
  <c r="H89" i="9" s="1"/>
  <c r="X88" i="9"/>
  <c r="Y88" i="9" s="1"/>
  <c r="G88" i="9"/>
  <c r="H88" i="9" s="1"/>
  <c r="Y87" i="9"/>
  <c r="Z87" i="9" s="1"/>
  <c r="X87" i="9"/>
  <c r="G87" i="9"/>
  <c r="H87" i="9" s="1"/>
  <c r="I87" i="9" s="1"/>
  <c r="X86" i="9"/>
  <c r="Y86" i="9" s="1"/>
  <c r="Z86" i="9" s="1"/>
  <c r="G86" i="9"/>
  <c r="H86" i="9" s="1"/>
  <c r="X85" i="9"/>
  <c r="Y85" i="9" s="1"/>
  <c r="Z85" i="9" s="1"/>
  <c r="G85" i="9"/>
  <c r="H85" i="9" s="1"/>
  <c r="Y84" i="9"/>
  <c r="Z84" i="9" s="1"/>
  <c r="X84" i="9"/>
  <c r="G84" i="9"/>
  <c r="H84" i="9" s="1"/>
  <c r="I84" i="9" s="1"/>
  <c r="Y83" i="9"/>
  <c r="X83" i="9"/>
  <c r="G83" i="9"/>
  <c r="H83" i="9" s="1"/>
  <c r="I83" i="9" s="1"/>
  <c r="X82" i="9"/>
  <c r="Y82" i="9" s="1"/>
  <c r="G82" i="9"/>
  <c r="H82" i="9" s="1"/>
  <c r="X81" i="9"/>
  <c r="Y81" i="9" s="1"/>
  <c r="G81" i="9"/>
  <c r="H81" i="9" s="1"/>
  <c r="X80" i="9"/>
  <c r="Y80" i="9" s="1"/>
  <c r="G80" i="9"/>
  <c r="H80" i="9" s="1"/>
  <c r="Y79" i="9"/>
  <c r="X79" i="9"/>
  <c r="G79" i="9"/>
  <c r="H79" i="9" s="1"/>
  <c r="I79" i="9" s="1"/>
  <c r="Y78" i="9"/>
  <c r="X78" i="9"/>
  <c r="G78" i="9"/>
  <c r="H78" i="9" s="1"/>
  <c r="Y77" i="9"/>
  <c r="X77" i="9"/>
  <c r="G77" i="9"/>
  <c r="H77" i="9" s="1"/>
  <c r="I77" i="9" s="1"/>
  <c r="X76" i="9"/>
  <c r="Y76" i="9" s="1"/>
  <c r="G76" i="9"/>
  <c r="H76" i="9" s="1"/>
  <c r="X75" i="9"/>
  <c r="Y75" i="9" s="1"/>
  <c r="Z75" i="9" s="1"/>
  <c r="G75" i="9"/>
  <c r="H75" i="9" s="1"/>
  <c r="I75" i="9" s="1"/>
  <c r="X74" i="9"/>
  <c r="Y74" i="9" s="1"/>
  <c r="G74" i="9"/>
  <c r="H74" i="9" s="1"/>
  <c r="X73" i="9"/>
  <c r="Y73" i="9" s="1"/>
  <c r="G73" i="9"/>
  <c r="H73" i="9" s="1"/>
  <c r="I73" i="9" s="1"/>
  <c r="Y72" i="9"/>
  <c r="X72" i="9"/>
  <c r="G72" i="9"/>
  <c r="H72" i="9" s="1"/>
  <c r="X71" i="9"/>
  <c r="Y71" i="9" s="1"/>
  <c r="Z71" i="9" s="1"/>
  <c r="G71" i="9"/>
  <c r="H71" i="9" s="1"/>
  <c r="X70" i="9"/>
  <c r="Y70" i="9" s="1"/>
  <c r="G70" i="9"/>
  <c r="H70" i="9" s="1"/>
  <c r="X69" i="9"/>
  <c r="Y69" i="9" s="1"/>
  <c r="Z69" i="9" s="1"/>
  <c r="G69" i="9"/>
  <c r="H69" i="9" s="1"/>
  <c r="X68" i="9"/>
  <c r="Y68" i="9" s="1"/>
  <c r="G68" i="9"/>
  <c r="H68" i="9" s="1"/>
  <c r="I68" i="9" s="1"/>
  <c r="X67" i="9"/>
  <c r="Y67" i="9" s="1"/>
  <c r="G67" i="9"/>
  <c r="H67" i="9" s="1"/>
  <c r="X66" i="9"/>
  <c r="Y66" i="9" s="1"/>
  <c r="G66" i="9"/>
  <c r="H66" i="9" s="1"/>
  <c r="I66" i="9" s="1"/>
  <c r="X65" i="9"/>
  <c r="Y65" i="9" s="1"/>
  <c r="Z65" i="9" s="1"/>
  <c r="G65" i="9"/>
  <c r="H65" i="9" s="1"/>
  <c r="X64" i="9"/>
  <c r="Y64" i="9" s="1"/>
  <c r="H64" i="9"/>
  <c r="G64" i="9"/>
  <c r="X63" i="9"/>
  <c r="Y63" i="9" s="1"/>
  <c r="Z63" i="9" s="1"/>
  <c r="G63" i="9"/>
  <c r="H63" i="9" s="1"/>
  <c r="X62" i="9"/>
  <c r="Y62" i="9" s="1"/>
  <c r="G62" i="9"/>
  <c r="H62" i="9" s="1"/>
  <c r="X61" i="9"/>
  <c r="Y61" i="9" s="1"/>
  <c r="G61" i="9"/>
  <c r="H61" i="9" s="1"/>
  <c r="Y60" i="9"/>
  <c r="Z60" i="9" s="1"/>
  <c r="X60" i="9"/>
  <c r="G60" i="9"/>
  <c r="H60" i="9" s="1"/>
  <c r="I60" i="9" s="1"/>
  <c r="X59" i="9"/>
  <c r="Y59" i="9" s="1"/>
  <c r="G59" i="9"/>
  <c r="H59" i="9" s="1"/>
  <c r="X58" i="9"/>
  <c r="Y58" i="9" s="1"/>
  <c r="Z58" i="9" s="1"/>
  <c r="G58" i="9"/>
  <c r="H58" i="9" s="1"/>
  <c r="X57" i="9"/>
  <c r="Y57" i="9" s="1"/>
  <c r="G57" i="9"/>
  <c r="H57" i="9" s="1"/>
  <c r="I57" i="9" s="1"/>
  <c r="X56" i="9"/>
  <c r="Y56" i="9" s="1"/>
  <c r="G56" i="9"/>
  <c r="H56" i="9" s="1"/>
  <c r="X55" i="9"/>
  <c r="Y55" i="9" s="1"/>
  <c r="G55" i="9"/>
  <c r="H55" i="9" s="1"/>
  <c r="X54" i="9"/>
  <c r="Y54" i="9" s="1"/>
  <c r="Z54" i="9" s="1"/>
  <c r="G54" i="9"/>
  <c r="H54" i="9" s="1"/>
  <c r="Z53" i="9"/>
  <c r="X53" i="9"/>
  <c r="Y53" i="9" s="1"/>
  <c r="G53" i="9"/>
  <c r="H53" i="9" s="1"/>
  <c r="I53" i="9" s="1"/>
  <c r="X52" i="9"/>
  <c r="Y52" i="9" s="1"/>
  <c r="G52" i="9"/>
  <c r="H52" i="9" s="1"/>
  <c r="X51" i="9"/>
  <c r="Y51" i="9" s="1"/>
  <c r="G51" i="9"/>
  <c r="H51" i="9" s="1"/>
  <c r="X50" i="9"/>
  <c r="Y50" i="9" s="1"/>
  <c r="G50" i="9"/>
  <c r="H50" i="9" s="1"/>
  <c r="I50" i="9" s="1"/>
  <c r="X49" i="9"/>
  <c r="Y49" i="9" s="1"/>
  <c r="Z49" i="9" s="1"/>
  <c r="G49" i="9"/>
  <c r="H49" i="9" s="1"/>
  <c r="X48" i="9"/>
  <c r="Y48" i="9" s="1"/>
  <c r="G48" i="9"/>
  <c r="H48" i="9" s="1"/>
  <c r="X47" i="9"/>
  <c r="Y47" i="9" s="1"/>
  <c r="Z47" i="9" s="1"/>
  <c r="G47" i="9"/>
  <c r="H47" i="9" s="1"/>
  <c r="X46" i="9"/>
  <c r="Y46" i="9" s="1"/>
  <c r="Z46" i="9" s="1"/>
  <c r="G46" i="9"/>
  <c r="H46" i="9" s="1"/>
  <c r="I46" i="9" s="1"/>
  <c r="X45" i="9"/>
  <c r="Y45" i="9" s="1"/>
  <c r="G45" i="9"/>
  <c r="H45" i="9" s="1"/>
  <c r="X44" i="9"/>
  <c r="Y44" i="9" s="1"/>
  <c r="Z44" i="9" s="1"/>
  <c r="G44" i="9"/>
  <c r="H44" i="9" s="1"/>
  <c r="Y43" i="9"/>
  <c r="Z43" i="9" s="1"/>
  <c r="X43" i="9"/>
  <c r="G43" i="9"/>
  <c r="H43" i="9" s="1"/>
  <c r="I43" i="9" s="1"/>
  <c r="X42" i="9"/>
  <c r="Y42" i="9" s="1"/>
  <c r="Z42" i="9" s="1"/>
  <c r="G42" i="9"/>
  <c r="H42" i="9" s="1"/>
  <c r="X41" i="9"/>
  <c r="Y41" i="9" s="1"/>
  <c r="Z41" i="9" s="1"/>
  <c r="G41" i="9"/>
  <c r="H41" i="9" s="1"/>
  <c r="Y40" i="9"/>
  <c r="Z40" i="9" s="1"/>
  <c r="X40" i="9"/>
  <c r="G40" i="9"/>
  <c r="H40" i="9" s="1"/>
  <c r="I40" i="9" s="1"/>
  <c r="Y39" i="9"/>
  <c r="Z39" i="9" s="1"/>
  <c r="X39" i="9"/>
  <c r="G39" i="9"/>
  <c r="H39" i="9" s="1"/>
  <c r="X38" i="9"/>
  <c r="Y38" i="9" s="1"/>
  <c r="G38" i="9"/>
  <c r="H38" i="9" s="1"/>
  <c r="I38" i="9" s="1"/>
  <c r="X37" i="9"/>
  <c r="Y37" i="9" s="1"/>
  <c r="G37" i="9"/>
  <c r="H37" i="9" s="1"/>
  <c r="I37" i="9" s="1"/>
  <c r="Y36" i="9"/>
  <c r="Z36" i="9" s="1"/>
  <c r="X36" i="9"/>
  <c r="G36" i="9"/>
  <c r="H36" i="9" s="1"/>
  <c r="Y35" i="9"/>
  <c r="Z35" i="9" s="1"/>
  <c r="X35" i="9"/>
  <c r="H35" i="9"/>
  <c r="I35" i="9" s="1"/>
  <c r="G35" i="9"/>
  <c r="X34" i="9"/>
  <c r="Y34" i="9" s="1"/>
  <c r="Z34" i="9" s="1"/>
  <c r="H34" i="9"/>
  <c r="I34" i="9" s="1"/>
  <c r="G34" i="9"/>
  <c r="X33" i="9"/>
  <c r="Y33" i="9" s="1"/>
  <c r="Z33" i="9" s="1"/>
  <c r="G33" i="9"/>
  <c r="H33" i="9" s="1"/>
  <c r="Y32" i="9"/>
  <c r="Z32" i="9" s="1"/>
  <c r="X32" i="9"/>
  <c r="G32" i="9"/>
  <c r="H32" i="9" s="1"/>
  <c r="I32" i="9" s="1"/>
  <c r="Y31" i="9"/>
  <c r="Z31" i="9" s="1"/>
  <c r="X31" i="9"/>
  <c r="G31" i="9"/>
  <c r="H31" i="9" s="1"/>
  <c r="X30" i="9"/>
  <c r="Y30" i="9" s="1"/>
  <c r="Z30" i="9" s="1"/>
  <c r="G30" i="9"/>
  <c r="H30" i="9" s="1"/>
  <c r="Z29" i="9"/>
  <c r="X29" i="9"/>
  <c r="Y29" i="9" s="1"/>
  <c r="G29" i="9"/>
  <c r="H29" i="9" s="1"/>
  <c r="I29" i="9" s="1"/>
  <c r="Y28" i="9"/>
  <c r="Z28" i="9" s="1"/>
  <c r="X28" i="9"/>
  <c r="G28" i="9"/>
  <c r="H28" i="9" s="1"/>
  <c r="Y27" i="9"/>
  <c r="Z27" i="9" s="1"/>
  <c r="X27" i="9"/>
  <c r="G27" i="9"/>
  <c r="H27" i="9" s="1"/>
  <c r="I27" i="9" s="1"/>
  <c r="X26" i="9"/>
  <c r="Y26" i="9" s="1"/>
  <c r="Z26" i="9" s="1"/>
  <c r="G26" i="9"/>
  <c r="H26" i="9" s="1"/>
  <c r="I26" i="9" s="1"/>
  <c r="X25" i="9"/>
  <c r="Y25" i="9" s="1"/>
  <c r="G25" i="9"/>
  <c r="H25" i="9" s="1"/>
  <c r="Y24" i="9"/>
  <c r="Z24" i="9" s="1"/>
  <c r="X24" i="9"/>
  <c r="H24" i="9"/>
  <c r="I24" i="9" s="1"/>
  <c r="G24" i="9"/>
  <c r="Z23" i="9"/>
  <c r="Y23" i="9"/>
  <c r="X23" i="9"/>
  <c r="G23" i="9"/>
  <c r="H23" i="9" s="1"/>
  <c r="Y22" i="9"/>
  <c r="Z22" i="9" s="1"/>
  <c r="X22" i="9"/>
  <c r="I22" i="9"/>
  <c r="G22" i="9"/>
  <c r="H22" i="9" s="1"/>
  <c r="X21" i="9"/>
  <c r="Y21" i="9" s="1"/>
  <c r="Z21" i="9" s="1"/>
  <c r="G21" i="9"/>
  <c r="H21" i="9" s="1"/>
  <c r="I21" i="9" s="1"/>
  <c r="X20" i="9"/>
  <c r="Y20" i="9" s="1"/>
  <c r="G20" i="9"/>
  <c r="H20" i="9" s="1"/>
  <c r="I20" i="9" s="1"/>
  <c r="X19" i="9"/>
  <c r="Y19" i="9" s="1"/>
  <c r="Z19" i="9" s="1"/>
  <c r="G19" i="9"/>
  <c r="H19" i="9" s="1"/>
  <c r="Y18" i="9"/>
  <c r="Z18" i="9" s="1"/>
  <c r="X18" i="9"/>
  <c r="G18" i="9"/>
  <c r="H18" i="9" s="1"/>
  <c r="X17" i="9"/>
  <c r="Y17" i="9" s="1"/>
  <c r="Z17" i="9" s="1"/>
  <c r="H17" i="9"/>
  <c r="I17" i="9" s="1"/>
  <c r="G17" i="9"/>
  <c r="X16" i="9"/>
  <c r="Y16" i="9" s="1"/>
  <c r="Z16" i="9" s="1"/>
  <c r="O16" i="9"/>
  <c r="Z195" i="9" s="1"/>
  <c r="G16" i="9"/>
  <c r="H16" i="9" s="1"/>
  <c r="I16" i="9" s="1"/>
  <c r="X15" i="9"/>
  <c r="Y15" i="9" s="1"/>
  <c r="Z15" i="9" s="1"/>
  <c r="G15" i="9"/>
  <c r="H15" i="9" s="1"/>
  <c r="X14" i="9"/>
  <c r="Y14" i="9" s="1"/>
  <c r="Z14" i="9" s="1"/>
  <c r="G14" i="9"/>
  <c r="H14" i="9" s="1"/>
  <c r="I14" i="9" s="1"/>
  <c r="X13" i="9"/>
  <c r="Y13" i="9" s="1"/>
  <c r="G13" i="9"/>
  <c r="H13" i="9" s="1"/>
  <c r="I13" i="9" s="1"/>
  <c r="X12" i="9"/>
  <c r="Y12" i="9" s="1"/>
  <c r="Z12" i="9" s="1"/>
  <c r="G12" i="9"/>
  <c r="H12" i="9" s="1"/>
  <c r="I12" i="9" s="1"/>
  <c r="X11" i="9"/>
  <c r="Y11" i="9" s="1"/>
  <c r="G11" i="9"/>
  <c r="H11" i="9" s="1"/>
  <c r="I11" i="9" s="1"/>
  <c r="X10" i="9"/>
  <c r="Y10" i="9" s="1"/>
  <c r="Z10" i="9" s="1"/>
  <c r="G10" i="9"/>
  <c r="H10" i="9" s="1"/>
  <c r="X9" i="9"/>
  <c r="Y9" i="9" s="1"/>
  <c r="Z9" i="9" s="1"/>
  <c r="G9" i="9"/>
  <c r="H9" i="9" s="1"/>
  <c r="I9" i="9" s="1"/>
  <c r="Y8" i="9"/>
  <c r="Z8" i="9" s="1"/>
  <c r="X8" i="9"/>
  <c r="G8" i="9"/>
  <c r="H8" i="9" s="1"/>
  <c r="I8" i="9" s="1"/>
  <c r="X7" i="9"/>
  <c r="Y7" i="9" s="1"/>
  <c r="Z7" i="9" s="1"/>
  <c r="G7" i="9"/>
  <c r="H7" i="9" s="1"/>
  <c r="I7" i="9" s="1"/>
  <c r="Y6" i="9"/>
  <c r="Z6" i="9" s="1"/>
  <c r="X6" i="9"/>
  <c r="G6" i="9"/>
  <c r="H6" i="9" s="1"/>
  <c r="X5" i="9"/>
  <c r="Y5" i="9" s="1"/>
  <c r="Z5" i="9" s="1"/>
  <c r="G5" i="9"/>
  <c r="H5" i="9" s="1"/>
  <c r="Y4" i="9"/>
  <c r="Z4" i="9" s="1"/>
  <c r="X4" i="9"/>
  <c r="G4" i="9"/>
  <c r="H4" i="9" s="1"/>
  <c r="I4" i="9" s="1"/>
  <c r="X3" i="9"/>
  <c r="Y3" i="9" s="1"/>
  <c r="Z3" i="9" s="1"/>
  <c r="G3" i="9"/>
  <c r="H3" i="9" s="1"/>
  <c r="I3" i="9" s="1"/>
  <c r="X2" i="9"/>
  <c r="Y2" i="9" s="1"/>
  <c r="Z2" i="9" s="1"/>
  <c r="G2" i="9"/>
  <c r="H2" i="9" s="1"/>
  <c r="E4" i="8" a="1"/>
  <c r="E4" i="8" s="1"/>
  <c r="E30" i="8" a="1"/>
  <c r="E30" i="8" s="1"/>
  <c r="E55" i="8" a="1"/>
  <c r="E55" i="8" s="1"/>
  <c r="E81" i="8" a="1"/>
  <c r="E81" i="8" s="1"/>
  <c r="E87" i="8" a="1"/>
  <c r="E87" i="8" s="1"/>
  <c r="E100" i="8" a="1"/>
  <c r="E100" i="8" s="1"/>
  <c r="E126" i="8" a="1"/>
  <c r="E126" i="8" s="1"/>
  <c r="E145" i="8" a="1"/>
  <c r="E145" i="8" s="1"/>
  <c r="E164" i="8" a="1"/>
  <c r="E164" i="8" s="1"/>
  <c r="E190" i="8" a="1"/>
  <c r="E190" i="8" s="1"/>
  <c r="E209" i="8" a="1"/>
  <c r="E209" i="8" s="1"/>
  <c r="E215" i="8" a="1"/>
  <c r="E215" i="8" s="1"/>
  <c r="E247" i="8" a="1"/>
  <c r="E247" i="8" s="1"/>
  <c r="E254" i="8" a="1"/>
  <c r="E254" i="8" s="1"/>
  <c r="L3" i="8"/>
  <c r="D2" i="8"/>
  <c r="D3" i="8" s="1"/>
  <c r="D4" i="8" s="1"/>
  <c r="D5" i="8" s="1"/>
  <c r="D6" i="8" s="1"/>
  <c r="D7" i="8" s="1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54" i="8" s="1"/>
  <c r="D55" i="8" s="1"/>
  <c r="D56" i="8" s="1"/>
  <c r="D57" i="8" s="1"/>
  <c r="D58" i="8" s="1"/>
  <c r="D59" i="8" s="1"/>
  <c r="D60" i="8" s="1"/>
  <c r="D61" i="8" s="1"/>
  <c r="D62" i="8" s="1"/>
  <c r="D63" i="8" s="1"/>
  <c r="D64" i="8" s="1"/>
  <c r="D65" i="8" s="1"/>
  <c r="D66" i="8" s="1"/>
  <c r="D67" i="8" s="1"/>
  <c r="D68" i="8" s="1"/>
  <c r="D69" i="8" s="1"/>
  <c r="D70" i="8" s="1"/>
  <c r="D71" i="8" s="1"/>
  <c r="D72" i="8" s="1"/>
  <c r="D73" i="8" s="1"/>
  <c r="D74" i="8" s="1"/>
  <c r="D75" i="8" s="1"/>
  <c r="D76" i="8" s="1"/>
  <c r="D77" i="8" s="1"/>
  <c r="D78" i="8" s="1"/>
  <c r="D79" i="8" s="1"/>
  <c r="D80" i="8" s="1"/>
  <c r="D81" i="8" s="1"/>
  <c r="D82" i="8" s="1"/>
  <c r="D83" i="8" s="1"/>
  <c r="D84" i="8" s="1"/>
  <c r="D85" i="8" s="1"/>
  <c r="D86" i="8" s="1"/>
  <c r="D87" i="8" s="1"/>
  <c r="D88" i="8" s="1"/>
  <c r="D89" i="8" s="1"/>
  <c r="D90" i="8" s="1"/>
  <c r="D91" i="8" s="1"/>
  <c r="D92" i="8" s="1"/>
  <c r="D93" i="8" s="1"/>
  <c r="D94" i="8" s="1"/>
  <c r="D95" i="8" s="1"/>
  <c r="D96" i="8" s="1"/>
  <c r="D97" i="8" s="1"/>
  <c r="D98" i="8" s="1"/>
  <c r="D99" i="8" s="1"/>
  <c r="D100" i="8" s="1"/>
  <c r="D101" i="8" s="1"/>
  <c r="D102" i="8" s="1"/>
  <c r="D103" i="8" s="1"/>
  <c r="D104" i="8" s="1"/>
  <c r="D105" i="8" s="1"/>
  <c r="D106" i="8" s="1"/>
  <c r="D107" i="8" s="1"/>
  <c r="D108" i="8" s="1"/>
  <c r="D109" i="8" s="1"/>
  <c r="D110" i="8" s="1"/>
  <c r="D111" i="8" s="1"/>
  <c r="D112" i="8" s="1"/>
  <c r="D113" i="8" s="1"/>
  <c r="D114" i="8" s="1"/>
  <c r="D115" i="8" s="1"/>
  <c r="D116" i="8" s="1"/>
  <c r="D117" i="8" s="1"/>
  <c r="D118" i="8" s="1"/>
  <c r="D119" i="8" s="1"/>
  <c r="D120" i="8" s="1"/>
  <c r="D121" i="8" s="1"/>
  <c r="D122" i="8" s="1"/>
  <c r="D123" i="8" s="1"/>
  <c r="D124" i="8" s="1"/>
  <c r="D125" i="8" s="1"/>
  <c r="D126" i="8" s="1"/>
  <c r="D127" i="8" s="1"/>
  <c r="D128" i="8" s="1"/>
  <c r="D129" i="8" s="1"/>
  <c r="D130" i="8" s="1"/>
  <c r="D131" i="8" s="1"/>
  <c r="D132" i="8" s="1"/>
  <c r="D133" i="8" s="1"/>
  <c r="D134" i="8" s="1"/>
  <c r="D135" i="8" s="1"/>
  <c r="D136" i="8" s="1"/>
  <c r="D137" i="8" s="1"/>
  <c r="D138" i="8" s="1"/>
  <c r="D139" i="8" s="1"/>
  <c r="D140" i="8" s="1"/>
  <c r="D141" i="8" s="1"/>
  <c r="D142" i="8" s="1"/>
  <c r="D143" i="8" s="1"/>
  <c r="D144" i="8" s="1"/>
  <c r="D145" i="8" s="1"/>
  <c r="D146" i="8" s="1"/>
  <c r="D147" i="8" s="1"/>
  <c r="D148" i="8" s="1"/>
  <c r="D149" i="8" s="1"/>
  <c r="D150" i="8" s="1"/>
  <c r="D151" i="8" s="1"/>
  <c r="D152" i="8" s="1"/>
  <c r="D153" i="8" s="1"/>
  <c r="D154" i="8" s="1"/>
  <c r="D155" i="8" s="1"/>
  <c r="D156" i="8" s="1"/>
  <c r="D157" i="8" s="1"/>
  <c r="D158" i="8" s="1"/>
  <c r="D159" i="8" s="1"/>
  <c r="D160" i="8" s="1"/>
  <c r="D161" i="8" s="1"/>
  <c r="D162" i="8" s="1"/>
  <c r="D163" i="8" s="1"/>
  <c r="D164" i="8" s="1"/>
  <c r="D165" i="8" s="1"/>
  <c r="D166" i="8" s="1"/>
  <c r="D167" i="8" s="1"/>
  <c r="D168" i="8" s="1"/>
  <c r="D169" i="8" s="1"/>
  <c r="D170" i="8" s="1"/>
  <c r="D171" i="8" s="1"/>
  <c r="D172" i="8" s="1"/>
  <c r="D173" i="8" s="1"/>
  <c r="D174" i="8" s="1"/>
  <c r="D175" i="8" s="1"/>
  <c r="D176" i="8" s="1"/>
  <c r="D177" i="8" s="1"/>
  <c r="D178" i="8" s="1"/>
  <c r="D179" i="8" s="1"/>
  <c r="D180" i="8" s="1"/>
  <c r="D181" i="8" s="1"/>
  <c r="D182" i="8" s="1"/>
  <c r="D183" i="8" s="1"/>
  <c r="D184" i="8" s="1"/>
  <c r="D185" i="8" s="1"/>
  <c r="D186" i="8" s="1"/>
  <c r="D187" i="8" s="1"/>
  <c r="D188" i="8" s="1"/>
  <c r="D189" i="8" s="1"/>
  <c r="D190" i="8" s="1"/>
  <c r="D191" i="8" s="1"/>
  <c r="D192" i="8" s="1"/>
  <c r="D193" i="8" s="1"/>
  <c r="D194" i="8" s="1"/>
  <c r="D195" i="8" s="1"/>
  <c r="D196" i="8" s="1"/>
  <c r="D197" i="8" s="1"/>
  <c r="D198" i="8" s="1"/>
  <c r="D199" i="8" s="1"/>
  <c r="D200" i="8" s="1"/>
  <c r="D201" i="8" s="1"/>
  <c r="D202" i="8" s="1"/>
  <c r="D203" i="8" s="1"/>
  <c r="D204" i="8" s="1"/>
  <c r="D205" i="8" s="1"/>
  <c r="D206" i="8" s="1"/>
  <c r="D207" i="8" s="1"/>
  <c r="D208" i="8" s="1"/>
  <c r="D209" i="8" s="1"/>
  <c r="D210" i="8" s="1"/>
  <c r="D211" i="8" s="1"/>
  <c r="D212" i="8" s="1"/>
  <c r="D213" i="8" s="1"/>
  <c r="D214" i="8" s="1"/>
  <c r="D215" i="8" s="1"/>
  <c r="D216" i="8" s="1"/>
  <c r="D217" i="8" s="1"/>
  <c r="D218" i="8" s="1"/>
  <c r="D219" i="8" s="1"/>
  <c r="D220" i="8" s="1"/>
  <c r="D221" i="8" s="1"/>
  <c r="D222" i="8" s="1"/>
  <c r="D223" i="8" s="1"/>
  <c r="D224" i="8" s="1"/>
  <c r="D225" i="8" s="1"/>
  <c r="D226" i="8" s="1"/>
  <c r="D227" i="8" s="1"/>
  <c r="D228" i="8" s="1"/>
  <c r="D229" i="8" s="1"/>
  <c r="D230" i="8" s="1"/>
  <c r="D231" i="8" s="1"/>
  <c r="D232" i="8" s="1"/>
  <c r="D233" i="8" s="1"/>
  <c r="D234" i="8" s="1"/>
  <c r="D235" i="8" s="1"/>
  <c r="D236" i="8" s="1"/>
  <c r="D237" i="8" s="1"/>
  <c r="D238" i="8" s="1"/>
  <c r="D239" i="8" s="1"/>
  <c r="D240" i="8" s="1"/>
  <c r="D241" i="8" s="1"/>
  <c r="D242" i="8" s="1"/>
  <c r="D243" i="8" s="1"/>
  <c r="D244" i="8" s="1"/>
  <c r="D245" i="8" s="1"/>
  <c r="D246" i="8" s="1"/>
  <c r="D247" i="8" s="1"/>
  <c r="D248" i="8" s="1"/>
  <c r="D249" i="8" s="1"/>
  <c r="D250" i="8" s="1"/>
  <c r="D251" i="8" s="1"/>
  <c r="D252" i="8" s="1"/>
  <c r="D253" i="8" s="1"/>
  <c r="D254" i="8" s="1"/>
  <c r="D255" i="8" s="1"/>
  <c r="D256" i="8" s="1"/>
  <c r="D257" i="8" s="1"/>
  <c r="I5" i="9" l="1"/>
  <c r="I10" i="9"/>
  <c r="Z13" i="9"/>
  <c r="I30" i="9"/>
  <c r="I33" i="9"/>
  <c r="Z38" i="9"/>
  <c r="I41" i="9"/>
  <c r="Z50" i="9"/>
  <c r="I54" i="9"/>
  <c r="Z68" i="9"/>
  <c r="Z74" i="9"/>
  <c r="I80" i="9"/>
  <c r="I86" i="9"/>
  <c r="I89" i="9"/>
  <c r="Z100" i="9"/>
  <c r="I107" i="9"/>
  <c r="Z112" i="9"/>
  <c r="I130" i="9"/>
  <c r="I144" i="9"/>
  <c r="I147" i="9"/>
  <c r="I159" i="9"/>
  <c r="I125" i="9"/>
  <c r="Z127" i="9"/>
  <c r="Z130" i="9"/>
  <c r="Z150" i="9"/>
  <c r="I234" i="9"/>
  <c r="I23" i="9"/>
  <c r="I25" i="9"/>
  <c r="I28" i="9"/>
  <c r="I31" i="9"/>
  <c r="I36" i="9"/>
  <c r="Z51" i="9"/>
  <c r="I61" i="9"/>
  <c r="I72" i="9"/>
  <c r="I128" i="9"/>
  <c r="I173" i="9"/>
  <c r="I6" i="9"/>
  <c r="Z11" i="9"/>
  <c r="M24" i="9" s="1"/>
  <c r="I15" i="9"/>
  <c r="I18" i="9"/>
  <c r="Z20" i="9"/>
  <c r="I42" i="9"/>
  <c r="I45" i="9"/>
  <c r="Z48" i="9"/>
  <c r="Z61" i="9"/>
  <c r="Z81" i="9"/>
  <c r="I93" i="9"/>
  <c r="I123" i="9"/>
  <c r="I134" i="9"/>
  <c r="I157" i="9"/>
  <c r="I49" i="9"/>
  <c r="Z52" i="9"/>
  <c r="Z55" i="9"/>
  <c r="I59" i="9"/>
  <c r="I64" i="9"/>
  <c r="I67" i="9"/>
  <c r="I70" i="9"/>
  <c r="I76" i="9"/>
  <c r="Z78" i="9"/>
  <c r="I102" i="9"/>
  <c r="I111" i="9"/>
  <c r="I114" i="9"/>
  <c r="I126" i="9"/>
  <c r="Z148" i="9"/>
  <c r="I135" i="9"/>
  <c r="I143" i="9"/>
  <c r="I149" i="9"/>
  <c r="I193" i="9"/>
  <c r="I19" i="9"/>
  <c r="Z56" i="9"/>
  <c r="I71" i="9"/>
  <c r="Z73" i="9"/>
  <c r="I103" i="9"/>
  <c r="I109" i="9"/>
  <c r="I118" i="9"/>
  <c r="Z132" i="9"/>
  <c r="I152" i="9"/>
  <c r="I155" i="9"/>
  <c r="E13" i="8" a="1"/>
  <c r="E13" i="8" s="1"/>
  <c r="E158" i="8" a="1"/>
  <c r="E158" i="8" s="1"/>
  <c r="E36" i="8" a="1"/>
  <c r="E36" i="8" s="1"/>
  <c r="E23" i="8" a="1"/>
  <c r="E23" i="8" s="1"/>
  <c r="E222" i="8" a="1"/>
  <c r="E222" i="8" s="1"/>
  <c r="E119" i="8" a="1"/>
  <c r="E119" i="8" s="1"/>
  <c r="E7" i="8" a="1"/>
  <c r="E7" i="8" s="1"/>
  <c r="E183" i="8" a="1"/>
  <c r="E183" i="8" s="1"/>
  <c r="E94" i="8" a="1"/>
  <c r="E94" i="8" s="1"/>
  <c r="E17" i="8" a="1"/>
  <c r="E17" i="8" s="1"/>
  <c r="E228" i="8" a="1"/>
  <c r="E228" i="8" s="1"/>
  <c r="E151" i="8" a="1"/>
  <c r="E151" i="8" s="1"/>
  <c r="E62" i="8" a="1"/>
  <c r="E62" i="8" s="1"/>
  <c r="E196" i="8" a="1"/>
  <c r="E196" i="8" s="1"/>
  <c r="E132" i="8" a="1"/>
  <c r="E132" i="8" s="1"/>
  <c r="E68" i="8" a="1"/>
  <c r="E68" i="8" s="1"/>
  <c r="E9" i="8" a="1"/>
  <c r="E9" i="8" s="1"/>
  <c r="E241" i="8" a="1"/>
  <c r="E241" i="8" s="1"/>
  <c r="E177" i="8" a="1"/>
  <c r="E177" i="8" s="1"/>
  <c r="E113" i="8" a="1"/>
  <c r="E113" i="8" s="1"/>
  <c r="E49" i="8" a="1"/>
  <c r="E49" i="8" s="1"/>
  <c r="E220" i="8" a="1"/>
  <c r="E220" i="8" s="1"/>
  <c r="E238" i="8" a="1"/>
  <c r="E238" i="8" s="1"/>
  <c r="E225" i="8" a="1"/>
  <c r="E225" i="8" s="1"/>
  <c r="E212" i="8" a="1"/>
  <c r="E212" i="8" s="1"/>
  <c r="E199" i="8" a="1"/>
  <c r="E199" i="8" s="1"/>
  <c r="E180" i="8" a="1"/>
  <c r="E180" i="8" s="1"/>
  <c r="E161" i="8" a="1"/>
  <c r="E161" i="8" s="1"/>
  <c r="E148" i="8" a="1"/>
  <c r="E148" i="8" s="1"/>
  <c r="E135" i="8" a="1"/>
  <c r="E135" i="8" s="1"/>
  <c r="E103" i="8" a="1"/>
  <c r="E103" i="8" s="1"/>
  <c r="E78" i="8" a="1"/>
  <c r="E78" i="8" s="1"/>
  <c r="E52" i="8" a="1"/>
  <c r="E52" i="8" s="1"/>
  <c r="E20" i="8" a="1"/>
  <c r="E20" i="8" s="1"/>
  <c r="E255" i="8" a="1"/>
  <c r="E255" i="8" s="1"/>
  <c r="E249" i="8" a="1"/>
  <c r="E249" i="8" s="1"/>
  <c r="E236" i="8" a="1"/>
  <c r="E236" i="8" s="1"/>
  <c r="E230" i="8" a="1"/>
  <c r="E230" i="8" s="1"/>
  <c r="E223" i="8" a="1"/>
  <c r="E223" i="8" s="1"/>
  <c r="E217" i="8" a="1"/>
  <c r="E217" i="8" s="1"/>
  <c r="E204" i="8" a="1"/>
  <c r="E204" i="8" s="1"/>
  <c r="E198" i="8" a="1"/>
  <c r="E198" i="8" s="1"/>
  <c r="E191" i="8" a="1"/>
  <c r="E191" i="8" s="1"/>
  <c r="E185" i="8" a="1"/>
  <c r="E185" i="8" s="1"/>
  <c r="E172" i="8" a="1"/>
  <c r="E172" i="8" s="1"/>
  <c r="E166" i="8" a="1"/>
  <c r="E166" i="8" s="1"/>
  <c r="E159" i="8" a="1"/>
  <c r="E159" i="8" s="1"/>
  <c r="E153" i="8" a="1"/>
  <c r="E153" i="8" s="1"/>
  <c r="E140" i="8" a="1"/>
  <c r="E140" i="8" s="1"/>
  <c r="E134" i="8" a="1"/>
  <c r="E134" i="8" s="1"/>
  <c r="E127" i="8" a="1"/>
  <c r="E127" i="8" s="1"/>
  <c r="E121" i="8" a="1"/>
  <c r="E121" i="8" s="1"/>
  <c r="E108" i="8" a="1"/>
  <c r="E108" i="8" s="1"/>
  <c r="E102" i="8" a="1"/>
  <c r="E102" i="8" s="1"/>
  <c r="E95" i="8" a="1"/>
  <c r="E95" i="8" s="1"/>
  <c r="E89" i="8" a="1"/>
  <c r="E89" i="8" s="1"/>
  <c r="E76" i="8" a="1"/>
  <c r="E76" i="8" s="1"/>
  <c r="E70" i="8" a="1"/>
  <c r="E70" i="8" s="1"/>
  <c r="E63" i="8" a="1"/>
  <c r="E63" i="8" s="1"/>
  <c r="E57" i="8" a="1"/>
  <c r="E57" i="8" s="1"/>
  <c r="E44" i="8" a="1"/>
  <c r="E44" i="8" s="1"/>
  <c r="E38" i="8" a="1"/>
  <c r="E38" i="8" s="1"/>
  <c r="E31" i="8" a="1"/>
  <c r="E31" i="8" s="1"/>
  <c r="E25" i="8" a="1"/>
  <c r="E25" i="8" s="1"/>
  <c r="E12" i="8" a="1"/>
  <c r="E12" i="8" s="1"/>
  <c r="E6" i="8" a="1"/>
  <c r="E6" i="8" s="1"/>
  <c r="E233" i="8" a="1"/>
  <c r="E233" i="8" s="1"/>
  <c r="E248" i="8" a="1"/>
  <c r="E248" i="8" s="1"/>
  <c r="E242" i="8" a="1"/>
  <c r="E242" i="8" s="1"/>
  <c r="E235" i="8" a="1"/>
  <c r="E235" i="8" s="1"/>
  <c r="E229" i="8" a="1"/>
  <c r="E229" i="8" s="1"/>
  <c r="E216" i="8" a="1"/>
  <c r="E216" i="8" s="1"/>
  <c r="E210" i="8" a="1"/>
  <c r="E210" i="8" s="1"/>
  <c r="E203" i="8" a="1"/>
  <c r="E203" i="8" s="1"/>
  <c r="E197" i="8" a="1"/>
  <c r="E197" i="8" s="1"/>
  <c r="E184" i="8" a="1"/>
  <c r="E184" i="8" s="1"/>
  <c r="E178" i="8" a="1"/>
  <c r="E178" i="8" s="1"/>
  <c r="E171" i="8" a="1"/>
  <c r="E171" i="8" s="1"/>
  <c r="E165" i="8" a="1"/>
  <c r="E165" i="8" s="1"/>
  <c r="E152" i="8" a="1"/>
  <c r="E152" i="8" s="1"/>
  <c r="E146" i="8" a="1"/>
  <c r="E146" i="8" s="1"/>
  <c r="E139" i="8" a="1"/>
  <c r="E139" i="8" s="1"/>
  <c r="E133" i="8" a="1"/>
  <c r="E133" i="8" s="1"/>
  <c r="E120" i="8" a="1"/>
  <c r="E120" i="8" s="1"/>
  <c r="E114" i="8" a="1"/>
  <c r="E114" i="8" s="1"/>
  <c r="E107" i="8" a="1"/>
  <c r="E107" i="8" s="1"/>
  <c r="E101" i="8" a="1"/>
  <c r="E101" i="8" s="1"/>
  <c r="E88" i="8" a="1"/>
  <c r="E88" i="8" s="1"/>
  <c r="E82" i="8" a="1"/>
  <c r="E82" i="8" s="1"/>
  <c r="E75" i="8" a="1"/>
  <c r="E75" i="8" s="1"/>
  <c r="E69" i="8" a="1"/>
  <c r="E69" i="8" s="1"/>
  <c r="E56" i="8" a="1"/>
  <c r="E56" i="8" s="1"/>
  <c r="E50" i="8" a="1"/>
  <c r="E50" i="8" s="1"/>
  <c r="E43" i="8" a="1"/>
  <c r="E43" i="8" s="1"/>
  <c r="E37" i="8" a="1"/>
  <c r="E37" i="8" s="1"/>
  <c r="E24" i="8" a="1"/>
  <c r="E24" i="8" s="1"/>
  <c r="E18" i="8" a="1"/>
  <c r="E18" i="8" s="1"/>
  <c r="E11" i="8" a="1"/>
  <c r="E11" i="8" s="1"/>
  <c r="E5" i="8" a="1"/>
  <c r="E5" i="8" s="1"/>
  <c r="E253" i="8" a="1"/>
  <c r="E253" i="8" s="1"/>
  <c r="E240" i="8" a="1"/>
  <c r="E240" i="8" s="1"/>
  <c r="E234" i="8" a="1"/>
  <c r="E234" i="8" s="1"/>
  <c r="E227" i="8" a="1"/>
  <c r="E227" i="8" s="1"/>
  <c r="E221" i="8" a="1"/>
  <c r="E221" i="8" s="1"/>
  <c r="E208" i="8" a="1"/>
  <c r="E208" i="8" s="1"/>
  <c r="E202" i="8" a="1"/>
  <c r="E202" i="8" s="1"/>
  <c r="E195" i="8" a="1"/>
  <c r="E195" i="8" s="1"/>
  <c r="E189" i="8" a="1"/>
  <c r="E189" i="8" s="1"/>
  <c r="E176" i="8" a="1"/>
  <c r="E176" i="8" s="1"/>
  <c r="E170" i="8" a="1"/>
  <c r="E170" i="8" s="1"/>
  <c r="E163" i="8" a="1"/>
  <c r="E163" i="8" s="1"/>
  <c r="E157" i="8" a="1"/>
  <c r="E157" i="8" s="1"/>
  <c r="E144" i="8" a="1"/>
  <c r="E144" i="8" s="1"/>
  <c r="E138" i="8" a="1"/>
  <c r="E138" i="8" s="1"/>
  <c r="E131" i="8" a="1"/>
  <c r="E131" i="8" s="1"/>
  <c r="E125" i="8" a="1"/>
  <c r="E125" i="8" s="1"/>
  <c r="E112" i="8" a="1"/>
  <c r="E112" i="8" s="1"/>
  <c r="E106" i="8" a="1"/>
  <c r="E106" i="8" s="1"/>
  <c r="E99" i="8" a="1"/>
  <c r="E99" i="8" s="1"/>
  <c r="E93" i="8" a="1"/>
  <c r="E93" i="8" s="1"/>
  <c r="E80" i="8" a="1"/>
  <c r="E80" i="8" s="1"/>
  <c r="E74" i="8" a="1"/>
  <c r="E74" i="8" s="1"/>
  <c r="E67" i="8" a="1"/>
  <c r="E67" i="8" s="1"/>
  <c r="E61" i="8" a="1"/>
  <c r="E61" i="8" s="1"/>
  <c r="E48" i="8" a="1"/>
  <c r="E48" i="8" s="1"/>
  <c r="E42" i="8" a="1"/>
  <c r="E42" i="8" s="1"/>
  <c r="E35" i="8" a="1"/>
  <c r="E35" i="8" s="1"/>
  <c r="E29" i="8" a="1"/>
  <c r="E29" i="8" s="1"/>
  <c r="E16" i="8" a="1"/>
  <c r="E16" i="8" s="1"/>
  <c r="E10" i="8" a="1"/>
  <c r="E10" i="8" s="1"/>
  <c r="E3" i="8" a="1"/>
  <c r="E3" i="8" s="1"/>
  <c r="E246" i="8" a="1"/>
  <c r="E246" i="8" s="1"/>
  <c r="E214" i="8" a="1"/>
  <c r="E214" i="8" s="1"/>
  <c r="E207" i="8" a="1"/>
  <c r="E207" i="8" s="1"/>
  <c r="E201" i="8" a="1"/>
  <c r="E201" i="8" s="1"/>
  <c r="E188" i="8" a="1"/>
  <c r="E188" i="8" s="1"/>
  <c r="E182" i="8" a="1"/>
  <c r="E182" i="8" s="1"/>
  <c r="E175" i="8" a="1"/>
  <c r="E175" i="8" s="1"/>
  <c r="E169" i="8" a="1"/>
  <c r="E169" i="8" s="1"/>
  <c r="E156" i="8" a="1"/>
  <c r="E156" i="8" s="1"/>
  <c r="E150" i="8" a="1"/>
  <c r="E150" i="8" s="1"/>
  <c r="E143" i="8" a="1"/>
  <c r="E143" i="8" s="1"/>
  <c r="E137" i="8" a="1"/>
  <c r="E137" i="8" s="1"/>
  <c r="E124" i="8" a="1"/>
  <c r="E124" i="8" s="1"/>
  <c r="E118" i="8" a="1"/>
  <c r="E118" i="8" s="1"/>
  <c r="E111" i="8" a="1"/>
  <c r="E111" i="8" s="1"/>
  <c r="E105" i="8" a="1"/>
  <c r="E105" i="8" s="1"/>
  <c r="E92" i="8" a="1"/>
  <c r="E92" i="8" s="1"/>
  <c r="E86" i="8" a="1"/>
  <c r="E86" i="8" s="1"/>
  <c r="E79" i="8" a="1"/>
  <c r="E79" i="8" s="1"/>
  <c r="E73" i="8" a="1"/>
  <c r="E73" i="8" s="1"/>
  <c r="E60" i="8" a="1"/>
  <c r="E60" i="8" s="1"/>
  <c r="E54" i="8" a="1"/>
  <c r="E54" i="8" s="1"/>
  <c r="E47" i="8" a="1"/>
  <c r="E47" i="8" s="1"/>
  <c r="E41" i="8" a="1"/>
  <c r="E41" i="8" s="1"/>
  <c r="E28" i="8" a="1"/>
  <c r="E28" i="8" s="1"/>
  <c r="E22" i="8" a="1"/>
  <c r="E22" i="8" s="1"/>
  <c r="E15" i="8" a="1"/>
  <c r="E15" i="8" s="1"/>
  <c r="E2" i="8" a="1"/>
  <c r="E2" i="8" s="1"/>
  <c r="E251" i="8" a="1"/>
  <c r="E251" i="8" s="1"/>
  <c r="E245" i="8" a="1"/>
  <c r="E245" i="8" s="1"/>
  <c r="E232" i="8" a="1"/>
  <c r="E232" i="8" s="1"/>
  <c r="E226" i="8" a="1"/>
  <c r="E226" i="8" s="1"/>
  <c r="E219" i="8" a="1"/>
  <c r="E219" i="8" s="1"/>
  <c r="E213" i="8" a="1"/>
  <c r="E213" i="8" s="1"/>
  <c r="E200" i="8" a="1"/>
  <c r="E200" i="8" s="1"/>
  <c r="E194" i="8" a="1"/>
  <c r="E194" i="8" s="1"/>
  <c r="E187" i="8" a="1"/>
  <c r="E187" i="8" s="1"/>
  <c r="E181" i="8" a="1"/>
  <c r="E181" i="8" s="1"/>
  <c r="E168" i="8" a="1"/>
  <c r="E168" i="8" s="1"/>
  <c r="E162" i="8" a="1"/>
  <c r="E162" i="8" s="1"/>
  <c r="E155" i="8" a="1"/>
  <c r="E155" i="8" s="1"/>
  <c r="E149" i="8" a="1"/>
  <c r="E149" i="8" s="1"/>
  <c r="E136" i="8" a="1"/>
  <c r="E136" i="8" s="1"/>
  <c r="E130" i="8" a="1"/>
  <c r="E130" i="8" s="1"/>
  <c r="E123" i="8" a="1"/>
  <c r="E123" i="8" s="1"/>
  <c r="E117" i="8" a="1"/>
  <c r="E117" i="8" s="1"/>
  <c r="E104" i="8" a="1"/>
  <c r="E104" i="8" s="1"/>
  <c r="E98" i="8" a="1"/>
  <c r="E98" i="8" s="1"/>
  <c r="E91" i="8" a="1"/>
  <c r="E91" i="8" s="1"/>
  <c r="E85" i="8" a="1"/>
  <c r="E85" i="8" s="1"/>
  <c r="E72" i="8" a="1"/>
  <c r="E72" i="8" s="1"/>
  <c r="E66" i="8" a="1"/>
  <c r="E66" i="8" s="1"/>
  <c r="E59" i="8" a="1"/>
  <c r="E59" i="8" s="1"/>
  <c r="E53" i="8" a="1"/>
  <c r="E53" i="8" s="1"/>
  <c r="E40" i="8" a="1"/>
  <c r="E40" i="8" s="1"/>
  <c r="E34" i="8" a="1"/>
  <c r="E34" i="8" s="1"/>
  <c r="E27" i="8" a="1"/>
  <c r="E27" i="8" s="1"/>
  <c r="E21" i="8" a="1"/>
  <c r="E21" i="8" s="1"/>
  <c r="E8" i="8" a="1"/>
  <c r="E8" i="8" s="1"/>
  <c r="E252" i="8" a="1"/>
  <c r="E252" i="8" s="1"/>
  <c r="E239" i="8" a="1"/>
  <c r="E239" i="8" s="1"/>
  <c r="E257" i="8" a="1"/>
  <c r="E257" i="8" s="1"/>
  <c r="E244" i="8" a="1"/>
  <c r="E244" i="8" s="1"/>
  <c r="E231" i="8" a="1"/>
  <c r="E231" i="8" s="1"/>
  <c r="E206" i="8" a="1"/>
  <c r="E206" i="8" s="1"/>
  <c r="E193" i="8" a="1"/>
  <c r="E193" i="8" s="1"/>
  <c r="E174" i="8" a="1"/>
  <c r="E174" i="8" s="1"/>
  <c r="E167" i="8" a="1"/>
  <c r="E167" i="8" s="1"/>
  <c r="E142" i="8" a="1"/>
  <c r="E142" i="8" s="1"/>
  <c r="E129" i="8" a="1"/>
  <c r="E129" i="8" s="1"/>
  <c r="E116" i="8" a="1"/>
  <c r="E116" i="8" s="1"/>
  <c r="E110" i="8" a="1"/>
  <c r="E110" i="8" s="1"/>
  <c r="E97" i="8" a="1"/>
  <c r="E97" i="8" s="1"/>
  <c r="E84" i="8" a="1"/>
  <c r="E84" i="8" s="1"/>
  <c r="E71" i="8" a="1"/>
  <c r="E71" i="8" s="1"/>
  <c r="E65" i="8" a="1"/>
  <c r="E65" i="8" s="1"/>
  <c r="E46" i="8" a="1"/>
  <c r="E46" i="8" s="1"/>
  <c r="E39" i="8" a="1"/>
  <c r="E39" i="8" s="1"/>
  <c r="E33" i="8" a="1"/>
  <c r="E33" i="8" s="1"/>
  <c r="E14" i="8" a="1"/>
  <c r="E14" i="8" s="1"/>
  <c r="E256" i="8" a="1"/>
  <c r="E256" i="8" s="1"/>
  <c r="E250" i="8" a="1"/>
  <c r="E250" i="8" s="1"/>
  <c r="E243" i="8" a="1"/>
  <c r="E243" i="8" s="1"/>
  <c r="E237" i="8" a="1"/>
  <c r="E237" i="8" s="1"/>
  <c r="E224" i="8" a="1"/>
  <c r="E224" i="8" s="1"/>
  <c r="E218" i="8" a="1"/>
  <c r="E218" i="8" s="1"/>
  <c r="E211" i="8" a="1"/>
  <c r="E211" i="8" s="1"/>
  <c r="E205" i="8" a="1"/>
  <c r="E205" i="8" s="1"/>
  <c r="E192" i="8" a="1"/>
  <c r="E192" i="8" s="1"/>
  <c r="E186" i="8" a="1"/>
  <c r="E186" i="8" s="1"/>
  <c r="E179" i="8" a="1"/>
  <c r="E179" i="8" s="1"/>
  <c r="E173" i="8" a="1"/>
  <c r="E173" i="8" s="1"/>
  <c r="E160" i="8" a="1"/>
  <c r="E160" i="8" s="1"/>
  <c r="E154" i="8" a="1"/>
  <c r="E154" i="8" s="1"/>
  <c r="E147" i="8" a="1"/>
  <c r="E147" i="8" s="1"/>
  <c r="E141" i="8" a="1"/>
  <c r="E141" i="8" s="1"/>
  <c r="E128" i="8" a="1"/>
  <c r="E128" i="8" s="1"/>
  <c r="E122" i="8" a="1"/>
  <c r="E122" i="8" s="1"/>
  <c r="E115" i="8" a="1"/>
  <c r="E115" i="8" s="1"/>
  <c r="E109" i="8" a="1"/>
  <c r="E109" i="8" s="1"/>
  <c r="E96" i="8" a="1"/>
  <c r="E96" i="8" s="1"/>
  <c r="E90" i="8" a="1"/>
  <c r="E90" i="8" s="1"/>
  <c r="E83" i="8" a="1"/>
  <c r="E83" i="8" s="1"/>
  <c r="E77" i="8" a="1"/>
  <c r="E77" i="8" s="1"/>
  <c r="E64" i="8" a="1"/>
  <c r="E64" i="8" s="1"/>
  <c r="E58" i="8" a="1"/>
  <c r="E58" i="8" s="1"/>
  <c r="E51" i="8" a="1"/>
  <c r="E51" i="8" s="1"/>
  <c r="E45" i="8" a="1"/>
  <c r="E45" i="8" s="1"/>
  <c r="E32" i="8" a="1"/>
  <c r="E32" i="8" s="1"/>
  <c r="E26" i="8" a="1"/>
  <c r="E26" i="8" s="1"/>
  <c r="E19" i="8" a="1"/>
  <c r="E19" i="8" s="1"/>
  <c r="Z255" i="9"/>
  <c r="I255" i="9"/>
  <c r="Z243" i="9"/>
  <c r="Z211" i="9"/>
  <c r="Z251" i="9"/>
  <c r="Z219" i="9"/>
  <c r="Z223" i="9"/>
  <c r="Z231" i="9"/>
  <c r="Z199" i="9"/>
  <c r="Z235" i="9"/>
  <c r="Z183" i="9"/>
  <c r="Z167" i="9"/>
  <c r="I216" i="9"/>
  <c r="I195" i="9"/>
  <c r="I179" i="9"/>
  <c r="I163" i="9"/>
  <c r="I156" i="9"/>
  <c r="I150" i="9"/>
  <c r="I146" i="9"/>
  <c r="I137" i="9"/>
  <c r="Z129" i="9"/>
  <c r="Z113" i="9"/>
  <c r="Z97" i="9"/>
  <c r="I247" i="9"/>
  <c r="Z239" i="9"/>
  <c r="Z227" i="9"/>
  <c r="I204" i="9"/>
  <c r="Z187" i="9"/>
  <c r="Z171" i="9"/>
  <c r="I235" i="9"/>
  <c r="I223" i="9"/>
  <c r="Z215" i="9"/>
  <c r="I183" i="9"/>
  <c r="I167" i="9"/>
  <c r="Z155" i="9"/>
  <c r="Z145" i="9"/>
  <c r="I142" i="9"/>
  <c r="I122" i="9"/>
  <c r="I106" i="9"/>
  <c r="Z203" i="9"/>
  <c r="Z191" i="9"/>
  <c r="Z175" i="9"/>
  <c r="Z159" i="9"/>
  <c r="I248" i="9"/>
  <c r="I227" i="9"/>
  <c r="I187" i="9"/>
  <c r="I171" i="9"/>
  <c r="I236" i="9"/>
  <c r="Z25" i="9"/>
  <c r="I48" i="9"/>
  <c r="I55" i="9"/>
  <c r="I62" i="9"/>
  <c r="Z67" i="9"/>
  <c r="Z80" i="9"/>
  <c r="Z82" i="9"/>
  <c r="I100" i="9"/>
  <c r="Z102" i="9"/>
  <c r="I105" i="9"/>
  <c r="Z111" i="9"/>
  <c r="Z116" i="9"/>
  <c r="I119" i="9"/>
  <c r="Z123" i="9"/>
  <c r="Z139" i="9"/>
  <c r="Z151" i="9"/>
  <c r="I191" i="9"/>
  <c r="I224" i="9"/>
  <c r="Z226" i="9"/>
  <c r="Z247" i="9"/>
  <c r="I52" i="9"/>
  <c r="Z70" i="9"/>
  <c r="I74" i="9"/>
  <c r="I81" i="9"/>
  <c r="I85" i="9"/>
  <c r="Z89" i="9"/>
  <c r="Z91" i="9"/>
  <c r="Z105" i="9"/>
  <c r="I110" i="9"/>
  <c r="I112" i="9"/>
  <c r="Z114" i="9"/>
  <c r="I117" i="9"/>
  <c r="I131" i="9"/>
  <c r="I138" i="9"/>
  <c r="Z140" i="9"/>
  <c r="I168" i="9"/>
  <c r="Z170" i="9"/>
  <c r="I189" i="9"/>
  <c r="I212" i="9"/>
  <c r="I222" i="9"/>
  <c r="Z57" i="9"/>
  <c r="Z62" i="9"/>
  <c r="Z64" i="9"/>
  <c r="Z66" i="9"/>
  <c r="Z72" i="9"/>
  <c r="Z77" i="9"/>
  <c r="I92" i="9"/>
  <c r="I94" i="9"/>
  <c r="I96" i="9"/>
  <c r="Z98" i="9"/>
  <c r="I101" i="9"/>
  <c r="I115" i="9"/>
  <c r="Z119" i="9"/>
  <c r="Z126" i="9"/>
  <c r="Z128" i="9"/>
  <c r="Z133" i="9"/>
  <c r="I136" i="9"/>
  <c r="I145" i="9"/>
  <c r="Z147" i="9"/>
  <c r="Z152" i="9"/>
  <c r="I184" i="9"/>
  <c r="Z186" i="9"/>
  <c r="I47" i="9"/>
  <c r="I56" i="9"/>
  <c r="Z79" i="9"/>
  <c r="I90" i="9"/>
  <c r="I99" i="9"/>
  <c r="Z103" i="9"/>
  <c r="Z110" i="9"/>
  <c r="Z117" i="9"/>
  <c r="I120" i="9"/>
  <c r="I129" i="9"/>
  <c r="Z165" i="9"/>
  <c r="Z209" i="9"/>
  <c r="Z212" i="9"/>
  <c r="I215" i="9"/>
  <c r="Z238" i="9"/>
  <c r="I244" i="9"/>
  <c r="Z37" i="9"/>
  <c r="I39" i="9"/>
  <c r="I44" i="9"/>
  <c r="Z45" i="9"/>
  <c r="I58" i="9"/>
  <c r="Z59" i="9"/>
  <c r="I63" i="9"/>
  <c r="I65" i="9"/>
  <c r="I69" i="9"/>
  <c r="I78" i="9"/>
  <c r="Z83" i="9"/>
  <c r="I88" i="9"/>
  <c r="Z92" i="9"/>
  <c r="Z94" i="9"/>
  <c r="Z101" i="9"/>
  <c r="I104" i="9"/>
  <c r="I113" i="9"/>
  <c r="Z120" i="9"/>
  <c r="Z131" i="9"/>
  <c r="I161" i="9"/>
  <c r="Z163" i="9"/>
  <c r="I166" i="9"/>
  <c r="Z181" i="9"/>
  <c r="Z207" i="9"/>
  <c r="I210" i="9"/>
  <c r="I2" i="9"/>
  <c r="I51" i="9"/>
  <c r="Z76" i="9"/>
  <c r="I82" i="9"/>
  <c r="Z88" i="9"/>
  <c r="I97" i="9"/>
  <c r="Z104" i="9"/>
  <c r="Z115" i="9"/>
  <c r="I132" i="9"/>
  <c r="Z134" i="9"/>
  <c r="I139" i="9"/>
  <c r="Z143" i="9"/>
  <c r="Z153" i="9"/>
  <c r="I177" i="9"/>
  <c r="Z179" i="9"/>
  <c r="I182" i="9"/>
  <c r="Z197" i="9"/>
  <c r="Z200" i="9"/>
  <c r="I203" i="9"/>
  <c r="Z141" i="9"/>
  <c r="I151" i="9"/>
  <c r="I153" i="9"/>
  <c r="Z161" i="9"/>
  <c r="I164" i="9"/>
  <c r="Z166" i="9"/>
  <c r="Z168" i="9"/>
  <c r="Z177" i="9"/>
  <c r="I180" i="9"/>
  <c r="Z182" i="9"/>
  <c r="Z193" i="9"/>
  <c r="I196" i="9"/>
  <c r="I201" i="9"/>
  <c r="I208" i="9"/>
  <c r="I220" i="9"/>
  <c r="Z224" i="9"/>
  <c r="I229" i="9"/>
  <c r="I232" i="9"/>
  <c r="I239" i="9"/>
  <c r="I241" i="9"/>
  <c r="I246" i="9"/>
  <c r="Z250" i="9"/>
  <c r="I256" i="9"/>
  <c r="Z93" i="9"/>
  <c r="Z109" i="9"/>
  <c r="Z125" i="9"/>
  <c r="I140" i="9"/>
  <c r="Z157" i="9"/>
  <c r="I162" i="9"/>
  <c r="I178" i="9"/>
  <c r="I194" i="9"/>
  <c r="I199" i="9"/>
  <c r="Z205" i="9"/>
  <c r="I211" i="9"/>
  <c r="Z246" i="9"/>
  <c r="I251" i="9"/>
  <c r="I108" i="9"/>
  <c r="I124" i="9"/>
  <c r="Z136" i="9"/>
  <c r="Z138" i="9"/>
  <c r="Z149" i="9"/>
  <c r="I158" i="9"/>
  <c r="I160" i="9"/>
  <c r="Z162" i="9"/>
  <c r="Z164" i="9"/>
  <c r="I169" i="9"/>
  <c r="Z173" i="9"/>
  <c r="I176" i="9"/>
  <c r="Z178" i="9"/>
  <c r="I185" i="9"/>
  <c r="Z189" i="9"/>
  <c r="I192" i="9"/>
  <c r="Z194" i="9"/>
  <c r="Z217" i="9"/>
  <c r="Z220" i="9"/>
  <c r="Z229" i="9"/>
  <c r="Z232" i="9"/>
  <c r="Z241" i="9"/>
  <c r="Z90" i="9"/>
  <c r="Z106" i="9"/>
  <c r="Z122" i="9"/>
  <c r="I174" i="9"/>
  <c r="I190" i="9"/>
  <c r="I202" i="9"/>
  <c r="Z206" i="9"/>
  <c r="I242" i="9"/>
  <c r="Z244" i="9"/>
  <c r="I257" i="9"/>
  <c r="Z108" i="9"/>
  <c r="Z124" i="9"/>
  <c r="Z142" i="9"/>
  <c r="I148" i="9"/>
  <c r="I154" i="9"/>
  <c r="Z160" i="9"/>
  <c r="I165" i="9"/>
  <c r="Z169" i="9"/>
  <c r="I172" i="9"/>
  <c r="Z174" i="9"/>
  <c r="I181" i="9"/>
  <c r="Z185" i="9"/>
  <c r="I188" i="9"/>
  <c r="Z190" i="9"/>
  <c r="I197" i="9"/>
  <c r="I200" i="9"/>
  <c r="I207" i="9"/>
  <c r="I209" i="9"/>
  <c r="I214" i="9"/>
  <c r="Z218" i="9"/>
  <c r="I221" i="9"/>
  <c r="I228" i="9"/>
  <c r="I233" i="9"/>
  <c r="I240" i="9"/>
  <c r="I252" i="9"/>
  <c r="Z254" i="9"/>
  <c r="Z154" i="9"/>
  <c r="Z156" i="9"/>
  <c r="I170" i="9"/>
  <c r="I186" i="9"/>
  <c r="Z214" i="9"/>
  <c r="I219" i="9"/>
  <c r="I231" i="9"/>
  <c r="Z237" i="9"/>
  <c r="I243" i="9"/>
  <c r="Z201" i="9"/>
  <c r="I206" i="9"/>
  <c r="Z210" i="9"/>
  <c r="Z216" i="9"/>
  <c r="I225" i="9"/>
  <c r="Z233" i="9"/>
  <c r="I238" i="9"/>
  <c r="Z242" i="9"/>
  <c r="Z248" i="9"/>
  <c r="I253" i="9"/>
  <c r="I198" i="9"/>
  <c r="Z202" i="9"/>
  <c r="Z208" i="9"/>
  <c r="I217" i="9"/>
  <c r="Z225" i="9"/>
  <c r="I230" i="9"/>
  <c r="Z234" i="9"/>
  <c r="Z240" i="9"/>
  <c r="I249" i="9"/>
  <c r="Z253" i="9"/>
  <c r="Z158" i="9"/>
  <c r="Z198" i="9"/>
  <c r="Z204" i="9"/>
  <c r="I213" i="9"/>
  <c r="Z221" i="9"/>
  <c r="I226" i="9"/>
  <c r="Z230" i="9"/>
  <c r="Z236" i="9"/>
  <c r="I245" i="9"/>
  <c r="I254" i="9"/>
  <c r="Z256" i="9"/>
  <c r="Z172" i="9"/>
  <c r="Z176" i="9"/>
  <c r="Z180" i="9"/>
  <c r="Z184" i="9"/>
  <c r="Z188" i="9"/>
  <c r="Z192" i="9"/>
  <c r="Z196" i="9"/>
  <c r="I205" i="9"/>
  <c r="Z213" i="9"/>
  <c r="I218" i="9"/>
  <c r="Z222" i="9"/>
  <c r="Z228" i="9"/>
  <c r="I237" i="9"/>
  <c r="Z245" i="9"/>
  <c r="I250" i="9"/>
  <c r="Z257" i="9"/>
  <c r="L24" i="9" l="1"/>
  <c r="L27" i="9" s="1"/>
  <c r="D2" i="7" l="1"/>
  <c r="D3" i="7"/>
  <c r="D5" i="7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123" i="7" s="1"/>
  <c r="D124" i="7" s="1"/>
  <c r="D125" i="7" s="1"/>
  <c r="D126" i="7" s="1"/>
  <c r="D127" i="7" s="1"/>
  <c r="D128" i="7" s="1"/>
  <c r="D129" i="7" s="1"/>
  <c r="D130" i="7" s="1"/>
  <c r="D131" i="7" s="1"/>
  <c r="D132" i="7" s="1"/>
  <c r="D133" i="7" s="1"/>
  <c r="D134" i="7" s="1"/>
  <c r="D135" i="7" s="1"/>
  <c r="D136" i="7" s="1"/>
  <c r="D137" i="7" s="1"/>
  <c r="D138" i="7" s="1"/>
  <c r="D139" i="7" s="1"/>
  <c r="D140" i="7" s="1"/>
  <c r="D141" i="7" s="1"/>
  <c r="D142" i="7" s="1"/>
  <c r="D143" i="7" s="1"/>
  <c r="D144" i="7" s="1"/>
  <c r="D145" i="7" s="1"/>
  <c r="D146" i="7" s="1"/>
  <c r="D147" i="7" s="1"/>
  <c r="D148" i="7" s="1"/>
  <c r="D149" i="7" s="1"/>
  <c r="D150" i="7" s="1"/>
  <c r="D151" i="7" s="1"/>
  <c r="D152" i="7" s="1"/>
  <c r="D153" i="7" s="1"/>
  <c r="D154" i="7" s="1"/>
  <c r="D155" i="7" s="1"/>
  <c r="D156" i="7" s="1"/>
  <c r="D157" i="7" s="1"/>
  <c r="D158" i="7" s="1"/>
  <c r="D159" i="7" s="1"/>
  <c r="D160" i="7" s="1"/>
  <c r="D161" i="7" s="1"/>
  <c r="D162" i="7" s="1"/>
  <c r="D163" i="7" s="1"/>
  <c r="D164" i="7" s="1"/>
  <c r="D165" i="7" s="1"/>
  <c r="D166" i="7" s="1"/>
  <c r="D167" i="7" s="1"/>
  <c r="D168" i="7" s="1"/>
  <c r="D169" i="7" s="1"/>
  <c r="D170" i="7" s="1"/>
  <c r="D171" i="7" s="1"/>
  <c r="D172" i="7" s="1"/>
  <c r="D173" i="7" s="1"/>
  <c r="D174" i="7" s="1"/>
  <c r="D175" i="7" s="1"/>
  <c r="D176" i="7" s="1"/>
  <c r="D177" i="7" s="1"/>
  <c r="D178" i="7" s="1"/>
  <c r="D179" i="7" s="1"/>
  <c r="D180" i="7" s="1"/>
  <c r="D181" i="7" s="1"/>
  <c r="D182" i="7" s="1"/>
  <c r="D183" i="7" s="1"/>
  <c r="D184" i="7" s="1"/>
  <c r="D185" i="7" s="1"/>
  <c r="D186" i="7" s="1"/>
  <c r="D187" i="7" s="1"/>
  <c r="D188" i="7" s="1"/>
  <c r="D189" i="7" s="1"/>
  <c r="D190" i="7" s="1"/>
  <c r="D191" i="7" s="1"/>
  <c r="D192" i="7" s="1"/>
  <c r="D193" i="7" s="1"/>
  <c r="D194" i="7" s="1"/>
  <c r="D195" i="7" s="1"/>
  <c r="D196" i="7" s="1"/>
  <c r="D197" i="7" s="1"/>
  <c r="D198" i="7" s="1"/>
  <c r="D199" i="7" s="1"/>
  <c r="D200" i="7" s="1"/>
  <c r="D201" i="7" s="1"/>
  <c r="D202" i="7" s="1"/>
  <c r="D203" i="7" s="1"/>
  <c r="D204" i="7" s="1"/>
  <c r="D205" i="7" s="1"/>
  <c r="D206" i="7" s="1"/>
  <c r="D207" i="7" s="1"/>
  <c r="D208" i="7" s="1"/>
  <c r="D209" i="7" s="1"/>
  <c r="D210" i="7" s="1"/>
  <c r="D211" i="7" s="1"/>
  <c r="D212" i="7" s="1"/>
  <c r="D213" i="7" s="1"/>
  <c r="D214" i="7" s="1"/>
  <c r="D215" i="7" s="1"/>
  <c r="D216" i="7" s="1"/>
  <c r="D217" i="7" s="1"/>
  <c r="D218" i="7" s="1"/>
  <c r="D219" i="7" s="1"/>
  <c r="D220" i="7" s="1"/>
  <c r="D221" i="7" s="1"/>
  <c r="D222" i="7" s="1"/>
  <c r="D223" i="7" s="1"/>
  <c r="D224" i="7" s="1"/>
  <c r="D225" i="7" s="1"/>
  <c r="D226" i="7" s="1"/>
  <c r="D227" i="7" s="1"/>
  <c r="D228" i="7" s="1"/>
  <c r="D229" i="7" s="1"/>
  <c r="D230" i="7" s="1"/>
  <c r="D231" i="7" s="1"/>
  <c r="D232" i="7" s="1"/>
  <c r="D233" i="7" s="1"/>
  <c r="D234" i="7" s="1"/>
  <c r="D235" i="7" s="1"/>
  <c r="D236" i="7" s="1"/>
  <c r="D237" i="7" s="1"/>
  <c r="D238" i="7" s="1"/>
  <c r="D239" i="7" s="1"/>
  <c r="D240" i="7" s="1"/>
  <c r="D241" i="7" s="1"/>
  <c r="D242" i="7" s="1"/>
  <c r="D243" i="7" s="1"/>
  <c r="D244" i="7" s="1"/>
  <c r="D245" i="7" s="1"/>
  <c r="D246" i="7" s="1"/>
  <c r="D247" i="7" s="1"/>
  <c r="D248" i="7" s="1"/>
  <c r="D249" i="7" s="1"/>
  <c r="D250" i="7" s="1"/>
  <c r="D251" i="7" s="1"/>
  <c r="D252" i="7" s="1"/>
  <c r="D253" i="7" s="1"/>
  <c r="D254" i="7" s="1"/>
  <c r="D255" i="7" s="1"/>
  <c r="D256" i="7" s="1"/>
  <c r="D257" i="7" s="1"/>
  <c r="D4" i="7"/>
  <c r="E2" i="7"/>
  <c r="E3" i="7" s="1"/>
  <c r="E4" i="7" s="1"/>
  <c r="E5" i="7" s="1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72" i="7" s="1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 s="1"/>
  <c r="E84" i="7" s="1"/>
  <c r="E85" i="7" s="1"/>
  <c r="E86" i="7" s="1"/>
  <c r="E87" i="7" s="1"/>
  <c r="E88" i="7" s="1"/>
  <c r="E89" i="7" s="1"/>
  <c r="E90" i="7" s="1"/>
  <c r="E91" i="7" s="1"/>
  <c r="E92" i="7" s="1"/>
  <c r="E93" i="7" s="1"/>
  <c r="E94" i="7" s="1"/>
  <c r="E95" i="7" s="1"/>
  <c r="E96" i="7" s="1"/>
  <c r="E97" i="7" s="1"/>
  <c r="E98" i="7" s="1"/>
  <c r="E99" i="7" s="1"/>
  <c r="E100" i="7" s="1"/>
  <c r="E101" i="7" s="1"/>
  <c r="E102" i="7" s="1"/>
  <c r="E103" i="7" s="1"/>
  <c r="E104" i="7" s="1"/>
  <c r="E105" i="7" s="1"/>
  <c r="E106" i="7" s="1"/>
  <c r="E107" i="7" s="1"/>
  <c r="E108" i="7" s="1"/>
  <c r="E109" i="7" s="1"/>
  <c r="E110" i="7" s="1"/>
  <c r="E111" i="7" s="1"/>
  <c r="E112" i="7" s="1"/>
  <c r="E113" i="7" s="1"/>
  <c r="E114" i="7" s="1"/>
  <c r="E115" i="7" s="1"/>
  <c r="E116" i="7" s="1"/>
  <c r="E117" i="7" s="1"/>
  <c r="E118" i="7" s="1"/>
  <c r="E119" i="7" s="1"/>
  <c r="E120" i="7" s="1"/>
  <c r="E121" i="7" s="1"/>
  <c r="E122" i="7" s="1"/>
  <c r="E123" i="7" s="1"/>
  <c r="E124" i="7" s="1"/>
  <c r="E125" i="7" s="1"/>
  <c r="E126" i="7" s="1"/>
  <c r="E127" i="7" s="1"/>
  <c r="E128" i="7" s="1"/>
  <c r="E129" i="7" s="1"/>
  <c r="E130" i="7" s="1"/>
  <c r="E131" i="7" s="1"/>
  <c r="E132" i="7" s="1"/>
  <c r="E133" i="7" s="1"/>
  <c r="E134" i="7" s="1"/>
  <c r="E135" i="7" s="1"/>
  <c r="E136" i="7" s="1"/>
  <c r="E137" i="7" s="1"/>
  <c r="E138" i="7" s="1"/>
  <c r="E139" i="7" s="1"/>
  <c r="E140" i="7" s="1"/>
  <c r="E141" i="7" s="1"/>
  <c r="E142" i="7" s="1"/>
  <c r="E143" i="7" s="1"/>
  <c r="E144" i="7" s="1"/>
  <c r="E145" i="7" s="1"/>
  <c r="E146" i="7" s="1"/>
  <c r="E147" i="7" s="1"/>
  <c r="E148" i="7" s="1"/>
  <c r="E149" i="7" s="1"/>
  <c r="E150" i="7" s="1"/>
  <c r="E151" i="7" s="1"/>
  <c r="E152" i="7" s="1"/>
  <c r="E153" i="7" s="1"/>
  <c r="E154" i="7" s="1"/>
  <c r="E155" i="7" s="1"/>
  <c r="E156" i="7" s="1"/>
  <c r="E157" i="7" s="1"/>
  <c r="E158" i="7" s="1"/>
  <c r="E159" i="7" s="1"/>
  <c r="E160" i="7" s="1"/>
  <c r="E161" i="7" s="1"/>
  <c r="E162" i="7" s="1"/>
  <c r="E163" i="7" s="1"/>
  <c r="E164" i="7" s="1"/>
  <c r="E165" i="7" s="1"/>
  <c r="E166" i="7" s="1"/>
  <c r="E167" i="7" s="1"/>
  <c r="E168" i="7" s="1"/>
  <c r="E169" i="7" s="1"/>
  <c r="E170" i="7" s="1"/>
  <c r="E171" i="7" s="1"/>
  <c r="E172" i="7" s="1"/>
  <c r="E173" i="7" s="1"/>
  <c r="E174" i="7" s="1"/>
  <c r="E175" i="7" s="1"/>
  <c r="E176" i="7" s="1"/>
  <c r="E177" i="7" s="1"/>
  <c r="E178" i="7" s="1"/>
  <c r="E179" i="7" s="1"/>
  <c r="E180" i="7" s="1"/>
  <c r="E181" i="7" s="1"/>
  <c r="E182" i="7" s="1"/>
  <c r="E183" i="7" s="1"/>
  <c r="E184" i="7" s="1"/>
  <c r="E185" i="7" s="1"/>
  <c r="E186" i="7" s="1"/>
  <c r="E187" i="7" s="1"/>
  <c r="E188" i="7" s="1"/>
  <c r="E189" i="7" s="1"/>
  <c r="E190" i="7" s="1"/>
  <c r="E191" i="7" s="1"/>
  <c r="E192" i="7" s="1"/>
  <c r="E193" i="7" s="1"/>
  <c r="E194" i="7" s="1"/>
  <c r="E195" i="7" s="1"/>
  <c r="E196" i="7" s="1"/>
  <c r="E197" i="7" s="1"/>
  <c r="E198" i="7" s="1"/>
  <c r="E199" i="7" s="1"/>
  <c r="E200" i="7" s="1"/>
  <c r="E201" i="7" s="1"/>
  <c r="E202" i="7" s="1"/>
  <c r="E203" i="7" s="1"/>
  <c r="E204" i="7" s="1"/>
  <c r="E205" i="7" s="1"/>
  <c r="E206" i="7" s="1"/>
  <c r="E207" i="7" s="1"/>
  <c r="E208" i="7" s="1"/>
  <c r="E209" i="7" s="1"/>
  <c r="E210" i="7" s="1"/>
  <c r="E211" i="7" s="1"/>
  <c r="E212" i="7" s="1"/>
  <c r="E213" i="7" s="1"/>
  <c r="E214" i="7" s="1"/>
  <c r="E215" i="7" s="1"/>
  <c r="E216" i="7" s="1"/>
  <c r="E217" i="7" s="1"/>
  <c r="E218" i="7" s="1"/>
  <c r="E219" i="7" s="1"/>
  <c r="E220" i="7" s="1"/>
  <c r="E221" i="7" s="1"/>
  <c r="E222" i="7" s="1"/>
  <c r="E223" i="7" s="1"/>
  <c r="E224" i="7" s="1"/>
  <c r="E225" i="7" s="1"/>
  <c r="E226" i="7" s="1"/>
  <c r="E227" i="7" s="1"/>
  <c r="E228" i="7" s="1"/>
  <c r="E229" i="7" s="1"/>
  <c r="E230" i="7" s="1"/>
  <c r="E231" i="7" s="1"/>
  <c r="E232" i="7" s="1"/>
  <c r="E233" i="7" s="1"/>
  <c r="E234" i="7" s="1"/>
  <c r="E235" i="7" s="1"/>
  <c r="E236" i="7" s="1"/>
  <c r="E237" i="7" s="1"/>
  <c r="E238" i="7" s="1"/>
  <c r="E239" i="7" s="1"/>
  <c r="E240" i="7" s="1"/>
  <c r="E241" i="7" s="1"/>
  <c r="E242" i="7" s="1"/>
  <c r="E243" i="7" s="1"/>
  <c r="E244" i="7" s="1"/>
  <c r="E245" i="7" s="1"/>
  <c r="E246" i="7" s="1"/>
  <c r="E247" i="7" s="1"/>
  <c r="E248" i="7" s="1"/>
  <c r="E249" i="7" s="1"/>
  <c r="E250" i="7" s="1"/>
  <c r="E251" i="7" s="1"/>
  <c r="E252" i="7" s="1"/>
  <c r="E253" i="7" s="1"/>
  <c r="E254" i="7" s="1"/>
  <c r="E255" i="7" s="1"/>
  <c r="E256" i="7" s="1"/>
  <c r="E257" i="7" s="1"/>
  <c r="H10" i="2"/>
  <c r="L257" i="2" l="1"/>
  <c r="M257" i="2" s="1"/>
  <c r="L256" i="2"/>
  <c r="M256" i="2" s="1"/>
  <c r="L255" i="2"/>
  <c r="M255" i="2" s="1"/>
  <c r="Q255" i="2" s="1"/>
  <c r="L254" i="2"/>
  <c r="M254" i="2" s="1"/>
  <c r="L253" i="2"/>
  <c r="M253" i="2" s="1"/>
  <c r="L252" i="2"/>
  <c r="M252" i="2" s="1"/>
  <c r="L251" i="2"/>
  <c r="M251" i="2" s="1"/>
  <c r="Q251" i="2" s="1"/>
  <c r="L250" i="2"/>
  <c r="M250" i="2" s="1"/>
  <c r="R250" i="2" s="1"/>
  <c r="L249" i="2"/>
  <c r="M249" i="2" s="1"/>
  <c r="L248" i="2"/>
  <c r="M248" i="2" s="1"/>
  <c r="L247" i="2"/>
  <c r="M247" i="2" s="1"/>
  <c r="L246" i="2"/>
  <c r="M246" i="2" s="1"/>
  <c r="O246" i="2" s="1"/>
  <c r="L245" i="2"/>
  <c r="M245" i="2" s="1"/>
  <c r="L244" i="2"/>
  <c r="M244" i="2" s="1"/>
  <c r="L243" i="2"/>
  <c r="M243" i="2" s="1"/>
  <c r="Q243" i="2" s="1"/>
  <c r="L242" i="2"/>
  <c r="M242" i="2" s="1"/>
  <c r="R242" i="2" s="1"/>
  <c r="L241" i="2"/>
  <c r="M241" i="2" s="1"/>
  <c r="L240" i="2"/>
  <c r="M240" i="2" s="1"/>
  <c r="R240" i="2" s="1"/>
  <c r="L239" i="2"/>
  <c r="M239" i="2" s="1"/>
  <c r="L238" i="2"/>
  <c r="M238" i="2" s="1"/>
  <c r="Q238" i="2" s="1"/>
  <c r="L237" i="2"/>
  <c r="M237" i="2" s="1"/>
  <c r="P237" i="2" s="1"/>
  <c r="L236" i="2"/>
  <c r="M236" i="2" s="1"/>
  <c r="L235" i="2"/>
  <c r="M235" i="2" s="1"/>
  <c r="R235" i="2" s="1"/>
  <c r="L234" i="2"/>
  <c r="M234" i="2" s="1"/>
  <c r="R234" i="2" s="1"/>
  <c r="L233" i="2"/>
  <c r="M233" i="2" s="1"/>
  <c r="L232" i="2"/>
  <c r="M232" i="2" s="1"/>
  <c r="L231" i="2"/>
  <c r="M231" i="2" s="1"/>
  <c r="Q231" i="2" s="1"/>
  <c r="L230" i="2"/>
  <c r="M230" i="2" s="1"/>
  <c r="L229" i="2"/>
  <c r="M229" i="2" s="1"/>
  <c r="L228" i="2"/>
  <c r="M228" i="2" s="1"/>
  <c r="L227" i="2"/>
  <c r="M227" i="2" s="1"/>
  <c r="L226" i="2"/>
  <c r="M226" i="2" s="1"/>
  <c r="R226" i="2" s="1"/>
  <c r="L225" i="2"/>
  <c r="M225" i="2" s="1"/>
  <c r="L224" i="2"/>
  <c r="M224" i="2" s="1"/>
  <c r="L223" i="2"/>
  <c r="M223" i="2" s="1"/>
  <c r="Q223" i="2" s="1"/>
  <c r="L222" i="2"/>
  <c r="M222" i="2" s="1"/>
  <c r="R222" i="2" s="1"/>
  <c r="L221" i="2"/>
  <c r="M221" i="2" s="1"/>
  <c r="P221" i="2" s="1"/>
  <c r="L220" i="2"/>
  <c r="M220" i="2" s="1"/>
  <c r="L219" i="2"/>
  <c r="M219" i="2" s="1"/>
  <c r="O219" i="2" s="1"/>
  <c r="L218" i="2"/>
  <c r="M218" i="2" s="1"/>
  <c r="R218" i="2" s="1"/>
  <c r="L217" i="2"/>
  <c r="M217" i="2" s="1"/>
  <c r="L216" i="2"/>
  <c r="M216" i="2" s="1"/>
  <c r="R216" i="2" s="1"/>
  <c r="L215" i="2"/>
  <c r="M215" i="2" s="1"/>
  <c r="L214" i="2"/>
  <c r="M214" i="2" s="1"/>
  <c r="R214" i="2" s="1"/>
  <c r="L213" i="2"/>
  <c r="M213" i="2" s="1"/>
  <c r="L212" i="2"/>
  <c r="M212" i="2" s="1"/>
  <c r="L211" i="2"/>
  <c r="M211" i="2" s="1"/>
  <c r="O211" i="2" s="1"/>
  <c r="L210" i="2"/>
  <c r="M210" i="2" s="1"/>
  <c r="R210" i="2" s="1"/>
  <c r="L209" i="2"/>
  <c r="M209" i="2" s="1"/>
  <c r="L208" i="2"/>
  <c r="M208" i="2" s="1"/>
  <c r="L207" i="2"/>
  <c r="M207" i="2" s="1"/>
  <c r="L206" i="2"/>
  <c r="M206" i="2" s="1"/>
  <c r="P206" i="2" s="1"/>
  <c r="L205" i="2"/>
  <c r="M205" i="2" s="1"/>
  <c r="L204" i="2"/>
  <c r="M204" i="2" s="1"/>
  <c r="Q204" i="2" s="1"/>
  <c r="L203" i="2"/>
  <c r="M203" i="2" s="1"/>
  <c r="O203" i="2" s="1"/>
  <c r="L202" i="2"/>
  <c r="M202" i="2" s="1"/>
  <c r="R202" i="2" s="1"/>
  <c r="L201" i="2"/>
  <c r="M201" i="2" s="1"/>
  <c r="L200" i="2"/>
  <c r="M200" i="2" s="1"/>
  <c r="L199" i="2"/>
  <c r="M199" i="2" s="1"/>
  <c r="Q199" i="2" s="1"/>
  <c r="L198" i="2"/>
  <c r="M198" i="2" s="1"/>
  <c r="L197" i="2"/>
  <c r="M197" i="2" s="1"/>
  <c r="L196" i="2"/>
  <c r="M196" i="2" s="1"/>
  <c r="L195" i="2"/>
  <c r="M195" i="2" s="1"/>
  <c r="L194" i="2"/>
  <c r="M194" i="2" s="1"/>
  <c r="R194" i="2" s="1"/>
  <c r="L193" i="2"/>
  <c r="M193" i="2" s="1"/>
  <c r="L192" i="2"/>
  <c r="M192" i="2" s="1"/>
  <c r="L191" i="2"/>
  <c r="M191" i="2" s="1"/>
  <c r="L190" i="2"/>
  <c r="M190" i="2" s="1"/>
  <c r="L189" i="2"/>
  <c r="M189" i="2" s="1"/>
  <c r="P189" i="2" s="1"/>
  <c r="L188" i="2"/>
  <c r="M188" i="2" s="1"/>
  <c r="L187" i="2"/>
  <c r="M187" i="2" s="1"/>
  <c r="L186" i="2"/>
  <c r="M186" i="2" s="1"/>
  <c r="R186" i="2" s="1"/>
  <c r="L185" i="2"/>
  <c r="M185" i="2" s="1"/>
  <c r="L184" i="2"/>
  <c r="M184" i="2" s="1"/>
  <c r="R184" i="2" s="1"/>
  <c r="L183" i="2"/>
  <c r="M183" i="2" s="1"/>
  <c r="R183" i="2" s="1"/>
  <c r="L182" i="2"/>
  <c r="M182" i="2" s="1"/>
  <c r="L181" i="2"/>
  <c r="M181" i="2" s="1"/>
  <c r="L180" i="2"/>
  <c r="M180" i="2" s="1"/>
  <c r="L179" i="2"/>
  <c r="M179" i="2" s="1"/>
  <c r="L178" i="2"/>
  <c r="M178" i="2" s="1"/>
  <c r="R178" i="2" s="1"/>
  <c r="L177" i="2"/>
  <c r="M177" i="2" s="1"/>
  <c r="L176" i="2"/>
  <c r="M176" i="2" s="1"/>
  <c r="R176" i="2" s="1"/>
  <c r="L175" i="2"/>
  <c r="M175" i="2" s="1"/>
  <c r="Q175" i="2" s="1"/>
  <c r="L174" i="2"/>
  <c r="M174" i="2" s="1"/>
  <c r="R174" i="2" s="1"/>
  <c r="L173" i="2"/>
  <c r="M173" i="2" s="1"/>
  <c r="L172" i="2"/>
  <c r="M172" i="2" s="1"/>
  <c r="L171" i="2"/>
  <c r="M171" i="2" s="1"/>
  <c r="O171" i="2" s="1"/>
  <c r="L170" i="2"/>
  <c r="M170" i="2" s="1"/>
  <c r="R170" i="2" s="1"/>
  <c r="L169" i="2"/>
  <c r="M169" i="2" s="1"/>
  <c r="L168" i="2"/>
  <c r="M168" i="2" s="1"/>
  <c r="R168" i="2" s="1"/>
  <c r="L167" i="2"/>
  <c r="M167" i="2" s="1"/>
  <c r="L166" i="2"/>
  <c r="M166" i="2" s="1"/>
  <c r="Q166" i="2" s="1"/>
  <c r="L165" i="2"/>
  <c r="M165" i="2" s="1"/>
  <c r="L164" i="2"/>
  <c r="M164" i="2" s="1"/>
  <c r="L163" i="2"/>
  <c r="M163" i="2" s="1"/>
  <c r="L162" i="2"/>
  <c r="M162" i="2" s="1"/>
  <c r="R162" i="2" s="1"/>
  <c r="L161" i="2"/>
  <c r="M161" i="2" s="1"/>
  <c r="L160" i="2"/>
  <c r="M160" i="2" s="1"/>
  <c r="L159" i="2"/>
  <c r="M159" i="2" s="1"/>
  <c r="L158" i="2"/>
  <c r="M158" i="2" s="1"/>
  <c r="L157" i="2"/>
  <c r="M157" i="2" s="1"/>
  <c r="L156" i="2"/>
  <c r="M156" i="2" s="1"/>
  <c r="L155" i="2"/>
  <c r="M155" i="2" s="1"/>
  <c r="L154" i="2"/>
  <c r="M154" i="2" s="1"/>
  <c r="R154" i="2" s="1"/>
  <c r="L153" i="2"/>
  <c r="M153" i="2" s="1"/>
  <c r="L152" i="2"/>
  <c r="M152" i="2" s="1"/>
  <c r="R152" i="2" s="1"/>
  <c r="L151" i="2"/>
  <c r="M151" i="2" s="1"/>
  <c r="Q151" i="2" s="1"/>
  <c r="L150" i="2"/>
  <c r="M150" i="2" s="1"/>
  <c r="L149" i="2"/>
  <c r="M149" i="2" s="1"/>
  <c r="P149" i="2" s="1"/>
  <c r="L148" i="2"/>
  <c r="M148" i="2" s="1"/>
  <c r="L147" i="2"/>
  <c r="M147" i="2" s="1"/>
  <c r="O147" i="2" s="1"/>
  <c r="L146" i="2"/>
  <c r="M146" i="2" s="1"/>
  <c r="R146" i="2" s="1"/>
  <c r="L145" i="2"/>
  <c r="M145" i="2" s="1"/>
  <c r="L144" i="2"/>
  <c r="M144" i="2" s="1"/>
  <c r="L143" i="2"/>
  <c r="M143" i="2" s="1"/>
  <c r="L142" i="2"/>
  <c r="M142" i="2" s="1"/>
  <c r="L141" i="2"/>
  <c r="M141" i="2" s="1"/>
  <c r="R141" i="2" s="1"/>
  <c r="L140" i="2"/>
  <c r="M140" i="2" s="1"/>
  <c r="L139" i="2"/>
  <c r="M139" i="2" s="1"/>
  <c r="O139" i="2" s="1"/>
  <c r="L138" i="2"/>
  <c r="M138" i="2" s="1"/>
  <c r="R138" i="2" s="1"/>
  <c r="L137" i="2"/>
  <c r="M137" i="2" s="1"/>
  <c r="L136" i="2"/>
  <c r="M136" i="2" s="1"/>
  <c r="R136" i="2" s="1"/>
  <c r="L135" i="2"/>
  <c r="M135" i="2" s="1"/>
  <c r="L134" i="2"/>
  <c r="M134" i="2" s="1"/>
  <c r="L133" i="2"/>
  <c r="M133" i="2" s="1"/>
  <c r="L132" i="2"/>
  <c r="M132" i="2" s="1"/>
  <c r="L131" i="2"/>
  <c r="M131" i="2" s="1"/>
  <c r="L130" i="2"/>
  <c r="M130" i="2" s="1"/>
  <c r="R130" i="2" s="1"/>
  <c r="L129" i="2"/>
  <c r="M129" i="2" s="1"/>
  <c r="L128" i="2"/>
  <c r="M128" i="2" s="1"/>
  <c r="L127" i="2"/>
  <c r="M127" i="2" s="1"/>
  <c r="Q127" i="2" s="1"/>
  <c r="L126" i="2"/>
  <c r="M126" i="2" s="1"/>
  <c r="Q126" i="2" s="1"/>
  <c r="L125" i="2"/>
  <c r="M125" i="2" s="1"/>
  <c r="L124" i="2"/>
  <c r="M124" i="2" s="1"/>
  <c r="L123" i="2"/>
  <c r="M123" i="2" s="1"/>
  <c r="O123" i="2" s="1"/>
  <c r="L122" i="2"/>
  <c r="M122" i="2" s="1"/>
  <c r="R122" i="2" s="1"/>
  <c r="L121" i="2"/>
  <c r="M121" i="2" s="1"/>
  <c r="L120" i="2"/>
  <c r="M120" i="2" s="1"/>
  <c r="L119" i="2"/>
  <c r="M119" i="2" s="1"/>
  <c r="Q119" i="2" s="1"/>
  <c r="L118" i="2"/>
  <c r="M118" i="2" s="1"/>
  <c r="L117" i="2"/>
  <c r="M117" i="2" s="1"/>
  <c r="L116" i="2"/>
  <c r="M116" i="2" s="1"/>
  <c r="L115" i="2"/>
  <c r="M115" i="2" s="1"/>
  <c r="L114" i="2"/>
  <c r="M114" i="2" s="1"/>
  <c r="R114" i="2" s="1"/>
  <c r="L113" i="2"/>
  <c r="M113" i="2" s="1"/>
  <c r="L112" i="2"/>
  <c r="M112" i="2" s="1"/>
  <c r="L111" i="2"/>
  <c r="M111" i="2" s="1"/>
  <c r="Q111" i="2" s="1"/>
  <c r="L110" i="2"/>
  <c r="M110" i="2" s="1"/>
  <c r="L109" i="2"/>
  <c r="M109" i="2" s="1"/>
  <c r="L108" i="2"/>
  <c r="M108" i="2" s="1"/>
  <c r="L107" i="2"/>
  <c r="M107" i="2" s="1"/>
  <c r="L106" i="2"/>
  <c r="M106" i="2" s="1"/>
  <c r="R106" i="2" s="1"/>
  <c r="L105" i="2"/>
  <c r="M105" i="2" s="1"/>
  <c r="L104" i="2"/>
  <c r="M104" i="2" s="1"/>
  <c r="R104" i="2" s="1"/>
  <c r="L103" i="2"/>
  <c r="M103" i="2" s="1"/>
  <c r="Q103" i="2" s="1"/>
  <c r="L102" i="2"/>
  <c r="M102" i="2" s="1"/>
  <c r="L101" i="2"/>
  <c r="M101" i="2" s="1"/>
  <c r="L100" i="2"/>
  <c r="M100" i="2" s="1"/>
  <c r="L99" i="2"/>
  <c r="M99" i="2" s="1"/>
  <c r="L98" i="2"/>
  <c r="M98" i="2" s="1"/>
  <c r="R98" i="2" s="1"/>
  <c r="L97" i="2"/>
  <c r="M97" i="2" s="1"/>
  <c r="L96" i="2"/>
  <c r="M96" i="2" s="1"/>
  <c r="L95" i="2"/>
  <c r="M95" i="2" s="1"/>
  <c r="Q95" i="2" s="1"/>
  <c r="L94" i="2"/>
  <c r="M94" i="2" s="1"/>
  <c r="L93" i="2"/>
  <c r="M93" i="2" s="1"/>
  <c r="L92" i="2"/>
  <c r="M92" i="2" s="1"/>
  <c r="L91" i="2"/>
  <c r="M91" i="2" s="1"/>
  <c r="L90" i="2"/>
  <c r="M90" i="2" s="1"/>
  <c r="R90" i="2" s="1"/>
  <c r="L89" i="2"/>
  <c r="M89" i="2" s="1"/>
  <c r="R89" i="2" s="1"/>
  <c r="L88" i="2"/>
  <c r="M88" i="2" s="1"/>
  <c r="L87" i="2"/>
  <c r="M87" i="2" s="1"/>
  <c r="Q87" i="2" s="1"/>
  <c r="L86" i="2"/>
  <c r="M86" i="2" s="1"/>
  <c r="L85" i="2"/>
  <c r="M85" i="2" s="1"/>
  <c r="L84" i="2"/>
  <c r="M84" i="2" s="1"/>
  <c r="L83" i="2"/>
  <c r="M83" i="2" s="1"/>
  <c r="L82" i="2"/>
  <c r="M82" i="2" s="1"/>
  <c r="L81" i="2"/>
  <c r="M81" i="2" s="1"/>
  <c r="L80" i="2"/>
  <c r="M80" i="2" s="1"/>
  <c r="L79" i="2"/>
  <c r="M79" i="2" s="1"/>
  <c r="L78" i="2"/>
  <c r="M78" i="2" s="1"/>
  <c r="L77" i="2"/>
  <c r="M77" i="2" s="1"/>
  <c r="L76" i="2"/>
  <c r="M76" i="2" s="1"/>
  <c r="L75" i="2"/>
  <c r="M75" i="2" s="1"/>
  <c r="P75" i="2" s="1"/>
  <c r="L74" i="2"/>
  <c r="M74" i="2" s="1"/>
  <c r="L73" i="2"/>
  <c r="M73" i="2" s="1"/>
  <c r="L72" i="2"/>
  <c r="M72" i="2" s="1"/>
  <c r="L71" i="2"/>
  <c r="M71" i="2" s="1"/>
  <c r="Q71" i="2" s="1"/>
  <c r="L70" i="2"/>
  <c r="M70" i="2" s="1"/>
  <c r="L69" i="2"/>
  <c r="M69" i="2" s="1"/>
  <c r="L68" i="2"/>
  <c r="M68" i="2" s="1"/>
  <c r="L67" i="2"/>
  <c r="M67" i="2" s="1"/>
  <c r="L66" i="2"/>
  <c r="M66" i="2" s="1"/>
  <c r="L65" i="2"/>
  <c r="M65" i="2" s="1"/>
  <c r="L64" i="2"/>
  <c r="M64" i="2" s="1"/>
  <c r="L63" i="2"/>
  <c r="M63" i="2" s="1"/>
  <c r="L62" i="2"/>
  <c r="M62" i="2" s="1"/>
  <c r="R62" i="2" s="1"/>
  <c r="L61" i="2"/>
  <c r="M61" i="2" s="1"/>
  <c r="L60" i="2"/>
  <c r="M60" i="2" s="1"/>
  <c r="L59" i="2"/>
  <c r="M59" i="2" s="1"/>
  <c r="L58" i="2"/>
  <c r="M58" i="2" s="1"/>
  <c r="P58" i="2" s="1"/>
  <c r="L57" i="2"/>
  <c r="M57" i="2" s="1"/>
  <c r="L56" i="2"/>
  <c r="M56" i="2" s="1"/>
  <c r="L55" i="2"/>
  <c r="M55" i="2" s="1"/>
  <c r="Q55" i="2" s="1"/>
  <c r="L54" i="2"/>
  <c r="M54" i="2" s="1"/>
  <c r="L53" i="2"/>
  <c r="M53" i="2" s="1"/>
  <c r="L52" i="2"/>
  <c r="M52" i="2" s="1"/>
  <c r="L51" i="2"/>
  <c r="M51" i="2" s="1"/>
  <c r="P51" i="2" s="1"/>
  <c r="L50" i="2"/>
  <c r="M50" i="2" s="1"/>
  <c r="L49" i="2"/>
  <c r="M49" i="2" s="1"/>
  <c r="L48" i="2"/>
  <c r="M48" i="2" s="1"/>
  <c r="L47" i="2"/>
  <c r="M47" i="2" s="1"/>
  <c r="Q47" i="2" s="1"/>
  <c r="L46" i="2"/>
  <c r="M46" i="2" s="1"/>
  <c r="L45" i="2"/>
  <c r="M45" i="2" s="1"/>
  <c r="L44" i="2"/>
  <c r="M44" i="2" s="1"/>
  <c r="L43" i="2"/>
  <c r="M43" i="2" s="1"/>
  <c r="L42" i="2"/>
  <c r="M42" i="2" s="1"/>
  <c r="L41" i="2"/>
  <c r="M41" i="2" s="1"/>
  <c r="L40" i="2"/>
  <c r="M40" i="2" s="1"/>
  <c r="L39" i="2"/>
  <c r="M39" i="2" s="1"/>
  <c r="L38" i="2"/>
  <c r="M38" i="2" s="1"/>
  <c r="L37" i="2"/>
  <c r="M37" i="2" s="1"/>
  <c r="L36" i="2"/>
  <c r="M36" i="2" s="1"/>
  <c r="L35" i="2"/>
  <c r="M35" i="2" s="1"/>
  <c r="L34" i="2"/>
  <c r="M34" i="2" s="1"/>
  <c r="L33" i="2"/>
  <c r="M33" i="2" s="1"/>
  <c r="L32" i="2"/>
  <c r="M32" i="2" s="1"/>
  <c r="L31" i="2"/>
  <c r="M31" i="2" s="1"/>
  <c r="L30" i="2"/>
  <c r="M30" i="2" s="1"/>
  <c r="L29" i="2"/>
  <c r="M29" i="2" s="1"/>
  <c r="L28" i="2"/>
  <c r="M28" i="2" s="1"/>
  <c r="L27" i="2"/>
  <c r="M27" i="2" s="1"/>
  <c r="L26" i="2"/>
  <c r="M26" i="2" s="1"/>
  <c r="L25" i="2"/>
  <c r="M25" i="2" s="1"/>
  <c r="L24" i="2"/>
  <c r="M24" i="2" s="1"/>
  <c r="R24" i="2" s="1"/>
  <c r="L23" i="2"/>
  <c r="M23" i="2" s="1"/>
  <c r="L22" i="2"/>
  <c r="M22" i="2" s="1"/>
  <c r="L21" i="2"/>
  <c r="M21" i="2" s="1"/>
  <c r="L20" i="2"/>
  <c r="M20" i="2" s="1"/>
  <c r="L19" i="2"/>
  <c r="M19" i="2" s="1"/>
  <c r="L18" i="2"/>
  <c r="M18" i="2" s="1"/>
  <c r="L17" i="2"/>
  <c r="M17" i="2" s="1"/>
  <c r="L16" i="2"/>
  <c r="M16" i="2" s="1"/>
  <c r="L15" i="2"/>
  <c r="M15" i="2" s="1"/>
  <c r="Q15" i="2" s="1"/>
  <c r="L14" i="2"/>
  <c r="M14" i="2" s="1"/>
  <c r="L13" i="2"/>
  <c r="M13" i="2" s="1"/>
  <c r="L12" i="2"/>
  <c r="M12" i="2" s="1"/>
  <c r="L11" i="2"/>
  <c r="M11" i="2" s="1"/>
  <c r="L10" i="2"/>
  <c r="M10" i="2" s="1"/>
  <c r="L9" i="2"/>
  <c r="M9" i="2" s="1"/>
  <c r="L8" i="2"/>
  <c r="M8" i="2" s="1"/>
  <c r="L7" i="2"/>
  <c r="M7" i="2" s="1"/>
  <c r="L6" i="2"/>
  <c r="M6" i="2" s="1"/>
  <c r="L5" i="2"/>
  <c r="M5" i="2" s="1"/>
  <c r="L4" i="2"/>
  <c r="M4" i="2" s="1"/>
  <c r="L3" i="2"/>
  <c r="M3" i="2" s="1"/>
  <c r="L2" i="2"/>
  <c r="M2" i="2" s="1"/>
  <c r="R2" i="2" s="1"/>
  <c r="E5" i="5"/>
  <c r="E6" i="5"/>
  <c r="E7" i="5"/>
  <c r="P235" i="2" l="1"/>
  <c r="R3" i="2"/>
  <c r="Q3" i="2"/>
  <c r="P59" i="2"/>
  <c r="Q59" i="2"/>
  <c r="O115" i="2"/>
  <c r="R115" i="2"/>
  <c r="Q167" i="2"/>
  <c r="R167" i="2"/>
  <c r="Q215" i="2"/>
  <c r="R215" i="2"/>
  <c r="Q239" i="2"/>
  <c r="R239" i="2"/>
  <c r="O175" i="2"/>
  <c r="Q214" i="2"/>
  <c r="O151" i="2"/>
  <c r="P219" i="2"/>
  <c r="R199" i="2"/>
  <c r="O119" i="2"/>
  <c r="O243" i="2"/>
  <c r="P243" i="2"/>
  <c r="R175" i="2"/>
  <c r="P246" i="2"/>
  <c r="P171" i="2"/>
  <c r="O206" i="2"/>
  <c r="N2" i="2"/>
  <c r="Q5" i="2"/>
  <c r="R5" i="2"/>
  <c r="Q13" i="2"/>
  <c r="R13" i="2"/>
  <c r="Q21" i="2"/>
  <c r="R21" i="2"/>
  <c r="Q29" i="2"/>
  <c r="R29" i="2"/>
  <c r="Q37" i="2"/>
  <c r="R37" i="2"/>
  <c r="Q53" i="2"/>
  <c r="R53" i="2"/>
  <c r="Q61" i="2"/>
  <c r="R61" i="2"/>
  <c r="Q69" i="2"/>
  <c r="R69" i="2"/>
  <c r="Q77" i="2"/>
  <c r="R77" i="2"/>
  <c r="Q85" i="2"/>
  <c r="R85" i="2"/>
  <c r="P93" i="2"/>
  <c r="R93" i="2"/>
  <c r="Q93" i="2"/>
  <c r="P101" i="2"/>
  <c r="Q101" i="2"/>
  <c r="R101" i="2"/>
  <c r="P109" i="2"/>
  <c r="Q109" i="2"/>
  <c r="R109" i="2"/>
  <c r="P117" i="2"/>
  <c r="Q117" i="2"/>
  <c r="R117" i="2"/>
  <c r="P125" i="2"/>
  <c r="R125" i="2"/>
  <c r="Q125" i="2"/>
  <c r="P133" i="2"/>
  <c r="R133" i="2"/>
  <c r="Q133" i="2"/>
  <c r="P157" i="2"/>
  <c r="Q157" i="2"/>
  <c r="R157" i="2"/>
  <c r="P173" i="2"/>
  <c r="O173" i="2"/>
  <c r="R173" i="2"/>
  <c r="Q173" i="2"/>
  <c r="P181" i="2"/>
  <c r="Q181" i="2"/>
  <c r="R181" i="2"/>
  <c r="O181" i="2"/>
  <c r="P213" i="2"/>
  <c r="Q213" i="2"/>
  <c r="R213" i="2"/>
  <c r="P229" i="2"/>
  <c r="Q229" i="2"/>
  <c r="R229" i="2"/>
  <c r="P245" i="2"/>
  <c r="Q245" i="2"/>
  <c r="R245" i="2"/>
  <c r="Q253" i="2"/>
  <c r="R253" i="2"/>
  <c r="R6" i="2"/>
  <c r="P6" i="2"/>
  <c r="O6" i="2"/>
  <c r="R14" i="2"/>
  <c r="P14" i="2"/>
  <c r="O14" i="2"/>
  <c r="R22" i="2"/>
  <c r="P22" i="2"/>
  <c r="O22" i="2"/>
  <c r="R30" i="2"/>
  <c r="P30" i="2"/>
  <c r="O30" i="2"/>
  <c r="R38" i="2"/>
  <c r="P38" i="2"/>
  <c r="O38" i="2"/>
  <c r="R46" i="2"/>
  <c r="O46" i="2"/>
  <c r="P46" i="2"/>
  <c r="P54" i="2"/>
  <c r="R54" i="2"/>
  <c r="O54" i="2"/>
  <c r="P70" i="2"/>
  <c r="R70" i="2"/>
  <c r="O70" i="2"/>
  <c r="R78" i="2"/>
  <c r="Q78" i="2"/>
  <c r="P78" i="2"/>
  <c r="O78" i="2"/>
  <c r="O86" i="2"/>
  <c r="R86" i="2"/>
  <c r="P86" i="2"/>
  <c r="P102" i="2"/>
  <c r="R102" i="2"/>
  <c r="Q102" i="2"/>
  <c r="P110" i="2"/>
  <c r="R110" i="2"/>
  <c r="Q110" i="2"/>
  <c r="P118" i="2"/>
  <c r="R118" i="2"/>
  <c r="Q118" i="2"/>
  <c r="P158" i="2"/>
  <c r="Q158" i="2"/>
  <c r="R158" i="2"/>
  <c r="P182" i="2"/>
  <c r="Q182" i="2"/>
  <c r="R182" i="2"/>
  <c r="P190" i="2"/>
  <c r="Q190" i="2"/>
  <c r="R190" i="2"/>
  <c r="P198" i="2"/>
  <c r="Q198" i="2"/>
  <c r="R198" i="2"/>
  <c r="P230" i="2"/>
  <c r="O230" i="2"/>
  <c r="Q230" i="2"/>
  <c r="R230" i="2"/>
  <c r="Q23" i="2"/>
  <c r="R23" i="2"/>
  <c r="P23" i="2"/>
  <c r="O23" i="2"/>
  <c r="Q31" i="2"/>
  <c r="P31" i="2"/>
  <c r="R31" i="2"/>
  <c r="O31" i="2"/>
  <c r="Q39" i="2"/>
  <c r="P39" i="2"/>
  <c r="R39" i="2"/>
  <c r="O39" i="2"/>
  <c r="Q63" i="2"/>
  <c r="P63" i="2"/>
  <c r="O63" i="2"/>
  <c r="R63" i="2"/>
  <c r="Q79" i="2"/>
  <c r="P79" i="2"/>
  <c r="O79" i="2"/>
  <c r="R79" i="2"/>
  <c r="Q135" i="2"/>
  <c r="O135" i="2"/>
  <c r="R135" i="2"/>
  <c r="Q143" i="2"/>
  <c r="O143" i="2"/>
  <c r="R143" i="2"/>
  <c r="Q159" i="2"/>
  <c r="O159" i="2"/>
  <c r="R159" i="2"/>
  <c r="Q191" i="2"/>
  <c r="O191" i="2"/>
  <c r="R191" i="2"/>
  <c r="Q207" i="2"/>
  <c r="O207" i="2"/>
  <c r="R207" i="2"/>
  <c r="Q247" i="2"/>
  <c r="O247" i="2"/>
  <c r="R247" i="2"/>
  <c r="Q8" i="2"/>
  <c r="R8" i="2"/>
  <c r="Q72" i="2"/>
  <c r="R72" i="2"/>
  <c r="R88" i="2"/>
  <c r="O88" i="2"/>
  <c r="R96" i="2"/>
  <c r="O96" i="2"/>
  <c r="R112" i="2"/>
  <c r="O112" i="2"/>
  <c r="O128" i="2"/>
  <c r="R128" i="2"/>
  <c r="O144" i="2"/>
  <c r="R144" i="2"/>
  <c r="O208" i="2"/>
  <c r="R208" i="2"/>
  <c r="O224" i="2"/>
  <c r="R224" i="2"/>
  <c r="O232" i="2"/>
  <c r="R232" i="2"/>
  <c r="O248" i="2"/>
  <c r="R248" i="2"/>
  <c r="O256" i="2"/>
  <c r="R256" i="2"/>
  <c r="O57" i="2"/>
  <c r="R57" i="2"/>
  <c r="P57" i="2"/>
  <c r="Q57" i="2"/>
  <c r="O9" i="2"/>
  <c r="R9" i="2"/>
  <c r="Q9" i="2"/>
  <c r="P9" i="2"/>
  <c r="O17" i="2"/>
  <c r="R17" i="2"/>
  <c r="P17" i="2"/>
  <c r="Q17" i="2"/>
  <c r="O25" i="2"/>
  <c r="R25" i="2"/>
  <c r="Q25" i="2"/>
  <c r="P25" i="2"/>
  <c r="O33" i="2"/>
  <c r="R33" i="2"/>
  <c r="Q33" i="2"/>
  <c r="P33" i="2"/>
  <c r="O41" i="2"/>
  <c r="R41" i="2"/>
  <c r="Q41" i="2"/>
  <c r="P41" i="2"/>
  <c r="O49" i="2"/>
  <c r="R49" i="2"/>
  <c r="Q49" i="2"/>
  <c r="P49" i="2"/>
  <c r="O65" i="2"/>
  <c r="R65" i="2"/>
  <c r="Q65" i="2"/>
  <c r="P65" i="2"/>
  <c r="O73" i="2"/>
  <c r="R73" i="2"/>
  <c r="Q73" i="2"/>
  <c r="P73" i="2"/>
  <c r="O81" i="2"/>
  <c r="R81" i="2"/>
  <c r="Q81" i="2"/>
  <c r="P81" i="2"/>
  <c r="Q97" i="2"/>
  <c r="R97" i="2"/>
  <c r="Q105" i="2"/>
  <c r="R105" i="2"/>
  <c r="Q113" i="2"/>
  <c r="R113" i="2"/>
  <c r="Q121" i="2"/>
  <c r="R121" i="2"/>
  <c r="Q129" i="2"/>
  <c r="R129" i="2"/>
  <c r="Q137" i="2"/>
  <c r="R137" i="2"/>
  <c r="Q161" i="2"/>
  <c r="R161" i="2"/>
  <c r="Q185" i="2"/>
  <c r="R185" i="2"/>
  <c r="Q193" i="2"/>
  <c r="R193" i="2"/>
  <c r="Q225" i="2"/>
  <c r="R225" i="2"/>
  <c r="Q233" i="2"/>
  <c r="R233" i="2"/>
  <c r="Q257" i="2"/>
  <c r="R257" i="2"/>
  <c r="O10" i="2"/>
  <c r="R10" i="2"/>
  <c r="Q10" i="2"/>
  <c r="P10" i="2"/>
  <c r="Q26" i="2"/>
  <c r="R26" i="2"/>
  <c r="P26" i="2"/>
  <c r="Q34" i="2"/>
  <c r="R34" i="2"/>
  <c r="P34" i="2"/>
  <c r="Q50" i="2"/>
  <c r="R50" i="2"/>
  <c r="P50" i="2"/>
  <c r="Q66" i="2"/>
  <c r="R66" i="2"/>
  <c r="P66" i="2"/>
  <c r="Q82" i="2"/>
  <c r="R82" i="2"/>
  <c r="P82" i="2"/>
  <c r="R11" i="2"/>
  <c r="Q11" i="2"/>
  <c r="P11" i="2"/>
  <c r="O11" i="2"/>
  <c r="Q19" i="2"/>
  <c r="P19" i="2"/>
  <c r="O19" i="2"/>
  <c r="R19" i="2"/>
  <c r="R27" i="2"/>
  <c r="Q27" i="2"/>
  <c r="P27" i="2"/>
  <c r="O27" i="2"/>
  <c r="Q35" i="2"/>
  <c r="P35" i="2"/>
  <c r="O35" i="2"/>
  <c r="R35" i="2"/>
  <c r="Q43" i="2"/>
  <c r="P43" i="2"/>
  <c r="R43" i="2"/>
  <c r="O43" i="2"/>
  <c r="P67" i="2"/>
  <c r="R67" i="2"/>
  <c r="Q67" i="2"/>
  <c r="O67" i="2"/>
  <c r="O83" i="2"/>
  <c r="Q83" i="2"/>
  <c r="R83" i="2"/>
  <c r="P83" i="2"/>
  <c r="O91" i="2"/>
  <c r="R91" i="2"/>
  <c r="P91" i="2"/>
  <c r="O99" i="2"/>
  <c r="P99" i="2"/>
  <c r="R99" i="2"/>
  <c r="O107" i="2"/>
  <c r="R107" i="2"/>
  <c r="P107" i="2"/>
  <c r="O163" i="2"/>
  <c r="P163" i="2"/>
  <c r="R163" i="2"/>
  <c r="O187" i="2"/>
  <c r="P187" i="2"/>
  <c r="R187" i="2"/>
  <c r="O195" i="2"/>
  <c r="P195" i="2"/>
  <c r="R195" i="2"/>
  <c r="Q195" i="2"/>
  <c r="P12" i="2"/>
  <c r="R12" i="2"/>
  <c r="Q12" i="2"/>
  <c r="O12" i="2"/>
  <c r="P20" i="2"/>
  <c r="R20" i="2"/>
  <c r="Q20" i="2"/>
  <c r="O20" i="2"/>
  <c r="P28" i="2"/>
  <c r="R28" i="2"/>
  <c r="Q28" i="2"/>
  <c r="O28" i="2"/>
  <c r="P36" i="2"/>
  <c r="R36" i="2"/>
  <c r="Q36" i="2"/>
  <c r="O36" i="2"/>
  <c r="P44" i="2"/>
  <c r="R44" i="2"/>
  <c r="Q44" i="2"/>
  <c r="O44" i="2"/>
  <c r="P52" i="2"/>
  <c r="R52" i="2"/>
  <c r="Q52" i="2"/>
  <c r="O52" i="2"/>
  <c r="P68" i="2"/>
  <c r="R68" i="2"/>
  <c r="Q68" i="2"/>
  <c r="O68" i="2"/>
  <c r="P84" i="2"/>
  <c r="R84" i="2"/>
  <c r="Q84" i="2"/>
  <c r="O84" i="2"/>
  <c r="Q116" i="2"/>
  <c r="R116" i="2"/>
  <c r="Q132" i="2"/>
  <c r="R132" i="2"/>
  <c r="Q140" i="2"/>
  <c r="R140" i="2"/>
  <c r="Q148" i="2"/>
  <c r="R148" i="2"/>
  <c r="Q164" i="2"/>
  <c r="R164" i="2"/>
  <c r="P212" i="2"/>
  <c r="R212" i="2"/>
  <c r="Q212" i="2"/>
  <c r="P244" i="2"/>
  <c r="R244" i="2"/>
  <c r="Q244" i="2"/>
  <c r="Q45" i="2"/>
  <c r="R45" i="2"/>
  <c r="P165" i="2"/>
  <c r="Q165" i="2"/>
  <c r="P197" i="2"/>
  <c r="O197" i="2"/>
  <c r="P94" i="2"/>
  <c r="Q94" i="2"/>
  <c r="R94" i="2"/>
  <c r="P134" i="2"/>
  <c r="R134" i="2"/>
  <c r="P166" i="2"/>
  <c r="R166" i="2"/>
  <c r="O238" i="2"/>
  <c r="P238" i="2"/>
  <c r="P4" i="2"/>
  <c r="R4" i="2"/>
  <c r="Q48" i="2"/>
  <c r="R48" i="2"/>
  <c r="Q64" i="2"/>
  <c r="R64" i="2"/>
  <c r="R160" i="2"/>
  <c r="O160" i="2"/>
  <c r="R192" i="2"/>
  <c r="O192" i="2"/>
  <c r="O200" i="2"/>
  <c r="R200" i="2"/>
  <c r="Q4" i="2"/>
  <c r="Q75" i="2"/>
  <c r="Q149" i="2"/>
  <c r="O168" i="2"/>
  <c r="Q221" i="2"/>
  <c r="Q237" i="2"/>
  <c r="R251" i="2"/>
  <c r="R219" i="2"/>
  <c r="R203" i="2"/>
  <c r="R171" i="2"/>
  <c r="R149" i="2"/>
  <c r="R127" i="2"/>
  <c r="Q153" i="2"/>
  <c r="R153" i="2"/>
  <c r="Q217" i="2"/>
  <c r="R217" i="2"/>
  <c r="P76" i="2"/>
  <c r="R76" i="2"/>
  <c r="Q76" i="2"/>
  <c r="Q108" i="2"/>
  <c r="R108" i="2"/>
  <c r="P142" i="2"/>
  <c r="R142" i="2"/>
  <c r="Q180" i="2"/>
  <c r="R180" i="2"/>
  <c r="O189" i="2"/>
  <c r="Q197" i="2"/>
  <c r="R231" i="2"/>
  <c r="R147" i="2"/>
  <c r="R103" i="2"/>
  <c r="Q145" i="2"/>
  <c r="R145" i="2"/>
  <c r="Q201" i="2"/>
  <c r="R201" i="2"/>
  <c r="O18" i="2"/>
  <c r="R18" i="2"/>
  <c r="Q58" i="2"/>
  <c r="R58" i="2"/>
  <c r="Q40" i="2"/>
  <c r="R40" i="2"/>
  <c r="O62" i="2"/>
  <c r="O76" i="2"/>
  <c r="Q80" i="2"/>
  <c r="R80" i="2"/>
  <c r="O87" i="2"/>
  <c r="Q92" i="2"/>
  <c r="R92" i="2"/>
  <c r="O120" i="2"/>
  <c r="R120" i="2"/>
  <c r="Q134" i="2"/>
  <c r="Q142" i="2"/>
  <c r="Q172" i="2"/>
  <c r="R172" i="2"/>
  <c r="Q189" i="2"/>
  <c r="Q206" i="2"/>
  <c r="O223" i="2"/>
  <c r="O231" i="2"/>
  <c r="Q246" i="2"/>
  <c r="O255" i="2"/>
  <c r="R246" i="2"/>
  <c r="R165" i="2"/>
  <c r="R123" i="2"/>
  <c r="R59" i="2"/>
  <c r="R15" i="2"/>
  <c r="Q177" i="2"/>
  <c r="R177" i="2"/>
  <c r="Q209" i="2"/>
  <c r="R209" i="2"/>
  <c r="Q249" i="2"/>
  <c r="R249" i="2"/>
  <c r="Q42" i="2"/>
  <c r="R42" i="2"/>
  <c r="Q74" i="2"/>
  <c r="R74" i="2"/>
  <c r="O47" i="2"/>
  <c r="O131" i="2"/>
  <c r="P131" i="2"/>
  <c r="O155" i="2"/>
  <c r="P155" i="2"/>
  <c r="O179" i="2"/>
  <c r="P179" i="2"/>
  <c r="Q179" i="2"/>
  <c r="O227" i="2"/>
  <c r="P227" i="2"/>
  <c r="Q235" i="2"/>
  <c r="O235" i="2"/>
  <c r="O3" i="2"/>
  <c r="O15" i="2"/>
  <c r="Q18" i="2"/>
  <c r="P47" i="2"/>
  <c r="Q51" i="2"/>
  <c r="O55" i="2"/>
  <c r="O59" i="2"/>
  <c r="P62" i="2"/>
  <c r="P87" i="2"/>
  <c r="O103" i="2"/>
  <c r="P115" i="2"/>
  <c r="O127" i="2"/>
  <c r="O152" i="2"/>
  <c r="O215" i="2"/>
  <c r="O239" i="2"/>
  <c r="R197" i="2"/>
  <c r="R119" i="2"/>
  <c r="R55" i="2"/>
  <c r="Q169" i="2"/>
  <c r="R169" i="2"/>
  <c r="Q241" i="2"/>
  <c r="R241" i="2"/>
  <c r="P18" i="2"/>
  <c r="O51" i="2"/>
  <c r="Q124" i="2"/>
  <c r="R124" i="2"/>
  <c r="Q156" i="2"/>
  <c r="R156" i="2"/>
  <c r="Q188" i="2"/>
  <c r="R188" i="2"/>
  <c r="Q196" i="2"/>
  <c r="R196" i="2"/>
  <c r="P204" i="2"/>
  <c r="R204" i="2"/>
  <c r="Q252" i="2"/>
  <c r="R252" i="2"/>
  <c r="P3" i="2"/>
  <c r="P15" i="2"/>
  <c r="P55" i="2"/>
  <c r="P74" i="2"/>
  <c r="O104" i="2"/>
  <c r="O136" i="2"/>
  <c r="O199" i="2"/>
  <c r="O216" i="2"/>
  <c r="O240" i="2"/>
  <c r="R243" i="2"/>
  <c r="R227" i="2"/>
  <c r="R211" i="2"/>
  <c r="R179" i="2"/>
  <c r="R139" i="2"/>
  <c r="R95" i="2"/>
  <c r="R75" i="2"/>
  <c r="Q16" i="2"/>
  <c r="R16" i="2"/>
  <c r="P228" i="2"/>
  <c r="R228" i="2"/>
  <c r="R255" i="2"/>
  <c r="R223" i="2"/>
  <c r="R71" i="2"/>
  <c r="R51" i="2"/>
  <c r="P141" i="2"/>
  <c r="Q141" i="2"/>
  <c r="P205" i="2"/>
  <c r="Q205" i="2"/>
  <c r="Q7" i="2"/>
  <c r="R7" i="2"/>
  <c r="Q56" i="2"/>
  <c r="R56" i="2"/>
  <c r="P126" i="2"/>
  <c r="R126" i="2"/>
  <c r="P150" i="2"/>
  <c r="Q150" i="2"/>
  <c r="R150" i="2"/>
  <c r="P214" i="2"/>
  <c r="O214" i="2"/>
  <c r="P254" i="2"/>
  <c r="O254" i="2"/>
  <c r="Q254" i="2"/>
  <c r="P42" i="2"/>
  <c r="P60" i="2"/>
  <c r="R60" i="2"/>
  <c r="Q60" i="2"/>
  <c r="O71" i="2"/>
  <c r="O75" i="2"/>
  <c r="O111" i="2"/>
  <c r="P123" i="2"/>
  <c r="P147" i="2"/>
  <c r="O184" i="2"/>
  <c r="P211" i="2"/>
  <c r="P220" i="2"/>
  <c r="R220" i="2"/>
  <c r="Q228" i="2"/>
  <c r="P236" i="2"/>
  <c r="R236" i="2"/>
  <c r="O251" i="2"/>
  <c r="R254" i="2"/>
  <c r="R238" i="2"/>
  <c r="R206" i="2"/>
  <c r="R155" i="2"/>
  <c r="R111" i="2"/>
  <c r="R47" i="2"/>
  <c r="Q100" i="2"/>
  <c r="R100" i="2"/>
  <c r="P174" i="2"/>
  <c r="Q174" i="2"/>
  <c r="P222" i="2"/>
  <c r="O222" i="2"/>
  <c r="Q222" i="2"/>
  <c r="O7" i="2"/>
  <c r="Q32" i="2"/>
  <c r="R32" i="2"/>
  <c r="Q183" i="2"/>
  <c r="O183" i="2"/>
  <c r="O4" i="2"/>
  <c r="P7" i="2"/>
  <c r="O60" i="2"/>
  <c r="P71" i="2"/>
  <c r="P90" i="2"/>
  <c r="O95" i="2"/>
  <c r="P139" i="2"/>
  <c r="O167" i="2"/>
  <c r="O176" i="2"/>
  <c r="P203" i="2"/>
  <c r="Q220" i="2"/>
  <c r="Q236" i="2"/>
  <c r="P251" i="2"/>
  <c r="R237" i="2"/>
  <c r="R221" i="2"/>
  <c r="R205" i="2"/>
  <c r="R189" i="2"/>
  <c r="R151" i="2"/>
  <c r="R131" i="2"/>
  <c r="R87" i="2"/>
  <c r="N251" i="2"/>
  <c r="N219" i="2"/>
  <c r="N141" i="2"/>
  <c r="N92" i="2"/>
  <c r="N83" i="2"/>
  <c r="N75" i="2"/>
  <c r="N35" i="2"/>
  <c r="N236" i="2"/>
  <c r="N229" i="2"/>
  <c r="N79" i="2"/>
  <c r="N68" i="2"/>
  <c r="N28" i="2"/>
  <c r="N133" i="2"/>
  <c r="N195" i="2"/>
  <c r="N132" i="2"/>
  <c r="N100" i="2"/>
  <c r="N43" i="2"/>
  <c r="N23" i="2"/>
  <c r="N20" i="2"/>
  <c r="N15" i="2"/>
  <c r="N12" i="2"/>
  <c r="N7" i="2"/>
  <c r="N4" i="2"/>
  <c r="N149" i="2"/>
  <c r="N140" i="2"/>
  <c r="N71" i="2"/>
  <c r="N51" i="2"/>
  <c r="N31" i="2"/>
  <c r="N243" i="2"/>
  <c r="N87" i="2"/>
  <c r="N84" i="2"/>
  <c r="N76" i="2"/>
  <c r="N39" i="2"/>
  <c r="N36" i="2"/>
  <c r="N247" i="2"/>
  <c r="N93" i="2"/>
  <c r="N11" i="2"/>
  <c r="N67" i="2"/>
  <c r="N205" i="2"/>
  <c r="N197" i="2"/>
  <c r="N157" i="2"/>
  <c r="N117" i="2"/>
  <c r="N47" i="2"/>
  <c r="N44" i="2"/>
  <c r="N212" i="2"/>
  <c r="N116" i="2"/>
  <c r="N19" i="2"/>
  <c r="N3" i="2"/>
  <c r="N245" i="2"/>
  <c r="N220" i="2"/>
  <c r="N55" i="2"/>
  <c r="N52" i="2"/>
  <c r="N227" i="2"/>
  <c r="N124" i="2"/>
  <c r="N27" i="2"/>
  <c r="N24" i="2"/>
  <c r="N120" i="2"/>
  <c r="N6" i="2"/>
  <c r="N14" i="2"/>
  <c r="N22" i="2"/>
  <c r="N200" i="2"/>
  <c r="N208" i="2"/>
  <c r="N216" i="2"/>
  <c r="N30" i="2"/>
  <c r="N62" i="2"/>
  <c r="N248" i="2"/>
  <c r="N104" i="2"/>
  <c r="N232" i="2"/>
  <c r="N54" i="2"/>
  <c r="N136" i="2"/>
  <c r="N78" i="2"/>
  <c r="N144" i="2"/>
  <c r="N46" i="2"/>
  <c r="N88" i="2"/>
  <c r="N128" i="2"/>
  <c r="N230" i="2"/>
  <c r="N38" i="2"/>
  <c r="N60" i="2"/>
  <c r="N63" i="2"/>
  <c r="N108" i="2"/>
  <c r="N112" i="2"/>
  <c r="N125" i="2"/>
  <c r="N172" i="2"/>
  <c r="N213" i="2"/>
  <c r="N239" i="2"/>
  <c r="N246" i="2"/>
  <c r="N252" i="2"/>
  <c r="N256" i="2"/>
  <c r="N164" i="2"/>
  <c r="N168" i="2"/>
  <c r="N176" i="2"/>
  <c r="N180" i="2"/>
  <c r="N188" i="2"/>
  <c r="N224" i="2"/>
  <c r="N228" i="2"/>
  <c r="N237" i="2"/>
  <c r="N96" i="2"/>
  <c r="N109" i="2"/>
  <c r="N156" i="2"/>
  <c r="N160" i="2"/>
  <c r="N173" i="2"/>
  <c r="N184" i="2"/>
  <c r="N192" i="2"/>
  <c r="N211" i="2"/>
  <c r="N221" i="2"/>
  <c r="N235" i="2"/>
  <c r="N240" i="2"/>
  <c r="N253" i="2"/>
  <c r="N59" i="2"/>
  <c r="N70" i="2"/>
  <c r="N80" i="2"/>
  <c r="N86" i="2"/>
  <c r="N101" i="2"/>
  <c r="N148" i="2"/>
  <c r="N152" i="2"/>
  <c r="N165" i="2"/>
  <c r="N181" i="2"/>
  <c r="N189" i="2"/>
  <c r="N196" i="2"/>
  <c r="N204" i="2"/>
  <c r="N231" i="2"/>
  <c r="N238" i="2"/>
  <c r="N244" i="2"/>
  <c r="N40" i="2"/>
  <c r="N48" i="2"/>
  <c r="N5" i="2"/>
  <c r="O8" i="2"/>
  <c r="N13" i="2"/>
  <c r="O32" i="2"/>
  <c r="Q38" i="2"/>
  <c r="Q46" i="2"/>
  <c r="O48" i="2"/>
  <c r="N53" i="2"/>
  <c r="O56" i="2"/>
  <c r="O64" i="2"/>
  <c r="N77" i="2"/>
  <c r="Q86" i="2"/>
  <c r="Q106" i="2"/>
  <c r="P106" i="2"/>
  <c r="O106" i="2"/>
  <c r="N106" i="2"/>
  <c r="Q178" i="2"/>
  <c r="P178" i="2"/>
  <c r="O178" i="2"/>
  <c r="N178" i="2"/>
  <c r="Q226" i="2"/>
  <c r="P226" i="2"/>
  <c r="O226" i="2"/>
  <c r="N226" i="2"/>
  <c r="N8" i="2"/>
  <c r="N16" i="2"/>
  <c r="N32" i="2"/>
  <c r="N56" i="2"/>
  <c r="N64" i="2"/>
  <c r="N72" i="2"/>
  <c r="Q114" i="2"/>
  <c r="P114" i="2"/>
  <c r="O114" i="2"/>
  <c r="N114" i="2"/>
  <c r="Q14" i="2"/>
  <c r="N21" i="2"/>
  <c r="Q22" i="2"/>
  <c r="O24" i="2"/>
  <c r="N29" i="2"/>
  <c r="Q30" i="2"/>
  <c r="N37" i="2"/>
  <c r="O40" i="2"/>
  <c r="N45" i="2"/>
  <c r="Q54" i="2"/>
  <c r="N61" i="2"/>
  <c r="Q62" i="2"/>
  <c r="Q70" i="2"/>
  <c r="O72" i="2"/>
  <c r="O80" i="2"/>
  <c r="N85" i="2"/>
  <c r="Q89" i="2"/>
  <c r="P89" i="2"/>
  <c r="O89" i="2"/>
  <c r="N89" i="2"/>
  <c r="Q170" i="2"/>
  <c r="P170" i="2"/>
  <c r="O170" i="2"/>
  <c r="N170" i="2"/>
  <c r="O5" i="2"/>
  <c r="P8" i="2"/>
  <c r="N10" i="2"/>
  <c r="O13" i="2"/>
  <c r="P16" i="2"/>
  <c r="N18" i="2"/>
  <c r="O21" i="2"/>
  <c r="P24" i="2"/>
  <c r="N26" i="2"/>
  <c r="O29" i="2"/>
  <c r="P32" i="2"/>
  <c r="N34" i="2"/>
  <c r="O37" i="2"/>
  <c r="P40" i="2"/>
  <c r="N42" i="2"/>
  <c r="O45" i="2"/>
  <c r="P48" i="2"/>
  <c r="N50" i="2"/>
  <c r="O53" i="2"/>
  <c r="P56" i="2"/>
  <c r="N58" i="2"/>
  <c r="O61" i="2"/>
  <c r="P64" i="2"/>
  <c r="N66" i="2"/>
  <c r="O69" i="2"/>
  <c r="P72" i="2"/>
  <c r="N74" i="2"/>
  <c r="O77" i="2"/>
  <c r="P80" i="2"/>
  <c r="N82" i="2"/>
  <c r="O85" i="2"/>
  <c r="Q90" i="2"/>
  <c r="O90" i="2"/>
  <c r="N90" i="2"/>
  <c r="Q98" i="2"/>
  <c r="P98" i="2"/>
  <c r="O98" i="2"/>
  <c r="N98" i="2"/>
  <c r="Q162" i="2"/>
  <c r="P162" i="2"/>
  <c r="O162" i="2"/>
  <c r="N162" i="2"/>
  <c r="Q186" i="2"/>
  <c r="P186" i="2"/>
  <c r="O186" i="2"/>
  <c r="N186" i="2"/>
  <c r="Q194" i="2"/>
  <c r="P194" i="2"/>
  <c r="O194" i="2"/>
  <c r="N194" i="2"/>
  <c r="Q242" i="2"/>
  <c r="P242" i="2"/>
  <c r="O242" i="2"/>
  <c r="N242" i="2"/>
  <c r="Q6" i="2"/>
  <c r="O16" i="2"/>
  <c r="N69" i="2"/>
  <c r="P5" i="2"/>
  <c r="P13" i="2"/>
  <c r="P21" i="2"/>
  <c r="Q24" i="2"/>
  <c r="O26" i="2"/>
  <c r="P29" i="2"/>
  <c r="O34" i="2"/>
  <c r="P37" i="2"/>
  <c r="O42" i="2"/>
  <c r="P45" i="2"/>
  <c r="O50" i="2"/>
  <c r="P53" i="2"/>
  <c r="O58" i="2"/>
  <c r="P61" i="2"/>
  <c r="O66" i="2"/>
  <c r="P69" i="2"/>
  <c r="O74" i="2"/>
  <c r="P77" i="2"/>
  <c r="O82" i="2"/>
  <c r="P85" i="2"/>
  <c r="Q154" i="2"/>
  <c r="P154" i="2"/>
  <c r="O154" i="2"/>
  <c r="N154" i="2"/>
  <c r="Q146" i="2"/>
  <c r="P146" i="2"/>
  <c r="O146" i="2"/>
  <c r="N146" i="2"/>
  <c r="Q202" i="2"/>
  <c r="P202" i="2"/>
  <c r="O202" i="2"/>
  <c r="N202" i="2"/>
  <c r="N9" i="2"/>
  <c r="N17" i="2"/>
  <c r="N25" i="2"/>
  <c r="N33" i="2"/>
  <c r="N41" i="2"/>
  <c r="N49" i="2"/>
  <c r="N57" i="2"/>
  <c r="N73" i="2"/>
  <c r="Q138" i="2"/>
  <c r="P138" i="2"/>
  <c r="O138" i="2"/>
  <c r="N138" i="2"/>
  <c r="Q210" i="2"/>
  <c r="P210" i="2"/>
  <c r="O210" i="2"/>
  <c r="N210" i="2"/>
  <c r="Q234" i="2"/>
  <c r="P234" i="2"/>
  <c r="O234" i="2"/>
  <c r="N234" i="2"/>
  <c r="N65" i="2"/>
  <c r="N81" i="2"/>
  <c r="Q130" i="2"/>
  <c r="P130" i="2"/>
  <c r="O130" i="2"/>
  <c r="N130" i="2"/>
  <c r="Q122" i="2"/>
  <c r="P122" i="2"/>
  <c r="O122" i="2"/>
  <c r="N122" i="2"/>
  <c r="Q218" i="2"/>
  <c r="P218" i="2"/>
  <c r="O218" i="2"/>
  <c r="N218" i="2"/>
  <c r="Q250" i="2"/>
  <c r="P250" i="2"/>
  <c r="O250" i="2"/>
  <c r="N250" i="2"/>
  <c r="P88" i="2"/>
  <c r="Q91" i="2"/>
  <c r="O93" i="2"/>
  <c r="P96" i="2"/>
  <c r="Q99" i="2"/>
  <c r="O101" i="2"/>
  <c r="P104" i="2"/>
  <c r="Q107" i="2"/>
  <c r="O109" i="2"/>
  <c r="P112" i="2"/>
  <c r="Q115" i="2"/>
  <c r="O117" i="2"/>
  <c r="P120" i="2"/>
  <c r="Q123" i="2"/>
  <c r="O125" i="2"/>
  <c r="P128" i="2"/>
  <c r="Q131" i="2"/>
  <c r="O133" i="2"/>
  <c r="P136" i="2"/>
  <c r="Q139" i="2"/>
  <c r="O141" i="2"/>
  <c r="P144" i="2"/>
  <c r="Q147" i="2"/>
  <c r="O149" i="2"/>
  <c r="P152" i="2"/>
  <c r="Q155" i="2"/>
  <c r="O157" i="2"/>
  <c r="P160" i="2"/>
  <c r="Q163" i="2"/>
  <c r="O165" i="2"/>
  <c r="P168" i="2"/>
  <c r="Q171" i="2"/>
  <c r="P176" i="2"/>
  <c r="P184" i="2"/>
  <c r="Q187" i="2"/>
  <c r="P192" i="2"/>
  <c r="P200" i="2"/>
  <c r="Q203" i="2"/>
  <c r="O205" i="2"/>
  <c r="P208" i="2"/>
  <c r="Q211" i="2"/>
  <c r="O213" i="2"/>
  <c r="P216" i="2"/>
  <c r="Q219" i="2"/>
  <c r="O221" i="2"/>
  <c r="P224" i="2"/>
  <c r="Q227" i="2"/>
  <c r="O229" i="2"/>
  <c r="P232" i="2"/>
  <c r="O237" i="2"/>
  <c r="P240" i="2"/>
  <c r="O245" i="2"/>
  <c r="P248" i="2"/>
  <c r="O253" i="2"/>
  <c r="P256" i="2"/>
  <c r="Q88" i="2"/>
  <c r="N95" i="2"/>
  <c r="Q96" i="2"/>
  <c r="N103" i="2"/>
  <c r="Q104" i="2"/>
  <c r="N111" i="2"/>
  <c r="Q112" i="2"/>
  <c r="N119" i="2"/>
  <c r="Q120" i="2"/>
  <c r="N127" i="2"/>
  <c r="Q128" i="2"/>
  <c r="N135" i="2"/>
  <c r="Q136" i="2"/>
  <c r="N143" i="2"/>
  <c r="Q144" i="2"/>
  <c r="N151" i="2"/>
  <c r="Q152" i="2"/>
  <c r="N159" i="2"/>
  <c r="Q160" i="2"/>
  <c r="N167" i="2"/>
  <c r="Q168" i="2"/>
  <c r="N175" i="2"/>
  <c r="Q176" i="2"/>
  <c r="N183" i="2"/>
  <c r="Q184" i="2"/>
  <c r="N191" i="2"/>
  <c r="Q192" i="2"/>
  <c r="N199" i="2"/>
  <c r="Q200" i="2"/>
  <c r="N207" i="2"/>
  <c r="Q208" i="2"/>
  <c r="N215" i="2"/>
  <c r="Q216" i="2"/>
  <c r="N223" i="2"/>
  <c r="Q224" i="2"/>
  <c r="Q232" i="2"/>
  <c r="Q240" i="2"/>
  <c r="Q248" i="2"/>
  <c r="P253" i="2"/>
  <c r="N255" i="2"/>
  <c r="Q256" i="2"/>
  <c r="O92" i="2"/>
  <c r="P95" i="2"/>
  <c r="N97" i="2"/>
  <c r="O100" i="2"/>
  <c r="P103" i="2"/>
  <c r="N105" i="2"/>
  <c r="O108" i="2"/>
  <c r="P111" i="2"/>
  <c r="N113" i="2"/>
  <c r="O116" i="2"/>
  <c r="P119" i="2"/>
  <c r="N121" i="2"/>
  <c r="O124" i="2"/>
  <c r="P127" i="2"/>
  <c r="N129" i="2"/>
  <c r="O132" i="2"/>
  <c r="P135" i="2"/>
  <c r="N137" i="2"/>
  <c r="O140" i="2"/>
  <c r="P143" i="2"/>
  <c r="N145" i="2"/>
  <c r="O148" i="2"/>
  <c r="P151" i="2"/>
  <c r="N153" i="2"/>
  <c r="O156" i="2"/>
  <c r="P159" i="2"/>
  <c r="N161" i="2"/>
  <c r="O164" i="2"/>
  <c r="P167" i="2"/>
  <c r="N169" i="2"/>
  <c r="O172" i="2"/>
  <c r="P175" i="2"/>
  <c r="N177" i="2"/>
  <c r="O180" i="2"/>
  <c r="P183" i="2"/>
  <c r="N185" i="2"/>
  <c r="O188" i="2"/>
  <c r="P191" i="2"/>
  <c r="N193" i="2"/>
  <c r="O196" i="2"/>
  <c r="P199" i="2"/>
  <c r="N201" i="2"/>
  <c r="O204" i="2"/>
  <c r="P207" i="2"/>
  <c r="N209" i="2"/>
  <c r="O212" i="2"/>
  <c r="P215" i="2"/>
  <c r="N217" i="2"/>
  <c r="O220" i="2"/>
  <c r="P223" i="2"/>
  <c r="N225" i="2"/>
  <c r="O228" i="2"/>
  <c r="P231" i="2"/>
  <c r="N233" i="2"/>
  <c r="O236" i="2"/>
  <c r="P239" i="2"/>
  <c r="N241" i="2"/>
  <c r="O244" i="2"/>
  <c r="P247" i="2"/>
  <c r="N249" i="2"/>
  <c r="O252" i="2"/>
  <c r="P255" i="2"/>
  <c r="N257" i="2"/>
  <c r="P92" i="2"/>
  <c r="N94" i="2"/>
  <c r="O97" i="2"/>
  <c r="P100" i="2"/>
  <c r="N102" i="2"/>
  <c r="O105" i="2"/>
  <c r="P108" i="2"/>
  <c r="N110" i="2"/>
  <c r="O113" i="2"/>
  <c r="P116" i="2"/>
  <c r="N118" i="2"/>
  <c r="O121" i="2"/>
  <c r="P124" i="2"/>
  <c r="N126" i="2"/>
  <c r="O129" i="2"/>
  <c r="P132" i="2"/>
  <c r="N134" i="2"/>
  <c r="O137" i="2"/>
  <c r="P140" i="2"/>
  <c r="N142" i="2"/>
  <c r="O145" i="2"/>
  <c r="P148" i="2"/>
  <c r="N150" i="2"/>
  <c r="O153" i="2"/>
  <c r="P156" i="2"/>
  <c r="N158" i="2"/>
  <c r="O161" i="2"/>
  <c r="P164" i="2"/>
  <c r="N166" i="2"/>
  <c r="O169" i="2"/>
  <c r="P172" i="2"/>
  <c r="N174" i="2"/>
  <c r="O177" i="2"/>
  <c r="P180" i="2"/>
  <c r="N182" i="2"/>
  <c r="O185" i="2"/>
  <c r="P188" i="2"/>
  <c r="N190" i="2"/>
  <c r="O193" i="2"/>
  <c r="P196" i="2"/>
  <c r="N198" i="2"/>
  <c r="O201" i="2"/>
  <c r="N206" i="2"/>
  <c r="O209" i="2"/>
  <c r="N214" i="2"/>
  <c r="O217" i="2"/>
  <c r="N222" i="2"/>
  <c r="O225" i="2"/>
  <c r="O233" i="2"/>
  <c r="O241" i="2"/>
  <c r="O249" i="2"/>
  <c r="P252" i="2"/>
  <c r="N254" i="2"/>
  <c r="O257" i="2"/>
  <c r="N91" i="2"/>
  <c r="O94" i="2"/>
  <c r="P97" i="2"/>
  <c r="N99" i="2"/>
  <c r="O102" i="2"/>
  <c r="P105" i="2"/>
  <c r="N107" i="2"/>
  <c r="O110" i="2"/>
  <c r="P113" i="2"/>
  <c r="N115" i="2"/>
  <c r="O118" i="2"/>
  <c r="P121" i="2"/>
  <c r="N123" i="2"/>
  <c r="O126" i="2"/>
  <c r="P129" i="2"/>
  <c r="N131" i="2"/>
  <c r="O134" i="2"/>
  <c r="P137" i="2"/>
  <c r="N139" i="2"/>
  <c r="O142" i="2"/>
  <c r="P145" i="2"/>
  <c r="N147" i="2"/>
  <c r="O150" i="2"/>
  <c r="P153" i="2"/>
  <c r="N155" i="2"/>
  <c r="O158" i="2"/>
  <c r="P161" i="2"/>
  <c r="N163" i="2"/>
  <c r="O166" i="2"/>
  <c r="P169" i="2"/>
  <c r="N171" i="2"/>
  <c r="O174" i="2"/>
  <c r="P177" i="2"/>
  <c r="N179" i="2"/>
  <c r="O182" i="2"/>
  <c r="P185" i="2"/>
  <c r="N187" i="2"/>
  <c r="O190" i="2"/>
  <c r="P193" i="2"/>
  <c r="O198" i="2"/>
  <c r="P201" i="2"/>
  <c r="N203" i="2"/>
  <c r="P209" i="2"/>
  <c r="P217" i="2"/>
  <c r="P225" i="2"/>
  <c r="P233" i="2"/>
  <c r="P241" i="2"/>
  <c r="P249" i="2"/>
  <c r="P257" i="2"/>
  <c r="O2" i="2"/>
  <c r="P2" i="2"/>
  <c r="Q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Shruti Kolhatkar</author>
  </authors>
  <commentList>
    <comment ref="F378" authorId="0" shapeId="0" xr:uid="{EA6E9CD4-E671-4127-9BB3-AFF58563624B}">
      <text>
        <r>
          <rPr>
            <sz val="9"/>
            <color indexed="81"/>
            <rFont val="Tahoma"/>
            <family val="2"/>
          </rPr>
          <t>Specificity</t>
        </r>
      </text>
    </comment>
    <comment ref="F379" authorId="0" shapeId="0" xr:uid="{04226778-D1AD-4FAC-BAD2-46987FC9DD2F}">
      <text>
        <r>
          <rPr>
            <sz val="9"/>
            <color indexed="81"/>
            <rFont val="Tahoma"/>
            <family val="2"/>
          </rPr>
          <t>Sensitivity</t>
        </r>
      </text>
    </comment>
    <comment ref="F380" authorId="0" shapeId="0" xr:uid="{832A9B75-D88D-4295-8546-FA66443190E4}">
      <text>
        <r>
          <rPr>
            <sz val="9"/>
            <color indexed="81"/>
            <rFont val="Tahoma"/>
            <family val="2"/>
          </rPr>
          <t>% correct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Shruti Kolhatkar</author>
  </authors>
  <commentList>
    <comment ref="F374" authorId="0" shapeId="0" xr:uid="{0BDCAF69-145C-481E-86E8-8196C41AA77F}">
      <text>
        <r>
          <rPr>
            <sz val="9"/>
            <color indexed="81"/>
            <rFont val="Tahoma"/>
            <family val="2"/>
          </rPr>
          <t>Specificity</t>
        </r>
      </text>
    </comment>
    <comment ref="F375" authorId="0" shapeId="0" xr:uid="{029072A7-CD5D-4A70-8414-D45D82EF844A}">
      <text>
        <r>
          <rPr>
            <sz val="9"/>
            <color indexed="81"/>
            <rFont val="Tahoma"/>
            <family val="2"/>
          </rPr>
          <t>Sensitivity</t>
        </r>
      </text>
    </comment>
    <comment ref="F376" authorId="0" shapeId="0" xr:uid="{50072437-3E13-4279-8C37-DF488AF6017C}">
      <text>
        <r>
          <rPr>
            <sz val="9"/>
            <color indexed="81"/>
            <rFont val="Tahoma"/>
            <family val="2"/>
          </rPr>
          <t>% correct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Shruti Kolhatkar</author>
  </authors>
  <commentList>
    <comment ref="F379" authorId="0" shapeId="0" xr:uid="{BB9103A1-5B0B-4C83-98AE-89060189D35F}">
      <text>
        <r>
          <rPr>
            <sz val="9"/>
            <color indexed="81"/>
            <rFont val="Tahoma"/>
            <family val="2"/>
          </rPr>
          <t>Specificity</t>
        </r>
      </text>
    </comment>
    <comment ref="F380" authorId="0" shapeId="0" xr:uid="{08B1B7BA-909F-4EEA-96F4-A39722D7AE47}">
      <text>
        <r>
          <rPr>
            <sz val="9"/>
            <color indexed="81"/>
            <rFont val="Tahoma"/>
            <family val="2"/>
          </rPr>
          <t>Sensitivity</t>
        </r>
      </text>
    </comment>
    <comment ref="F381" authorId="0" shapeId="0" xr:uid="{11B5A107-4569-4AB1-8A16-E927573CA5F0}">
      <text>
        <r>
          <rPr>
            <sz val="9"/>
            <color indexed="81"/>
            <rFont val="Tahoma"/>
            <family val="2"/>
          </rPr>
          <t>% correct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<sst xmlns="http://schemas.openxmlformats.org/spreadsheetml/2006/main" count="1236" uniqueCount="385">
  <si>
    <t>id</t>
  </si>
  <si>
    <t>hl1</t>
  </si>
  <si>
    <t>hl2</t>
  </si>
  <si>
    <t>hl3</t>
  </si>
  <si>
    <t>y</t>
  </si>
  <si>
    <t>children in HH</t>
  </si>
  <si>
    <t>Response variable(s): Workbook = Customer Scoring Data 2020.xlsx / Sheet = Estimation Data / Range = 'Estimation Data'!$F$1:$F$245 / 244 rows and 1 column</t>
  </si>
  <si>
    <t>Quantitative: Workbook = Customer Scoring Data 2020.xlsx / Sheet = Estimation Data / Range = 'Estimation Data'!$B$1:$E$245 / 244 rows and 4 columns</t>
  </si>
  <si>
    <t>Model: Logit</t>
  </si>
  <si>
    <t>Response type: Binary</t>
  </si>
  <si>
    <t>Confidence interval (%): 95</t>
  </si>
  <si>
    <t>Stop conditions: Iterations = 100 / Convergence = 0.000001</t>
  </si>
  <si>
    <t>Maximization of the likelihood function using the Newton-Raphson algorithm</t>
  </si>
  <si>
    <t>Summary statistics:</t>
  </si>
  <si>
    <t>0</t>
  </si>
  <si>
    <t/>
  </si>
  <si>
    <t>1</t>
  </si>
  <si>
    <t>Variable</t>
  </si>
  <si>
    <t>Categories</t>
  </si>
  <si>
    <t>Frequencies</t>
  </si>
  <si>
    <t>%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</si>
  <si>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</si>
  <si>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</si>
  <si>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</si>
  <si>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</si>
  <si>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</si>
  <si>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</si>
  <si>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</si>
  <si>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Correlation matrix:</t>
  </si>
  <si>
    <t>Variables</t>
  </si>
  <si>
    <t>Regression of variable y:</t>
  </si>
  <si>
    <t>Correspondence between the categories of the response variable and the probabilities (Variable y):</t>
  </si>
  <si>
    <t>Probabilities</t>
  </si>
  <si>
    <t>Goodness of fit statistics (Variable y):</t>
  </si>
  <si>
    <t>Statistic</t>
  </si>
  <si>
    <t>Independent</t>
  </si>
  <si>
    <t>Full</t>
  </si>
  <si>
    <t>Sum of weights</t>
  </si>
  <si>
    <t>DF</t>
  </si>
  <si>
    <t>-2 Log(Likelihood)</t>
  </si>
  <si>
    <t>R²(McFadden)</t>
  </si>
  <si>
    <t>R²(Cox and Snell)</t>
  </si>
  <si>
    <t>R²(Nagelkerke)</t>
  </si>
  <si>
    <t>AIC</t>
  </si>
  <si>
    <t>SBC</t>
  </si>
  <si>
    <t>Iterations</t>
  </si>
  <si>
    <t>Test of the null hypothesis H0: Y=0.311 (Variable y):</t>
  </si>
  <si>
    <t>Chi-square</t>
  </si>
  <si>
    <t>Pr &gt; Chi²</t>
  </si>
  <si>
    <t>Score</t>
  </si>
  <si>
    <t>Wald</t>
  </si>
  <si>
    <t>Type II analysis (Variable y):</t>
  </si>
  <si>
    <t>Source</t>
  </si>
  <si>
    <t>Chi-square (Wald)</t>
  </si>
  <si>
    <t>Pr &gt; Wald</t>
  </si>
  <si>
    <t>Chi-square (LR)</t>
  </si>
  <si>
    <t>Pr &gt; LR</t>
  </si>
  <si>
    <t>Hosmer-Lemeshow test (Variable y):</t>
  </si>
  <si>
    <t>Hosmer-Lemeshow Statistic</t>
  </si>
  <si>
    <t>Model parameters (Variable y):</t>
  </si>
  <si>
    <t>Value</t>
  </si>
  <si>
    <t>Standard error</t>
  </si>
  <si>
    <t>Wald Chi-Square</t>
  </si>
  <si>
    <t>Wald Lower bound (95%)</t>
  </si>
  <si>
    <t>Wald Upper bound (95%)</t>
  </si>
  <si>
    <t>Odds ratio</t>
  </si>
  <si>
    <t>Odds ratio Lower bound (95%)</t>
  </si>
  <si>
    <t>Odds ratio Upper bound (95%)</t>
  </si>
  <si>
    <t>Intercept</t>
  </si>
  <si>
    <t>&lt; 0.0001</t>
  </si>
  <si>
    <t>Equation of the model (Variable y):</t>
  </si>
  <si>
    <t>Pred(y) = 1 / (1 + exp(-(-1.51238232416786+0.903722897730973*children in HH+3.34135775046185E-02*hl1-2.71596314347303E-02*hl2-3.55369373786559E-03*hl3)))</t>
  </si>
  <si>
    <t>Standardized coefficients (Variable y):</t>
  </si>
  <si>
    <t xml:space="preserve"> </t>
  </si>
  <si>
    <t>Predictions and residuals (Variable y):</t>
  </si>
  <si>
    <t>Observation</t>
  </si>
  <si>
    <t>Weight</t>
  </si>
  <si>
    <t>Pred(y)</t>
  </si>
  <si>
    <t>y/Weight</t>
  </si>
  <si>
    <t>Pred(y)/Weight</t>
  </si>
  <si>
    <t>Std. residual</t>
  </si>
  <si>
    <t>Std. residual (Independent)</t>
  </si>
  <si>
    <t>Lower bound 95%</t>
  </si>
  <si>
    <t>Upper bound 95%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</si>
  <si>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</si>
  <si>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</si>
  <si>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</si>
  <si>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</si>
  <si>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</si>
  <si>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</si>
  <si>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</si>
  <si>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</si>
  <si>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</si>
  <si>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</si>
  <si>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</si>
  <si>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</si>
  <si>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</si>
  <si>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</si>
  <si>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</si>
  <si>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</si>
  <si>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</si>
  <si>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</si>
  <si>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</si>
  <si>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</si>
  <si>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</si>
  <si>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</si>
  <si>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</si>
  <si>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</si>
  <si>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</si>
  <si>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</si>
  <si>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</si>
  <si>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</si>
  <si>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</si>
  <si>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</si>
  <si>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</si>
  <si>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</si>
  <si>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</si>
  <si>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</si>
  <si>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</si>
  <si>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</si>
  <si>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</si>
  <si>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</si>
  <si>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</si>
  <si>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</si>
  <si>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</si>
  <si>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</si>
  <si>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</si>
  <si>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</si>
  <si>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</si>
  <si>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</si>
  <si>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</si>
  <si>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</si>
  <si>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</si>
  <si>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</si>
  <si>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</si>
  <si>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</si>
  <si>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</si>
  <si>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</si>
  <si>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</si>
  <si>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</si>
  <si>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</si>
  <si>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</si>
  <si>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</si>
  <si>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</si>
  <si>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</si>
  <si>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</si>
  <si>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</si>
  <si>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</si>
  <si>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</si>
  <si>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</si>
  <si>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</si>
  <si>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</si>
  <si>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</si>
  <si>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</si>
  <si>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</si>
  <si>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</si>
  <si>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</si>
  <si>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</si>
  <si>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</si>
  <si>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</si>
  <si>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</si>
  <si>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</si>
  <si>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</si>
  <si>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</si>
  <si>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</si>
  <si>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</si>
  <si>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</si>
  <si>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</si>
  <si>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</si>
  <si>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</si>
  <si>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</si>
  <si>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</si>
  <si>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</si>
  <si>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</si>
  <si>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</si>
  <si>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</si>
  <si>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</si>
  <si>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</si>
  <si>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</si>
  <si>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</si>
  <si>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</si>
  <si>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</si>
  <si>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</si>
  <si>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</si>
  <si>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</si>
  <si>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</si>
  <si>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</si>
  <si>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</si>
  <si>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</si>
  <si>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</si>
  <si>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</si>
  <si>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</si>
  <si>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</si>
  <si>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</si>
  <si>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</si>
  <si>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</si>
  <si>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</si>
  <si>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</si>
  <si>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</si>
  <si>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</si>
  <si>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</si>
  <si>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</si>
  <si>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</si>
  <si>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</si>
  <si>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</si>
  <si>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</si>
  <si>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</si>
  <si>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</si>
  <si>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</si>
  <si>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</si>
  <si>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</si>
  <si>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</si>
  <si>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</si>
  <si>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</si>
  <si>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</si>
  <si>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</si>
  <si>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</si>
  <si>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</si>
  <si>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</si>
  <si>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</si>
  <si>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</si>
  <si>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</si>
  <si>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</si>
  <si>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</si>
  <si>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</si>
  <si>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</si>
  <si>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</si>
  <si>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</si>
  <si>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</si>
  <si>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</si>
  <si>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</si>
  <si>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</si>
  <si>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</si>
  <si>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</si>
  <si>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</si>
  <si>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</si>
  <si>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</si>
  <si>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</si>
  <si>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</si>
  <si>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</si>
  <si>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</si>
  <si>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</si>
  <si>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</si>
  <si>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</si>
  <si>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</si>
  <si>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</si>
  <si>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</si>
  <si>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</si>
  <si>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</si>
  <si>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</si>
  <si>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</si>
  <si>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</si>
  <si>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</si>
  <si>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</si>
  <si>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</si>
  <si>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</si>
  <si>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</si>
  <si>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</si>
  <si>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</si>
  <si>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</si>
  <si>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</si>
  <si>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</si>
  <si>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</si>
  <si>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</si>
  <si>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</si>
  <si>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</si>
  <si>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</si>
  <si>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</si>
  <si>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</si>
  <si>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</si>
  <si>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</si>
  <si>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</si>
  <si>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</si>
  <si>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</si>
  <si>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</si>
  <si>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</si>
  <si>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</si>
  <si>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</si>
  <si>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</si>
  <si>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</si>
  <si>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</si>
  <si>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</si>
  <si>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</si>
  <si>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</si>
  <si>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</si>
  <si>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</si>
  <si>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</si>
  <si>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</si>
  <si>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</si>
  <si>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</si>
  <si>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</si>
  <si>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</si>
  <si>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</si>
  <si>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</si>
  <si>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</si>
  <si>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</si>
  <si>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</si>
  <si>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</si>
  <si>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</si>
  <si>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</si>
  <si>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</si>
  <si>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</si>
  <si>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</si>
  <si>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</si>
  <si>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</si>
  <si>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</si>
  <si>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</si>
  <si>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</si>
  <si>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</si>
  <si>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</si>
  <si>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</si>
  <si>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</si>
  <si>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</si>
  <si>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</si>
  <si>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</si>
  <si>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</si>
  <si>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</si>
  <si>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</si>
  <si>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</si>
  <si>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</si>
  <si>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</si>
  <si>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</si>
  <si>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</si>
  <si>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</si>
  <si>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</si>
  <si>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</si>
  <si>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</si>
  <si>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</si>
  <si>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Classification table for the training sample (Variable y):</t>
  </si>
  <si>
    <t>from \ to</t>
  </si>
  <si>
    <t>Total</t>
  </si>
  <si>
    <t>% correct</t>
  </si>
  <si>
    <t>ROC Curve (Variable y):</t>
  </si>
  <si>
    <t>Area under the curve:</t>
  </si>
  <si>
    <r>
      <t>XLSTAT 2020.4.1.1018 - Logistic regression - Start time: 05/10/2020 at 15:39:17 / End time: 05/10/2020 at 15:39:18</t>
    </r>
    <r>
      <rPr>
        <sz val="11"/>
        <color rgb="FFFFFFFF"/>
        <rFont val="Calibri"/>
        <family val="2"/>
        <scheme val="minor"/>
      </rPr>
      <t xml:space="preserve"> / Microsoft Excel 16.013127</t>
    </r>
  </si>
  <si>
    <t xml:space="preserve">Q1 Report the parameter estimates of your resulting score function from the logistic regression as well as the p-values of the parameter estimates.  What is your assessment of Orange Apron’s hypotheses?  For each hotline variable, what effect does a 1-unit increase in the index have on the % increase in the odds of joining the service?
</t>
  </si>
  <si>
    <t xml:space="preserve">% increase for hotline variables                                        </t>
  </si>
  <si>
    <t>Orange Apron’s hypothesis can be observed from the results as, h1 is positively correlated
 with interest in a meal delivery service while h2 and h3 are negatively correlated with interest in a meal delivery service.
We can see from the table  shown here that the hypothesis is true.</t>
  </si>
  <si>
    <t>% increase in odds ratio for unit change in X is given by exponential of the coefiecients as exp(coef estimate).
Thus for the hotline variables, the % increase in odds ratio with one unit 
change in X will be as follows</t>
  </si>
  <si>
    <t>Response Rate</t>
  </si>
  <si>
    <t>Lift</t>
  </si>
  <si>
    <t>Marginal Effect for h1</t>
  </si>
  <si>
    <t>Marginal Effect for h2</t>
  </si>
  <si>
    <t>Marginal Effect for h3</t>
  </si>
  <si>
    <t>Par Est.</t>
  </si>
  <si>
    <t>Average response rate from Estimate data</t>
  </si>
  <si>
    <t xml:space="preserve">Accordig to the graph we can say that, the model is predicting quite reasonably </t>
  </si>
  <si>
    <t>Q3</t>
  </si>
  <si>
    <t>Sales</t>
  </si>
  <si>
    <t xml:space="preserve">Solicitation cost </t>
  </si>
  <si>
    <t>Customer Lifetime Value</t>
  </si>
  <si>
    <t xml:space="preserve">Marginal Response Probability &gt; </t>
  </si>
  <si>
    <t>Rental Cost</t>
  </si>
  <si>
    <t>Profit</t>
  </si>
  <si>
    <t>Score Demographic</t>
  </si>
  <si>
    <t>Response Rate Demographic</t>
  </si>
  <si>
    <t>Par Est Demographic</t>
  </si>
  <si>
    <t>Score Hotline</t>
  </si>
  <si>
    <t>Response Rate Hotline</t>
  </si>
  <si>
    <t>Par Est Hotline</t>
  </si>
  <si>
    <t>For Demographic, n =</t>
  </si>
  <si>
    <t>For Hotline, n =</t>
  </si>
  <si>
    <t>Demographic</t>
  </si>
  <si>
    <t>Hotline Variables</t>
  </si>
  <si>
    <t>Difference in Monetary Value</t>
  </si>
  <si>
    <t>Response variable(s): Workbook = Customer Scoring Data 2020.xlsx / Sheet = Estimation Data / Range = 'Estimation Data'!$F:$F / 244 rows and 1 column</t>
  </si>
  <si>
    <t>Quantitative: Workbook = Customer Scoring Data 2020.xlsx / Sheet = Estimation Data / Range = 'Estimation Data'!$C:$E / 244 rows and 3 columns</t>
  </si>
  <si>
    <t>Pred(y) = 1 / (1 + exp(-(-1.27514465386781+0.038112238980336*hl1-0.027610071462089*hl2-8.94349709581646E-03*hl3)))</t>
  </si>
  <si>
    <r>
      <t>XLSTAT 2020.4.1.1018 - Logistic regression - Start time: 07/10/2020 at 00:35:50 / End time: 07/10/2020 at 00:35:52</t>
    </r>
    <r>
      <rPr>
        <sz val="11"/>
        <color rgb="FFFFFFFF"/>
        <rFont val="Calibri"/>
        <family val="2"/>
        <scheme val="minor"/>
      </rPr>
      <t xml:space="preserve"> / Microsoft Excel 16.013127</t>
    </r>
  </si>
  <si>
    <t xml:space="preserve">-R </t>
  </si>
  <si>
    <t>-R-S</t>
  </si>
  <si>
    <t>E-R-S</t>
  </si>
  <si>
    <t>Targeted</t>
  </si>
  <si>
    <t>Non-targeted</t>
  </si>
  <si>
    <t xml:space="preserve">Number of customers solicited  </t>
  </si>
  <si>
    <t xml:space="preserve">Marginal Response Probability that is Cut off probability  </t>
  </si>
  <si>
    <t>Profits from soliciting from all that is all 256</t>
  </si>
  <si>
    <t>Improvement in profit margins</t>
  </si>
  <si>
    <t>Response variable(s): Workbook = Kolhatkar_Shruti_Hw2.xlsx / Sheet = Estimation Data / Range = 'Estimation Data'!$F:$F / 244 rows and 1 column</t>
  </si>
  <si>
    <t>Quantitative: Workbook = Kolhatkar_Shruti_Hw2.xlsx / Sheet = Estimation Data / Range = 'Estimation Data'!$B:$B / 244 rows and 1 column</t>
  </si>
  <si>
    <t>Pred(y) = 1 / (1 + exp(-(-1.11436064563625+0.951841716138474*children in HH)))</t>
  </si>
  <si>
    <r>
      <t>XLSTAT 2020.4.1.1018 - Logistic regression - Start time: 08/10/2020 at 00:19:25 / End time: 08/10/2020 at 00:19:26</t>
    </r>
    <r>
      <rPr>
        <sz val="11"/>
        <color rgb="FFFFFFFF"/>
        <rFont val="Calibri"/>
        <family val="2"/>
        <scheme val="minor"/>
      </rPr>
      <t xml:space="preserve"> / Microsoft Excel 16.013127</t>
    </r>
  </si>
  <si>
    <t>Expected(Cumulative y)</t>
  </si>
  <si>
    <t>Actual Sales(Cumulative Response Rate)</t>
  </si>
  <si>
    <t>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</si>
</sst>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"/>
    <numFmt numFmtId="165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C5B11"/>
      <name val="Calibri"/>
      <family val="2"/>
      <scheme val="minor"/>
    </font>
    <font>
      <sz val="9"/>
      <color indexed="81"/>
      <name val="Tahoma"/>
      <family val="2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horizontal="right" wrapText="1"/>
    </xf>
    <xf numFmtId="1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/>
    <xf numFmtId="49" fontId="0" fillId="0" borderId="1" xfId="0" applyNumberFormat="1" applyFont="1" applyBorder="1" applyAlignment="1">
      <alignment horizontal="center"/>
    </xf>
    <xf numFmtId="49" fontId="0" fillId="0" borderId="2" xfId="0" applyNumberFormat="1" applyBorder="1" applyAlignment="1"/>
    <xf numFmtId="49" fontId="0" fillId="0" borderId="3" xfId="0" applyNumberFormat="1" applyBorder="1" applyAlignment="1"/>
    <xf numFmtId="0" fontId="0" fillId="0" borderId="2" xfId="0" applyNumberFormat="1" applyBorder="1" applyAlignment="1"/>
    <xf numFmtId="0" fontId="0" fillId="0" borderId="3" xfId="0" applyNumberFormat="1" applyBorder="1" applyAlignment="1"/>
    <xf numFmtId="0" fontId="0" fillId="0" borderId="2" xfId="0" applyNumberFormat="1" applyBorder="1" applyAlignment="1">
      <alignment horizontal="left"/>
    </xf>
    <xf numFmtId="0" fontId="0" fillId="0" borderId="3" xfId="0" applyNumberFormat="1" applyBorder="1" applyAlignment="1">
      <alignment horizontal="left"/>
    </xf>
    <xf numFmtId="164" fontId="0" fillId="0" borderId="2" xfId="0" applyNumberFormat="1" applyBorder="1" applyAlignment="1"/>
    <xf numFmtId="164" fontId="0" fillId="0" borderId="3" xfId="0" applyNumberFormat="1" applyBorder="1" applyAlignme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Fon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0" xfId="0" applyNumberFormat="1" applyAlignment="1"/>
    <xf numFmtId="164" fontId="0" fillId="0" borderId="0" xfId="0" applyNumberFormat="1" applyAlignment="1"/>
    <xf numFmtId="164" fontId="1" fillId="0" borderId="2" xfId="0" applyNumberFormat="1" applyFont="1" applyBorder="1" applyAlignment="1"/>
    <xf numFmtId="164" fontId="1" fillId="0" borderId="0" xfId="0" applyNumberFormat="1" applyFont="1" applyAlignment="1"/>
    <xf numFmtId="164" fontId="1" fillId="0" borderId="3" xfId="0" applyNumberFormat="1" applyFont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/>
    <xf numFmtId="164" fontId="0" fillId="0" borderId="4" xfId="0" applyNumberFormat="1" applyBorder="1" applyAlignment="1"/>
    <xf numFmtId="0" fontId="0" fillId="0" borderId="4" xfId="0" applyNumberFormat="1" applyBorder="1" applyAlignment="1"/>
    <xf numFmtId="164" fontId="0" fillId="0" borderId="2" xfId="0" applyNumberFormat="1" applyBorder="1" applyAlignment="1">
      <alignment horizontal="right"/>
    </xf>
    <xf numFmtId="0" fontId="0" fillId="0" borderId="0" xfId="0" applyFont="1"/>
    <xf numFmtId="0" fontId="0" fillId="0" borderId="4" xfId="0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0" fontId="0" fillId="0" borderId="6" xfId="0" applyNumberFormat="1" applyBorder="1" applyAlignment="1"/>
    <xf numFmtId="0" fontId="0" fillId="0" borderId="7" xfId="0" applyNumberFormat="1" applyBorder="1" applyAlignment="1"/>
    <xf numFmtId="0" fontId="0" fillId="0" borderId="8" xfId="0" applyNumberFormat="1" applyBorder="1" applyAlignment="1"/>
    <xf numFmtId="10" fontId="0" fillId="0" borderId="6" xfId="0" applyNumberFormat="1" applyBorder="1" applyAlignment="1"/>
    <xf numFmtId="10" fontId="0" fillId="0" borderId="7" xfId="0" applyNumberFormat="1" applyBorder="1" applyAlignment="1"/>
    <xf numFmtId="10" fontId="0" fillId="0" borderId="8" xfId="0" applyNumberFormat="1" applyBorder="1" applyAlignmen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/>
    </xf>
    <xf numFmtId="0" fontId="0" fillId="0" borderId="9" xfId="0" applyBorder="1" applyAlignment="1"/>
    <xf numFmtId="164" fontId="0" fillId="0" borderId="9" xfId="0" applyNumberFormat="1" applyBorder="1" applyAlignment="1"/>
    <xf numFmtId="0" fontId="0" fillId="0" borderId="9" xfId="0" applyBorder="1"/>
    <xf numFmtId="164" fontId="0" fillId="0" borderId="9" xfId="0" applyNumberFormat="1" applyBorder="1" applyAlignment="1">
      <alignment horizontal="right"/>
    </xf>
    <xf numFmtId="0" fontId="1" fillId="2" borderId="9" xfId="0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0" fontId="1" fillId="0" borderId="9" xfId="0" applyFont="1" applyBorder="1"/>
    <xf numFmtId="164" fontId="1" fillId="0" borderId="9" xfId="0" applyNumberFormat="1" applyFont="1" applyBorder="1"/>
    <xf numFmtId="0" fontId="0" fillId="2" borderId="9" xfId="0" applyFill="1" applyBorder="1" applyAlignment="1">
      <alignment vertical="top" wrapText="1"/>
    </xf>
    <xf numFmtId="0" fontId="0" fillId="2" borderId="9" xfId="0" applyFill="1" applyBorder="1" applyAlignment="1">
      <alignment horizontal="right" wrapText="1"/>
    </xf>
    <xf numFmtId="0" fontId="0" fillId="2" borderId="9" xfId="0" applyFill="1" applyBorder="1"/>
    <xf numFmtId="165" fontId="0" fillId="0" borderId="0" xfId="0" applyNumberFormat="1"/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 wrapText="1"/>
    </xf>
    <xf numFmtId="6" fontId="0" fillId="0" borderId="9" xfId="0" applyNumberFormat="1" applyBorder="1"/>
    <xf numFmtId="8" fontId="0" fillId="0" borderId="9" xfId="0" applyNumberFormat="1" applyBorder="1"/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164" fontId="0" fillId="0" borderId="3" xfId="0" applyNumberFormat="1" applyBorder="1"/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2" borderId="2" xfId="0" applyFill="1" applyBorder="1" applyAlignment="1"/>
    <xf numFmtId="164" fontId="0" fillId="2" borderId="2" xfId="0" applyNumberFormat="1" applyFill="1" applyBorder="1" applyAlignment="1"/>
    <xf numFmtId="0" fontId="0" fillId="2" borderId="3" xfId="0" applyFill="1" applyBorder="1" applyAlignment="1"/>
    <xf numFmtId="164" fontId="0" fillId="2" borderId="3" xfId="0" applyNumberFormat="1" applyFill="1" applyBorder="1" applyAlignment="1"/>
    <xf numFmtId="0" fontId="0" fillId="2" borderId="9" xfId="0" applyFont="1" applyFill="1" applyBorder="1" applyAlignment="1">
      <alignment horizontal="center"/>
    </xf>
    <xf numFmtId="49" fontId="0" fillId="2" borderId="9" xfId="0" applyNumberFormat="1" applyFont="1" applyFill="1" applyBorder="1" applyAlignment="1">
      <alignment horizontal="center"/>
    </xf>
    <xf numFmtId="0" fontId="0" fillId="2" borderId="9" xfId="0" applyFill="1" applyBorder="1" applyAlignment="1"/>
    <xf numFmtId="164" fontId="0" fillId="2" borderId="9" xfId="0" applyNumberFormat="1" applyFill="1" applyBorder="1" applyAlignment="1"/>
    <xf numFmtId="8" fontId="0" fillId="0" borderId="0" xfId="0" applyNumberFormat="1"/>
    <xf numFmtId="0" fontId="1" fillId="2" borderId="0" xfId="0" applyFont="1" applyFill="1"/>
    <xf numFmtId="8" fontId="0" fillId="2" borderId="0" xfId="0" applyNumberFormat="1" applyFill="1"/>
    <xf numFmtId="0" fontId="0" fillId="2" borderId="0" xfId="0" quotePrefix="1" applyFill="1"/>
    <xf numFmtId="6" fontId="0" fillId="2" borderId="0" xfId="0" applyNumberFormat="1" applyFill="1"/>
    <xf numFmtId="8" fontId="0" fillId="2" borderId="9" xfId="0" applyNumberFormat="1" applyFill="1" applyBorder="1"/>
    <xf numFmtId="0" fontId="1" fillId="2" borderId="9" xfId="0" applyFont="1" applyFill="1" applyBorder="1" applyAlignment="1">
      <alignment wrapText="1"/>
    </xf>
    <xf numFmtId="0" fontId="0" fillId="2" borderId="0" xfId="0" applyFill="1" applyAlignment="1">
      <alignment horizontal="right" vertical="center" wrapText="1"/>
    </xf>
    <xf numFmtId="165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9" xfId="0" applyBorder="1" applyAlignment="1">
      <alignment horizontal="right" wrapText="1"/>
    </xf>
    <xf numFmtId="44" fontId="0" fillId="2" borderId="9" xfId="1" applyFont="1" applyFill="1" applyBorder="1"/>
    <xf numFmtId="44" fontId="0" fillId="2" borderId="9" xfId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2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y / Standardized coefficients(95% conf. interval)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solidFill>
              <a:srgbClr val="003CE6"/>
            </a:solidFill>
            <a:ln>
              <a:solidFill>
                <a:srgbClr val="003CE6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0.14569473695222113</c:v>
                </c:pt>
              </c:numLit>
            </c:plus>
            <c:minus>
              <c:numLit>
                <c:formatCode>General</c:formatCode>
                <c:ptCount val="1"/>
                <c:pt idx="0">
                  <c:v>0.14569473695222113</c:v>
                </c:pt>
              </c:numLit>
            </c:minus>
          </c:errBars>
          <c:cat>
            <c:strRef>
              <c:f>'Q5 Demographics'!$B$83</c:f>
              <c:strCache>
                <c:ptCount val="1"/>
                <c:pt idx="0">
                  <c:v>children in HH</c:v>
                </c:pt>
              </c:strCache>
            </c:strRef>
          </c:cat>
          <c:val>
            <c:numRef>
              <c:f>'Q5 Demographics'!$C$83</c:f>
              <c:numCache>
                <c:formatCode>0.000</c:formatCode>
                <c:ptCount val="1"/>
                <c:pt idx="0">
                  <c:v>0.24122703759268199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72-4182-8F70-CF324F4CF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1703649616"/>
        <c:axId val="96805136"/>
      </c:barChart>
      <c:catAx>
        <c:axId val="1703649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Variable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one"/>
        <c:txPr>
          <a:bodyPr rot="0" vert="horz"/>
          <a:lstStyle/>
          <a:p>
            <a:pPr>
              <a:defRPr sz="700"/>
            </a:pPr>
            <a:endParaRPr lang="en-US"/>
          </a:p>
        </c:txPr>
        <c:crossAx val="96805136"/>
        <c:crosses val="autoZero"/>
        <c:auto val="1"/>
        <c:lblAlgn val="ctr"/>
        <c:lblOffset val="100"/>
        <c:noMultiLvlLbl val="0"/>
      </c:catAx>
      <c:valAx>
        <c:axId val="968051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coefficients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703649616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US"/>
              <a:t>Logistic regression of y by children in HH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Active</c:v>
          </c:tx>
          <c:spPr>
            <a:ln w="28575">
              <a:noFill/>
            </a:ln>
            <a:effectLst/>
          </c:spPr>
          <c:marker>
            <c:symbol val="circle"/>
            <c:size val="3"/>
            <c:spPr>
              <a:solidFill>
                <a:srgbClr val="003CE6"/>
              </a:solidFill>
              <a:ln>
                <a:solidFill>
                  <a:srgbClr val="003CE6"/>
                </a:solidFill>
                <a:prstDash val="solid"/>
              </a:ln>
            </c:spPr>
          </c:marker>
          <c:xVal>
            <c:numRef>
              <c:f>'Q5 Demographics'!$D$109:$D$352</c:f>
              <c:numCache>
                <c:formatCode>General</c:formatCode>
                <c:ptCount val="24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</c:numCache>
            </c:numRef>
          </c:xVal>
          <c:yVal>
            <c:numRef>
              <c:f>'Q5 Demographics'!$H$109:$H$352</c:f>
              <c:numCache>
                <c:formatCode>0.000</c:formatCode>
                <c:ptCount val="2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A3-436D-88D8-1E39FDBDB0CB}"/>
            </c:ext>
          </c:extLst>
        </c:ser>
        <c:ser>
          <c:idx val="1"/>
          <c:order val="1"/>
          <c:tx>
            <c:v>Model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'Q5 Demographics'!xdata1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1.01010101010101E-2</c:v>
                </c:pt>
                <c:pt idx="2">
                  <c:v>2.02020202020202E-2</c:v>
                </c:pt>
                <c:pt idx="3">
                  <c:v>3.03030303030303E-2</c:v>
                </c:pt>
                <c:pt idx="4">
                  <c:v>4.0404040404040401E-2</c:v>
                </c:pt>
                <c:pt idx="5">
                  <c:v>5.0505050505050497E-2</c:v>
                </c:pt>
                <c:pt idx="6">
                  <c:v>6.0606060606060601E-2</c:v>
                </c:pt>
                <c:pt idx="7">
                  <c:v>7.0707070707070704E-2</c:v>
                </c:pt>
                <c:pt idx="8">
                  <c:v>8.0808080808080801E-2</c:v>
                </c:pt>
                <c:pt idx="9">
                  <c:v>9.0909090909090898E-2</c:v>
                </c:pt>
                <c:pt idx="10">
                  <c:v>0.10101010101010099</c:v>
                </c:pt>
                <c:pt idx="11">
                  <c:v>0.1111111111111111</c:v>
                </c:pt>
                <c:pt idx="12">
                  <c:v>0.1212121212121212</c:v>
                </c:pt>
                <c:pt idx="13">
                  <c:v>0.1313131313131313</c:v>
                </c:pt>
                <c:pt idx="14">
                  <c:v>0.14141414141414141</c:v>
                </c:pt>
                <c:pt idx="15">
                  <c:v>0.15151515151515149</c:v>
                </c:pt>
                <c:pt idx="16">
                  <c:v>0.1616161616161616</c:v>
                </c:pt>
                <c:pt idx="17">
                  <c:v>0.17171717171717171</c:v>
                </c:pt>
                <c:pt idx="18">
                  <c:v>0.1818181818181818</c:v>
                </c:pt>
                <c:pt idx="19">
                  <c:v>0.19191919191919191</c:v>
                </c:pt>
                <c:pt idx="20">
                  <c:v>0.20202020202020199</c:v>
                </c:pt>
                <c:pt idx="21">
                  <c:v>0.2121212121212121</c:v>
                </c:pt>
                <c:pt idx="22">
                  <c:v>0.22222222222222221</c:v>
                </c:pt>
                <c:pt idx="23">
                  <c:v>0.23232323232323229</c:v>
                </c:pt>
                <c:pt idx="24">
                  <c:v>0.2424242424242424</c:v>
                </c:pt>
                <c:pt idx="25">
                  <c:v>0.25252525252525249</c:v>
                </c:pt>
                <c:pt idx="26">
                  <c:v>0.2626262626262626</c:v>
                </c:pt>
                <c:pt idx="27">
                  <c:v>0.27272727272727271</c:v>
                </c:pt>
                <c:pt idx="28">
                  <c:v>0.28282828282828282</c:v>
                </c:pt>
                <c:pt idx="29">
                  <c:v>0.29292929292929293</c:v>
                </c:pt>
                <c:pt idx="30">
                  <c:v>0.30303030303030298</c:v>
                </c:pt>
                <c:pt idx="31">
                  <c:v>0.31313131313131309</c:v>
                </c:pt>
                <c:pt idx="32">
                  <c:v>0.3232323232323232</c:v>
                </c:pt>
                <c:pt idx="33">
                  <c:v>0.33333333333333331</c:v>
                </c:pt>
                <c:pt idx="34">
                  <c:v>0.34343434343434343</c:v>
                </c:pt>
                <c:pt idx="35">
                  <c:v>0.35353535353535348</c:v>
                </c:pt>
                <c:pt idx="36">
                  <c:v>0.36363636363636359</c:v>
                </c:pt>
                <c:pt idx="37">
                  <c:v>0.3737373737373737</c:v>
                </c:pt>
                <c:pt idx="38">
                  <c:v>0.38383838383838381</c:v>
                </c:pt>
                <c:pt idx="39">
                  <c:v>0.39393939393939392</c:v>
                </c:pt>
                <c:pt idx="40">
                  <c:v>0.40404040404040398</c:v>
                </c:pt>
                <c:pt idx="41">
                  <c:v>0.41414141414141409</c:v>
                </c:pt>
                <c:pt idx="42">
                  <c:v>0.4242424242424242</c:v>
                </c:pt>
                <c:pt idx="43">
                  <c:v>0.43434343434343431</c:v>
                </c:pt>
                <c:pt idx="44">
                  <c:v>0.44444444444444442</c:v>
                </c:pt>
                <c:pt idx="45">
                  <c:v>0.45454545454545453</c:v>
                </c:pt>
                <c:pt idx="46">
                  <c:v>0.46464646464646459</c:v>
                </c:pt>
                <c:pt idx="47">
                  <c:v>0.4747474747474747</c:v>
                </c:pt>
                <c:pt idx="48">
                  <c:v>0.48484848484848481</c:v>
                </c:pt>
                <c:pt idx="49">
                  <c:v>0.49494949494949492</c:v>
                </c:pt>
                <c:pt idx="50">
                  <c:v>0.50505050505050497</c:v>
                </c:pt>
                <c:pt idx="51">
                  <c:v>0.51515151515151514</c:v>
                </c:pt>
                <c:pt idx="52">
                  <c:v>0.52525252525252519</c:v>
                </c:pt>
                <c:pt idx="53">
                  <c:v>0.53535353535353536</c:v>
                </c:pt>
                <c:pt idx="54">
                  <c:v>0.54545454545454541</c:v>
                </c:pt>
                <c:pt idx="55">
                  <c:v>0.55555555555555547</c:v>
                </c:pt>
                <c:pt idx="56">
                  <c:v>0.56565656565656564</c:v>
                </c:pt>
                <c:pt idx="57">
                  <c:v>0.57575757575757569</c:v>
                </c:pt>
                <c:pt idx="58">
                  <c:v>0.58585858585858586</c:v>
                </c:pt>
                <c:pt idx="59">
                  <c:v>0.59595959595959591</c:v>
                </c:pt>
                <c:pt idx="60">
                  <c:v>0.60606060606060597</c:v>
                </c:pt>
                <c:pt idx="61">
                  <c:v>0.61616161616161613</c:v>
                </c:pt>
                <c:pt idx="62">
                  <c:v>0.62626262626262619</c:v>
                </c:pt>
                <c:pt idx="63">
                  <c:v>0.63636363636363635</c:v>
                </c:pt>
                <c:pt idx="64">
                  <c:v>0.64646464646464641</c:v>
                </c:pt>
                <c:pt idx="65">
                  <c:v>0.65656565656565646</c:v>
                </c:pt>
                <c:pt idx="66">
                  <c:v>0.66666666666666663</c:v>
                </c:pt>
                <c:pt idx="67">
                  <c:v>0.67676767676767668</c:v>
                </c:pt>
                <c:pt idx="68">
                  <c:v>0.68686868686868685</c:v>
                </c:pt>
                <c:pt idx="69">
                  <c:v>0.69696969696969691</c:v>
                </c:pt>
                <c:pt idx="70">
                  <c:v>0.70707070707070696</c:v>
                </c:pt>
                <c:pt idx="71">
                  <c:v>0.71717171717171713</c:v>
                </c:pt>
                <c:pt idx="72">
                  <c:v>0.72727272727272718</c:v>
                </c:pt>
                <c:pt idx="73">
                  <c:v>0.73737373737373735</c:v>
                </c:pt>
                <c:pt idx="74">
                  <c:v>0.7474747474747474</c:v>
                </c:pt>
                <c:pt idx="75">
                  <c:v>0.75757575757575746</c:v>
                </c:pt>
                <c:pt idx="76">
                  <c:v>0.76767676767676762</c:v>
                </c:pt>
                <c:pt idx="77">
                  <c:v>0.77777777777777768</c:v>
                </c:pt>
                <c:pt idx="78">
                  <c:v>0.78787878787878785</c:v>
                </c:pt>
                <c:pt idx="79">
                  <c:v>0.7979797979797979</c:v>
                </c:pt>
                <c:pt idx="80">
                  <c:v>0.80808080808080796</c:v>
                </c:pt>
                <c:pt idx="81">
                  <c:v>0.81818181818181812</c:v>
                </c:pt>
                <c:pt idx="82">
                  <c:v>0.82828282828282818</c:v>
                </c:pt>
                <c:pt idx="83">
                  <c:v>0.83838383838383834</c:v>
                </c:pt>
                <c:pt idx="84">
                  <c:v>0.8484848484848484</c:v>
                </c:pt>
                <c:pt idx="85">
                  <c:v>0.85858585858585856</c:v>
                </c:pt>
                <c:pt idx="86">
                  <c:v>0.86868686868686862</c:v>
                </c:pt>
                <c:pt idx="87">
                  <c:v>0.87878787878787867</c:v>
                </c:pt>
                <c:pt idx="88">
                  <c:v>0.88888888888888884</c:v>
                </c:pt>
                <c:pt idx="89">
                  <c:v>0.89898989898989889</c:v>
                </c:pt>
                <c:pt idx="90">
                  <c:v>0.90909090909090906</c:v>
                </c:pt>
                <c:pt idx="91">
                  <c:v>0.91919191919191912</c:v>
                </c:pt>
                <c:pt idx="92">
                  <c:v>0.92929292929292917</c:v>
                </c:pt>
                <c:pt idx="93">
                  <c:v>0.93939393939393934</c:v>
                </c:pt>
                <c:pt idx="94">
                  <c:v>0.94949494949494939</c:v>
                </c:pt>
                <c:pt idx="95">
                  <c:v>0.95959595959595956</c:v>
                </c:pt>
                <c:pt idx="96">
                  <c:v>0.96969696969696961</c:v>
                </c:pt>
                <c:pt idx="97">
                  <c:v>0.97979797979797967</c:v>
                </c:pt>
                <c:pt idx="98">
                  <c:v>0.98989898989898983</c:v>
                </c:pt>
                <c:pt idx="99">
                  <c:v>0.99999999999999989</c:v>
                </c:pt>
              </c:numCache>
            </c:numRef>
          </c:xVal>
          <c:yVal>
            <c:numRef>
              <c:f>'Q5 Demographics'!ydata1</c:f>
              <c:numCache>
                <c:formatCode>General</c:formatCode>
                <c:ptCount val="100"/>
                <c:pt idx="0">
                  <c:v>0.24705882352941155</c:v>
                </c:pt>
                <c:pt idx="1">
                  <c:v>0.24885167808434888</c:v>
                </c:pt>
                <c:pt idx="2">
                  <c:v>0.25065321187478767</c:v>
                </c:pt>
                <c:pt idx="3">
                  <c:v>0.25246340420753244</c:v>
                </c:pt>
                <c:pt idx="4">
                  <c:v>0.25428223338578271</c:v>
                </c:pt>
                <c:pt idx="5">
                  <c:v>0.25610967670303098</c:v>
                </c:pt>
                <c:pt idx="6">
                  <c:v>0.25794571043714526</c:v>
                </c:pt>
                <c:pt idx="7">
                  <c:v>0.25979030984464058</c:v>
                </c:pt>
                <c:pt idx="8">
                  <c:v>0.26164344915514431</c:v>
                </c:pt>
                <c:pt idx="9">
                  <c:v>0.26350510156605855</c:v>
                </c:pt>
                <c:pt idx="10">
                  <c:v>0.26537523923742629</c:v>
                </c:pt>
                <c:pt idx="11">
                  <c:v>0.26725383328700314</c:v>
                </c:pt>
                <c:pt idx="12">
                  <c:v>0.26914085378554153</c:v>
                </c:pt>
                <c:pt idx="13">
                  <c:v>0.27103626975228967</c:v>
                </c:pt>
                <c:pt idx="14">
                  <c:v>0.27294004915071135</c:v>
                </c:pt>
                <c:pt idx="15">
                  <c:v>0.27485215888442932</c:v>
                </c:pt>
                <c:pt idx="16">
                  <c:v>0.2767725647933979</c:v>
                </c:pt>
                <c:pt idx="17">
                  <c:v>0.27870123165030775</c:v>
                </c:pt>
                <c:pt idx="18">
                  <c:v>0.28063812315722825</c:v>
                </c:pt>
                <c:pt idx="19">
                  <c:v>0.28258320194249015</c:v>
                </c:pt>
                <c:pt idx="20">
                  <c:v>0.28453642955781394</c:v>
                </c:pt>
                <c:pt idx="21">
                  <c:v>0.28649776647568637</c:v>
                </c:pt>
                <c:pt idx="22">
                  <c:v>0.28846717208699102</c:v>
                </c:pt>
                <c:pt idx="23">
                  <c:v>0.29044460469889438</c:v>
                </c:pt>
                <c:pt idx="24">
                  <c:v>0.29243002153299319</c:v>
                </c:pt>
                <c:pt idx="25">
                  <c:v>0.2944233787237257</c:v>
                </c:pt>
                <c:pt idx="26">
                  <c:v>0.29642463131705071</c:v>
                </c:pt>
                <c:pt idx="27">
                  <c:v>0.29843373326939754</c:v>
                </c:pt>
                <c:pt idx="28">
                  <c:v>0.30045063744689138</c:v>
                </c:pt>
                <c:pt idx="29">
                  <c:v>0.30247529562485587</c:v>
                </c:pt>
                <c:pt idx="30">
                  <c:v>0.30450765848759748</c:v>
                </c:pt>
                <c:pt idx="31">
                  <c:v>0.3065476756284739</c:v>
                </c:pt>
                <c:pt idx="32">
                  <c:v>0.30859529555025028</c:v>
                </c:pt>
                <c:pt idx="33">
                  <c:v>0.31065046566574556</c:v>
                </c:pt>
                <c:pt idx="34">
                  <c:v>0.31271313229877179</c:v>
                </c:pt>
                <c:pt idx="35">
                  <c:v>0.31478324068536984</c:v>
                </c:pt>
                <c:pt idx="36">
                  <c:v>0.31686073497534334</c:v>
                </c:pt>
                <c:pt idx="37">
                  <c:v>0.31894555823409365</c:v>
                </c:pt>
                <c:pt idx="38">
                  <c:v>0.32103765244475807</c:v>
                </c:pt>
                <c:pt idx="39">
                  <c:v>0.32313695851065399</c:v>
                </c:pt>
                <c:pt idx="40">
                  <c:v>0.32524341625803055</c:v>
                </c:pt>
                <c:pt idx="41">
                  <c:v>0.32735696443912959</c:v>
                </c:pt>
                <c:pt idx="42">
                  <c:v>0.32947754073555929</c:v>
                </c:pt>
                <c:pt idx="43">
                  <c:v>0.33160508176197961</c:v>
                </c:pt>
                <c:pt idx="44">
                  <c:v>0.33373952307010385</c:v>
                </c:pt>
                <c:pt idx="45">
                  <c:v>0.33588079915301583</c:v>
                </c:pt>
                <c:pt idx="46">
                  <c:v>0.33802884344980455</c:v>
                </c:pt>
                <c:pt idx="47">
                  <c:v>0.34018358835051843</c:v>
                </c:pt>
                <c:pt idx="48">
                  <c:v>0.34234496520143809</c:v>
                </c:pt>
                <c:pt idx="49">
                  <c:v>0.3445129043106705</c:v>
                </c:pt>
                <c:pt idx="50">
                  <c:v>0.34668733495406456</c:v>
                </c:pt>
                <c:pt idx="51">
                  <c:v>0.34886818538144765</c:v>
                </c:pt>
                <c:pt idx="52">
                  <c:v>0.35105538282318544</c:v>
                </c:pt>
                <c:pt idx="53">
                  <c:v>0.35324885349706309</c:v>
                </c:pt>
                <c:pt idx="54">
                  <c:v>0.35544852261548993</c:v>
                </c:pt>
                <c:pt idx="55">
                  <c:v>0.35765431439302575</c:v>
                </c:pt>
                <c:pt idx="56">
                  <c:v>0.35986615205422989</c:v>
                </c:pt>
                <c:pt idx="57">
                  <c:v>0.36208395784183145</c:v>
                </c:pt>
                <c:pt idx="58">
                  <c:v>0.364307653025221</c:v>
                </c:pt>
                <c:pt idx="59">
                  <c:v>0.36653715790926245</c:v>
                </c:pt>
                <c:pt idx="60">
                  <c:v>0.36877239184342453</c:v>
                </c:pt>
                <c:pt idx="61">
                  <c:v>0.37101327323123034</c:v>
                </c:pt>
                <c:pt idx="62">
                  <c:v>0.37325971954002402</c:v>
                </c:pt>
                <c:pt idx="63">
                  <c:v>0.37551164731105335</c:v>
                </c:pt>
                <c:pt idx="64">
                  <c:v>0.37776897216986549</c:v>
                </c:pt>
                <c:pt idx="65">
                  <c:v>0.3800316088370157</c:v>
                </c:pt>
                <c:pt idx="66">
                  <c:v>0.38229947113908619</c:v>
                </c:pt>
                <c:pt idx="67">
                  <c:v>0.38457247202001194</c:v>
                </c:pt>
                <c:pt idx="68">
                  <c:v>0.38685052355271421</c:v>
                </c:pt>
                <c:pt idx="69">
                  <c:v>0.38913353695103475</c:v>
                </c:pt>
                <c:pt idx="70">
                  <c:v>0.3914214225819736</c:v>
                </c:pt>
                <c:pt idx="71">
                  <c:v>0.39371408997822144</c:v>
                </c:pt>
                <c:pt idx="72">
                  <c:v>0.39601144785098913</c:v>
                </c:pt>
                <c:pt idx="73">
                  <c:v>0.39831340410312754</c:v>
                </c:pt>
                <c:pt idx="74">
                  <c:v>0.40061986584253584</c:v>
                </c:pt>
                <c:pt idx="75">
                  <c:v>0.40293073939585405</c:v>
                </c:pt>
                <c:pt idx="76">
                  <c:v>0.4052459303224375</c:v>
                </c:pt>
                <c:pt idx="77">
                  <c:v>0.40756534342860723</c:v>
                </c:pt>
                <c:pt idx="78">
                  <c:v>0.40988888278217378</c:v>
                </c:pt>
                <c:pt idx="79">
                  <c:v>0.41221645172723026</c:v>
                </c:pt>
                <c:pt idx="80">
                  <c:v>0.41454795289920915</c:v>
                </c:pt>
                <c:pt idx="81">
                  <c:v>0.41688328824019943</c:v>
                </c:pt>
                <c:pt idx="82">
                  <c:v>0.41922235901451899</c:v>
                </c:pt>
                <c:pt idx="83">
                  <c:v>0.42156506582453684</c:v>
                </c:pt>
                <c:pt idx="84">
                  <c:v>0.42391130862674165</c:v>
                </c:pt>
                <c:pt idx="85">
                  <c:v>0.42626098674804958</c:v>
                </c:pt>
                <c:pt idx="86">
                  <c:v>0.42861399890234742</c:v>
                </c:pt>
                <c:pt idx="87">
                  <c:v>0.43097024320726546</c:v>
                </c:pt>
                <c:pt idx="88">
                  <c:v>0.43332961720117374</c:v>
                </c:pt>
                <c:pt idx="89">
                  <c:v>0.43569201786039607</c:v>
                </c:pt>
                <c:pt idx="90">
                  <c:v>0.43805734161663767</c:v>
                </c:pt>
                <c:pt idx="91">
                  <c:v>0.44042548437461726</c:v>
                </c:pt>
                <c:pt idx="92">
                  <c:v>0.44279634152990055</c:v>
                </c:pt>
                <c:pt idx="93">
                  <c:v>0.44516980798692674</c:v>
                </c:pt>
                <c:pt idx="94">
                  <c:v>0.44754577817722235</c:v>
                </c:pt>
                <c:pt idx="95">
                  <c:v>0.44992414607779713</c:v>
                </c:pt>
                <c:pt idx="96">
                  <c:v>0.45230480522971139</c:v>
                </c:pt>
                <c:pt idx="97">
                  <c:v>0.4546876487568145</c:v>
                </c:pt>
                <c:pt idx="98">
                  <c:v>0.45707256938464058</c:v>
                </c:pt>
                <c:pt idx="99">
                  <c:v>0.45945945945945921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A3-436D-88D8-1E39FDBDB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650016"/>
        <c:axId val="96801392"/>
      </c:scatterChart>
      <c:valAx>
        <c:axId val="1703650016"/>
        <c:scaling>
          <c:orientation val="minMax"/>
          <c:max val="1.000000000000000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children in HH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96801392"/>
        <c:crosses val="autoZero"/>
        <c:crossBetween val="midCat"/>
      </c:valAx>
      <c:valAx>
        <c:axId val="96801392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703650016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legend>
      <c:legendPos val="b"/>
      <c:overlay val="0"/>
      <c:spPr>
        <a:ln w="12700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US"/>
              <a:t>ROC Curve (AUC=0.586)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780000"/>
              </a:solidFill>
              <a:prstDash val="solid"/>
            </a:ln>
            <a:effectLst/>
          </c:spPr>
          <c:marker>
            <c:spPr>
              <a:noFill/>
              <a:ln w="9525">
                <a:noFill/>
              </a:ln>
            </c:spPr>
          </c:marker>
          <c:xVal>
            <c:numRef>
              <c:f>Sheet13_HID!$A$1:$A$245</c:f>
              <c:numCache>
                <c:formatCode>0</c:formatCode>
                <c:ptCount val="245"/>
                <c:pt idx="0">
                  <c:v>1</c:v>
                </c:pt>
                <c:pt idx="1">
                  <c:v>0.99404761904761907</c:v>
                </c:pt>
                <c:pt idx="2">
                  <c:v>0.98809523809523814</c:v>
                </c:pt>
                <c:pt idx="3">
                  <c:v>0.98214285714285721</c:v>
                </c:pt>
                <c:pt idx="4">
                  <c:v>0.98214285714285721</c:v>
                </c:pt>
                <c:pt idx="5">
                  <c:v>0.97619047619047628</c:v>
                </c:pt>
                <c:pt idx="6">
                  <c:v>0.97023809523809534</c:v>
                </c:pt>
                <c:pt idx="7">
                  <c:v>0.97023809523809534</c:v>
                </c:pt>
                <c:pt idx="8">
                  <c:v>0.96428571428571441</c:v>
                </c:pt>
                <c:pt idx="9">
                  <c:v>0.96428571428571441</c:v>
                </c:pt>
                <c:pt idx="10">
                  <c:v>0.95833333333333348</c:v>
                </c:pt>
                <c:pt idx="11">
                  <c:v>0.95238095238095255</c:v>
                </c:pt>
                <c:pt idx="12">
                  <c:v>0.95238095238095255</c:v>
                </c:pt>
                <c:pt idx="13">
                  <c:v>0.94642857142857162</c:v>
                </c:pt>
                <c:pt idx="14">
                  <c:v>0.94642857142857162</c:v>
                </c:pt>
                <c:pt idx="15">
                  <c:v>0.94047619047619069</c:v>
                </c:pt>
                <c:pt idx="16">
                  <c:v>0.94047619047619069</c:v>
                </c:pt>
                <c:pt idx="17">
                  <c:v>0.94047619047619069</c:v>
                </c:pt>
                <c:pt idx="18">
                  <c:v>0.93452380952380976</c:v>
                </c:pt>
                <c:pt idx="19">
                  <c:v>0.92857142857142883</c:v>
                </c:pt>
                <c:pt idx="20">
                  <c:v>0.92261904761904789</c:v>
                </c:pt>
                <c:pt idx="21">
                  <c:v>0.92261904761904789</c:v>
                </c:pt>
                <c:pt idx="22">
                  <c:v>0.91666666666666696</c:v>
                </c:pt>
                <c:pt idx="23">
                  <c:v>0.91071428571428603</c:v>
                </c:pt>
                <c:pt idx="24">
                  <c:v>0.9047619047619051</c:v>
                </c:pt>
                <c:pt idx="25">
                  <c:v>0.89880952380952417</c:v>
                </c:pt>
                <c:pt idx="26">
                  <c:v>0.89285714285714324</c:v>
                </c:pt>
                <c:pt idx="27">
                  <c:v>0.88690476190476231</c:v>
                </c:pt>
                <c:pt idx="28">
                  <c:v>0.88095238095238138</c:v>
                </c:pt>
                <c:pt idx="29">
                  <c:v>0.88095238095238138</c:v>
                </c:pt>
                <c:pt idx="30">
                  <c:v>0.87500000000000044</c:v>
                </c:pt>
                <c:pt idx="31">
                  <c:v>0.86904761904761951</c:v>
                </c:pt>
                <c:pt idx="32">
                  <c:v>0.86309523809523858</c:v>
                </c:pt>
                <c:pt idx="33">
                  <c:v>0.85714285714285765</c:v>
                </c:pt>
                <c:pt idx="34">
                  <c:v>0.85714285714285765</c:v>
                </c:pt>
                <c:pt idx="35">
                  <c:v>0.85119047619047672</c:v>
                </c:pt>
                <c:pt idx="36">
                  <c:v>0.85119047619047672</c:v>
                </c:pt>
                <c:pt idx="37">
                  <c:v>0.84523809523809579</c:v>
                </c:pt>
                <c:pt idx="38">
                  <c:v>0.83928571428571486</c:v>
                </c:pt>
                <c:pt idx="39">
                  <c:v>0.83928571428571486</c:v>
                </c:pt>
                <c:pt idx="40">
                  <c:v>0.83333333333333393</c:v>
                </c:pt>
                <c:pt idx="41">
                  <c:v>0.82738095238095299</c:v>
                </c:pt>
                <c:pt idx="42">
                  <c:v>0.82142857142857206</c:v>
                </c:pt>
                <c:pt idx="43">
                  <c:v>0.81547619047619113</c:v>
                </c:pt>
                <c:pt idx="44">
                  <c:v>0.8095238095238102</c:v>
                </c:pt>
                <c:pt idx="45">
                  <c:v>0.80357142857142927</c:v>
                </c:pt>
                <c:pt idx="46">
                  <c:v>0.80357142857142927</c:v>
                </c:pt>
                <c:pt idx="47">
                  <c:v>0.79761904761904834</c:v>
                </c:pt>
                <c:pt idx="48">
                  <c:v>0.79761904761904834</c:v>
                </c:pt>
                <c:pt idx="49">
                  <c:v>0.79166666666666741</c:v>
                </c:pt>
                <c:pt idx="50">
                  <c:v>0.78571428571428648</c:v>
                </c:pt>
                <c:pt idx="51">
                  <c:v>0.77976190476190554</c:v>
                </c:pt>
                <c:pt idx="52">
                  <c:v>0.77380952380952461</c:v>
                </c:pt>
                <c:pt idx="53">
                  <c:v>0.76785714285714368</c:v>
                </c:pt>
                <c:pt idx="54">
                  <c:v>0.76190476190476275</c:v>
                </c:pt>
                <c:pt idx="55">
                  <c:v>0.75595238095238182</c:v>
                </c:pt>
                <c:pt idx="56">
                  <c:v>0.75000000000000089</c:v>
                </c:pt>
                <c:pt idx="57">
                  <c:v>0.74404761904761996</c:v>
                </c:pt>
                <c:pt idx="58">
                  <c:v>0.73809523809523903</c:v>
                </c:pt>
                <c:pt idx="59">
                  <c:v>0.73809523809523903</c:v>
                </c:pt>
                <c:pt idx="60">
                  <c:v>0.73214285714285809</c:v>
                </c:pt>
                <c:pt idx="61">
                  <c:v>0.72619047619047716</c:v>
                </c:pt>
                <c:pt idx="62">
                  <c:v>0.72023809523809623</c:v>
                </c:pt>
                <c:pt idx="63">
                  <c:v>0.7142857142857153</c:v>
                </c:pt>
                <c:pt idx="64">
                  <c:v>0.70833333333333437</c:v>
                </c:pt>
                <c:pt idx="65">
                  <c:v>0.70238095238095344</c:v>
                </c:pt>
                <c:pt idx="66">
                  <c:v>0.69642857142857251</c:v>
                </c:pt>
                <c:pt idx="67">
                  <c:v>0.69047619047619158</c:v>
                </c:pt>
                <c:pt idx="68">
                  <c:v>0.68452380952381064</c:v>
                </c:pt>
                <c:pt idx="69">
                  <c:v>0.68452380952381064</c:v>
                </c:pt>
                <c:pt idx="70">
                  <c:v>0.67857142857142971</c:v>
                </c:pt>
                <c:pt idx="71">
                  <c:v>0.67857142857142971</c:v>
                </c:pt>
                <c:pt idx="72">
                  <c:v>0.67261904761904878</c:v>
                </c:pt>
                <c:pt idx="73">
                  <c:v>0.67261904761904878</c:v>
                </c:pt>
                <c:pt idx="74">
                  <c:v>0.66666666666666785</c:v>
                </c:pt>
                <c:pt idx="75">
                  <c:v>0.66666666666666785</c:v>
                </c:pt>
                <c:pt idx="76">
                  <c:v>0.66071428571428692</c:v>
                </c:pt>
                <c:pt idx="77">
                  <c:v>0.66071428571428692</c:v>
                </c:pt>
                <c:pt idx="78">
                  <c:v>0.65476190476190599</c:v>
                </c:pt>
                <c:pt idx="79">
                  <c:v>0.65476190476190599</c:v>
                </c:pt>
                <c:pt idx="80">
                  <c:v>0.64880952380952506</c:v>
                </c:pt>
                <c:pt idx="81">
                  <c:v>0.64285714285714413</c:v>
                </c:pt>
                <c:pt idx="82">
                  <c:v>0.63690476190476319</c:v>
                </c:pt>
                <c:pt idx="83">
                  <c:v>0.63690476190476319</c:v>
                </c:pt>
                <c:pt idx="84">
                  <c:v>0.63095238095238226</c:v>
                </c:pt>
                <c:pt idx="85">
                  <c:v>0.62500000000000133</c:v>
                </c:pt>
                <c:pt idx="86">
                  <c:v>0.6190476190476204</c:v>
                </c:pt>
                <c:pt idx="87">
                  <c:v>0.6190476190476204</c:v>
                </c:pt>
                <c:pt idx="88">
                  <c:v>0.6190476190476204</c:v>
                </c:pt>
                <c:pt idx="89">
                  <c:v>0.61309523809523947</c:v>
                </c:pt>
                <c:pt idx="90">
                  <c:v>0.60714285714285854</c:v>
                </c:pt>
                <c:pt idx="91">
                  <c:v>0.60714285714285854</c:v>
                </c:pt>
                <c:pt idx="92">
                  <c:v>0.60119047619047761</c:v>
                </c:pt>
                <c:pt idx="93">
                  <c:v>0.60119047619047761</c:v>
                </c:pt>
                <c:pt idx="94">
                  <c:v>0.59523809523809668</c:v>
                </c:pt>
                <c:pt idx="95">
                  <c:v>0.58928571428571574</c:v>
                </c:pt>
                <c:pt idx="96">
                  <c:v>0.58333333333333481</c:v>
                </c:pt>
                <c:pt idx="97">
                  <c:v>0.57738095238095388</c:v>
                </c:pt>
                <c:pt idx="98">
                  <c:v>0.57738095238095388</c:v>
                </c:pt>
                <c:pt idx="99">
                  <c:v>0.57738095238095388</c:v>
                </c:pt>
                <c:pt idx="100">
                  <c:v>0.57142857142857295</c:v>
                </c:pt>
                <c:pt idx="101">
                  <c:v>0.57142857142857295</c:v>
                </c:pt>
                <c:pt idx="102">
                  <c:v>0.56547619047619202</c:v>
                </c:pt>
                <c:pt idx="103">
                  <c:v>0.55952380952381109</c:v>
                </c:pt>
                <c:pt idx="104">
                  <c:v>0.55357142857143016</c:v>
                </c:pt>
                <c:pt idx="105">
                  <c:v>0.54761904761904923</c:v>
                </c:pt>
                <c:pt idx="106">
                  <c:v>0.54166666666666829</c:v>
                </c:pt>
                <c:pt idx="107">
                  <c:v>0.53571428571428736</c:v>
                </c:pt>
                <c:pt idx="108">
                  <c:v>0.53571428571428736</c:v>
                </c:pt>
                <c:pt idx="109">
                  <c:v>0.53571428571428736</c:v>
                </c:pt>
                <c:pt idx="110">
                  <c:v>0.52976190476190643</c:v>
                </c:pt>
                <c:pt idx="111">
                  <c:v>0.5238095238095255</c:v>
                </c:pt>
                <c:pt idx="112">
                  <c:v>0.51785714285714457</c:v>
                </c:pt>
                <c:pt idx="113">
                  <c:v>0.51190476190476364</c:v>
                </c:pt>
                <c:pt idx="114">
                  <c:v>0.50595238095238271</c:v>
                </c:pt>
                <c:pt idx="115">
                  <c:v>0.50000000000000178</c:v>
                </c:pt>
                <c:pt idx="116">
                  <c:v>0.49404761904762085</c:v>
                </c:pt>
                <c:pt idx="117">
                  <c:v>0.48809523809523991</c:v>
                </c:pt>
                <c:pt idx="118">
                  <c:v>0.48214285714285898</c:v>
                </c:pt>
                <c:pt idx="119">
                  <c:v>0.47619047619047805</c:v>
                </c:pt>
                <c:pt idx="120">
                  <c:v>0.47023809523809712</c:v>
                </c:pt>
                <c:pt idx="121">
                  <c:v>0.46428571428571619</c:v>
                </c:pt>
                <c:pt idx="122">
                  <c:v>0.46428571428571619</c:v>
                </c:pt>
                <c:pt idx="123">
                  <c:v>0.45833333333333526</c:v>
                </c:pt>
                <c:pt idx="124">
                  <c:v>0.45833333333333526</c:v>
                </c:pt>
                <c:pt idx="125">
                  <c:v>0.45833333333333526</c:v>
                </c:pt>
                <c:pt idx="126">
                  <c:v>0.45238095238095433</c:v>
                </c:pt>
                <c:pt idx="127">
                  <c:v>0.4464285714285734</c:v>
                </c:pt>
                <c:pt idx="128">
                  <c:v>0.4464285714285734</c:v>
                </c:pt>
                <c:pt idx="129">
                  <c:v>0.44047619047619246</c:v>
                </c:pt>
                <c:pt idx="130">
                  <c:v>0.43452380952381153</c:v>
                </c:pt>
                <c:pt idx="131">
                  <c:v>0.4285714285714306</c:v>
                </c:pt>
                <c:pt idx="132">
                  <c:v>0.42261904761904967</c:v>
                </c:pt>
                <c:pt idx="133">
                  <c:v>0.41666666666666874</c:v>
                </c:pt>
                <c:pt idx="134">
                  <c:v>0.41666666666666874</c:v>
                </c:pt>
                <c:pt idx="135">
                  <c:v>0.41071428571428781</c:v>
                </c:pt>
                <c:pt idx="136">
                  <c:v>0.40476190476190688</c:v>
                </c:pt>
                <c:pt idx="137">
                  <c:v>0.39880952380952595</c:v>
                </c:pt>
                <c:pt idx="138">
                  <c:v>0.39285714285714501</c:v>
                </c:pt>
                <c:pt idx="139">
                  <c:v>0.38690476190476408</c:v>
                </c:pt>
                <c:pt idx="140">
                  <c:v>0.38095238095238315</c:v>
                </c:pt>
                <c:pt idx="141">
                  <c:v>0.37500000000000222</c:v>
                </c:pt>
                <c:pt idx="142">
                  <c:v>0.37500000000000222</c:v>
                </c:pt>
                <c:pt idx="143">
                  <c:v>0.36904761904762129</c:v>
                </c:pt>
                <c:pt idx="144">
                  <c:v>0.36309523809524036</c:v>
                </c:pt>
                <c:pt idx="145">
                  <c:v>0.36309523809524036</c:v>
                </c:pt>
                <c:pt idx="146">
                  <c:v>0.35714285714285943</c:v>
                </c:pt>
                <c:pt idx="147">
                  <c:v>0.3511904761904785</c:v>
                </c:pt>
                <c:pt idx="148">
                  <c:v>0.34523809523809756</c:v>
                </c:pt>
                <c:pt idx="149">
                  <c:v>0.33928571428571663</c:v>
                </c:pt>
                <c:pt idx="150">
                  <c:v>0.3333333333333357</c:v>
                </c:pt>
                <c:pt idx="151">
                  <c:v>0.32738095238095477</c:v>
                </c:pt>
                <c:pt idx="152">
                  <c:v>0.32142857142857384</c:v>
                </c:pt>
                <c:pt idx="153">
                  <c:v>0.31547619047619291</c:v>
                </c:pt>
                <c:pt idx="154">
                  <c:v>0.30952380952381198</c:v>
                </c:pt>
                <c:pt idx="155">
                  <c:v>0.30952380952381198</c:v>
                </c:pt>
                <c:pt idx="156">
                  <c:v>0.30357142857143105</c:v>
                </c:pt>
                <c:pt idx="157">
                  <c:v>0.29761904761905011</c:v>
                </c:pt>
                <c:pt idx="158">
                  <c:v>0.29166666666666918</c:v>
                </c:pt>
                <c:pt idx="159">
                  <c:v>0.28571428571428825</c:v>
                </c:pt>
                <c:pt idx="160">
                  <c:v>0.27976190476190732</c:v>
                </c:pt>
                <c:pt idx="161">
                  <c:v>0.27976190476190732</c:v>
                </c:pt>
                <c:pt idx="162">
                  <c:v>0.27380952380952639</c:v>
                </c:pt>
                <c:pt idx="163">
                  <c:v>0.26785714285714546</c:v>
                </c:pt>
                <c:pt idx="164">
                  <c:v>0.26785714285714546</c:v>
                </c:pt>
                <c:pt idx="165">
                  <c:v>0.26190476190476453</c:v>
                </c:pt>
                <c:pt idx="166">
                  <c:v>0.2559523809523836</c:v>
                </c:pt>
                <c:pt idx="167">
                  <c:v>0.2559523809523836</c:v>
                </c:pt>
                <c:pt idx="168">
                  <c:v>0.25000000000000266</c:v>
                </c:pt>
                <c:pt idx="169">
                  <c:v>0.24404761904762171</c:v>
                </c:pt>
                <c:pt idx="170">
                  <c:v>0.23809523809524075</c:v>
                </c:pt>
                <c:pt idx="171">
                  <c:v>0.23214285714285979</c:v>
                </c:pt>
                <c:pt idx="172">
                  <c:v>0.22619047619047883</c:v>
                </c:pt>
                <c:pt idx="173">
                  <c:v>0.22619047619047883</c:v>
                </c:pt>
                <c:pt idx="174">
                  <c:v>0.22023809523809787</c:v>
                </c:pt>
                <c:pt idx="175">
                  <c:v>0.22023809523809787</c:v>
                </c:pt>
                <c:pt idx="176">
                  <c:v>0.21428571428571691</c:v>
                </c:pt>
                <c:pt idx="177">
                  <c:v>0.21428571428571691</c:v>
                </c:pt>
                <c:pt idx="178">
                  <c:v>0.20833333333333595</c:v>
                </c:pt>
                <c:pt idx="179">
                  <c:v>0.20238095238095499</c:v>
                </c:pt>
                <c:pt idx="180">
                  <c:v>0.19642857142857403</c:v>
                </c:pt>
                <c:pt idx="181">
                  <c:v>0.19047619047619307</c:v>
                </c:pt>
                <c:pt idx="182">
                  <c:v>0.19047619047619307</c:v>
                </c:pt>
                <c:pt idx="183">
                  <c:v>0.19047619047619307</c:v>
                </c:pt>
                <c:pt idx="184">
                  <c:v>0.19047619047619307</c:v>
                </c:pt>
                <c:pt idx="185">
                  <c:v>0.19047619047619307</c:v>
                </c:pt>
                <c:pt idx="186">
                  <c:v>0.18452380952381212</c:v>
                </c:pt>
                <c:pt idx="187">
                  <c:v>0.17857142857143116</c:v>
                </c:pt>
                <c:pt idx="188">
                  <c:v>0.1726190476190502</c:v>
                </c:pt>
                <c:pt idx="189">
                  <c:v>0.16666666666666924</c:v>
                </c:pt>
                <c:pt idx="190">
                  <c:v>0.16071428571428828</c:v>
                </c:pt>
                <c:pt idx="191">
                  <c:v>0.16071428571428828</c:v>
                </c:pt>
                <c:pt idx="192">
                  <c:v>0.15476190476190732</c:v>
                </c:pt>
                <c:pt idx="193">
                  <c:v>0.14880952380952636</c:v>
                </c:pt>
                <c:pt idx="194">
                  <c:v>0.14880952380952636</c:v>
                </c:pt>
                <c:pt idx="195">
                  <c:v>0.14880952380952636</c:v>
                </c:pt>
                <c:pt idx="196">
                  <c:v>0.1428571428571454</c:v>
                </c:pt>
                <c:pt idx="197">
                  <c:v>0.1428571428571454</c:v>
                </c:pt>
                <c:pt idx="198">
                  <c:v>0.1428571428571454</c:v>
                </c:pt>
                <c:pt idx="199">
                  <c:v>0.1428571428571454</c:v>
                </c:pt>
                <c:pt idx="200">
                  <c:v>0.1428571428571454</c:v>
                </c:pt>
                <c:pt idx="201">
                  <c:v>0.1428571428571454</c:v>
                </c:pt>
                <c:pt idx="202">
                  <c:v>0.1428571428571454</c:v>
                </c:pt>
                <c:pt idx="203">
                  <c:v>0.13690476190476444</c:v>
                </c:pt>
                <c:pt idx="204">
                  <c:v>0.13690476190476444</c:v>
                </c:pt>
                <c:pt idx="205">
                  <c:v>0.13690476190476444</c:v>
                </c:pt>
                <c:pt idx="206">
                  <c:v>0.13690476190476444</c:v>
                </c:pt>
                <c:pt idx="207">
                  <c:v>0.13690476190476444</c:v>
                </c:pt>
                <c:pt idx="208">
                  <c:v>0.13095238095238348</c:v>
                </c:pt>
                <c:pt idx="209">
                  <c:v>0.12500000000000253</c:v>
                </c:pt>
                <c:pt idx="210">
                  <c:v>0.11904761904762157</c:v>
                </c:pt>
                <c:pt idx="211">
                  <c:v>0.11309523809524061</c:v>
                </c:pt>
                <c:pt idx="212">
                  <c:v>0.11309523809524061</c:v>
                </c:pt>
                <c:pt idx="213">
                  <c:v>0.10714285714285965</c:v>
                </c:pt>
                <c:pt idx="214">
                  <c:v>0.10714285714285965</c:v>
                </c:pt>
                <c:pt idx="215">
                  <c:v>0.10714285714285965</c:v>
                </c:pt>
                <c:pt idx="216">
                  <c:v>0.10119047619047869</c:v>
                </c:pt>
                <c:pt idx="217">
                  <c:v>9.5238095238097731E-2</c:v>
                </c:pt>
                <c:pt idx="218">
                  <c:v>8.9285714285716772E-2</c:v>
                </c:pt>
                <c:pt idx="219">
                  <c:v>8.3333333333335813E-2</c:v>
                </c:pt>
                <c:pt idx="220">
                  <c:v>8.3333333333335813E-2</c:v>
                </c:pt>
                <c:pt idx="221">
                  <c:v>8.3333333333335813E-2</c:v>
                </c:pt>
                <c:pt idx="222">
                  <c:v>7.7380952380954854E-2</c:v>
                </c:pt>
                <c:pt idx="223">
                  <c:v>7.1428571428573895E-2</c:v>
                </c:pt>
                <c:pt idx="224">
                  <c:v>7.1428571428573895E-2</c:v>
                </c:pt>
                <c:pt idx="225">
                  <c:v>6.5476190476192936E-2</c:v>
                </c:pt>
                <c:pt idx="226">
                  <c:v>5.9523809523811984E-2</c:v>
                </c:pt>
                <c:pt idx="227">
                  <c:v>5.3571428571431032E-2</c:v>
                </c:pt>
                <c:pt idx="228">
                  <c:v>4.761904761905008E-2</c:v>
                </c:pt>
                <c:pt idx="229">
                  <c:v>4.761904761905008E-2</c:v>
                </c:pt>
                <c:pt idx="230">
                  <c:v>4.1666666666669128E-2</c:v>
                </c:pt>
                <c:pt idx="231">
                  <c:v>4.1666666666669128E-2</c:v>
                </c:pt>
                <c:pt idx="232">
                  <c:v>3.5714285714288176E-2</c:v>
                </c:pt>
                <c:pt idx="233">
                  <c:v>2.9761904761907224E-2</c:v>
                </c:pt>
                <c:pt idx="234">
                  <c:v>2.9761904761907224E-2</c:v>
                </c:pt>
                <c:pt idx="235">
                  <c:v>2.3809523809526272E-2</c:v>
                </c:pt>
                <c:pt idx="236">
                  <c:v>2.3809523809526272E-2</c:v>
                </c:pt>
                <c:pt idx="237">
                  <c:v>2.3809523809526272E-2</c:v>
                </c:pt>
                <c:pt idx="238">
                  <c:v>1.7857142857145319E-2</c:v>
                </c:pt>
                <c:pt idx="239">
                  <c:v>1.7857142857145319E-2</c:v>
                </c:pt>
                <c:pt idx="240">
                  <c:v>1.1904761904764367E-2</c:v>
                </c:pt>
                <c:pt idx="241">
                  <c:v>1.1904761904764367E-2</c:v>
                </c:pt>
                <c:pt idx="242">
                  <c:v>1.1904761904764367E-2</c:v>
                </c:pt>
                <c:pt idx="243">
                  <c:v>5.9523809523834154E-3</c:v>
                </c:pt>
                <c:pt idx="244">
                  <c:v>2.4633073358870661E-15</c:v>
                </c:pt>
              </c:numCache>
            </c:numRef>
          </c:xVal>
          <c:yVal>
            <c:numRef>
              <c:f>Sheet13_HID!$B$1:$B$245</c:f>
              <c:numCache>
                <c:formatCode>0</c:formatCode>
                <c:ptCount val="24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0.98684210526315785</c:v>
                </c:pt>
                <c:pt idx="5">
                  <c:v>0.98684210526315785</c:v>
                </c:pt>
                <c:pt idx="6">
                  <c:v>0.98684210526315785</c:v>
                </c:pt>
                <c:pt idx="7">
                  <c:v>0.97368421052631571</c:v>
                </c:pt>
                <c:pt idx="8">
                  <c:v>0.97368421052631571</c:v>
                </c:pt>
                <c:pt idx="9">
                  <c:v>0.96052631578947356</c:v>
                </c:pt>
                <c:pt idx="10">
                  <c:v>0.96052631578947356</c:v>
                </c:pt>
                <c:pt idx="11">
                  <c:v>0.96052631578947356</c:v>
                </c:pt>
                <c:pt idx="12">
                  <c:v>0.94736842105263142</c:v>
                </c:pt>
                <c:pt idx="13">
                  <c:v>0.94736842105263142</c:v>
                </c:pt>
                <c:pt idx="14">
                  <c:v>0.93421052631578927</c:v>
                </c:pt>
                <c:pt idx="15">
                  <c:v>0.93421052631578927</c:v>
                </c:pt>
                <c:pt idx="16">
                  <c:v>0.92105263157894712</c:v>
                </c:pt>
                <c:pt idx="17">
                  <c:v>0.90789473684210498</c:v>
                </c:pt>
                <c:pt idx="18">
                  <c:v>0.90789473684210498</c:v>
                </c:pt>
                <c:pt idx="19">
                  <c:v>0.90789473684210498</c:v>
                </c:pt>
                <c:pt idx="20">
                  <c:v>0.90789473684210498</c:v>
                </c:pt>
                <c:pt idx="21">
                  <c:v>0.89473684210526283</c:v>
                </c:pt>
                <c:pt idx="22">
                  <c:v>0.89473684210526283</c:v>
                </c:pt>
                <c:pt idx="23">
                  <c:v>0.89473684210526283</c:v>
                </c:pt>
                <c:pt idx="24">
                  <c:v>0.89473684210526283</c:v>
                </c:pt>
                <c:pt idx="25">
                  <c:v>0.89473684210526283</c:v>
                </c:pt>
                <c:pt idx="26">
                  <c:v>0.89473684210526283</c:v>
                </c:pt>
                <c:pt idx="27">
                  <c:v>0.89473684210526283</c:v>
                </c:pt>
                <c:pt idx="28">
                  <c:v>0.89473684210526283</c:v>
                </c:pt>
                <c:pt idx="29">
                  <c:v>0.88157894736842068</c:v>
                </c:pt>
                <c:pt idx="30">
                  <c:v>0.88157894736842068</c:v>
                </c:pt>
                <c:pt idx="31">
                  <c:v>0.88157894736842068</c:v>
                </c:pt>
                <c:pt idx="32">
                  <c:v>0.88157894736842068</c:v>
                </c:pt>
                <c:pt idx="33">
                  <c:v>0.88157894736842068</c:v>
                </c:pt>
                <c:pt idx="34">
                  <c:v>0.86842105263157854</c:v>
                </c:pt>
                <c:pt idx="35">
                  <c:v>0.86842105263157854</c:v>
                </c:pt>
                <c:pt idx="36">
                  <c:v>0.85526315789473639</c:v>
                </c:pt>
                <c:pt idx="37">
                  <c:v>0.85526315789473639</c:v>
                </c:pt>
                <c:pt idx="38">
                  <c:v>0.85526315789473639</c:v>
                </c:pt>
                <c:pt idx="39">
                  <c:v>0.84210526315789425</c:v>
                </c:pt>
                <c:pt idx="40">
                  <c:v>0.84210526315789425</c:v>
                </c:pt>
                <c:pt idx="41">
                  <c:v>0.84210526315789425</c:v>
                </c:pt>
                <c:pt idx="42">
                  <c:v>0.84210526315789425</c:v>
                </c:pt>
                <c:pt idx="43">
                  <c:v>0.84210526315789425</c:v>
                </c:pt>
                <c:pt idx="44">
                  <c:v>0.84210526315789425</c:v>
                </c:pt>
                <c:pt idx="45">
                  <c:v>0.84210526315789425</c:v>
                </c:pt>
                <c:pt idx="46">
                  <c:v>0.8289473684210521</c:v>
                </c:pt>
                <c:pt idx="47">
                  <c:v>0.8289473684210521</c:v>
                </c:pt>
                <c:pt idx="48">
                  <c:v>0.81578947368420995</c:v>
                </c:pt>
                <c:pt idx="49">
                  <c:v>0.81578947368420995</c:v>
                </c:pt>
                <c:pt idx="50">
                  <c:v>0.81578947368420995</c:v>
                </c:pt>
                <c:pt idx="51">
                  <c:v>0.81578947368420995</c:v>
                </c:pt>
                <c:pt idx="52">
                  <c:v>0.81578947368420995</c:v>
                </c:pt>
                <c:pt idx="53">
                  <c:v>0.81578947368420995</c:v>
                </c:pt>
                <c:pt idx="54">
                  <c:v>0.81578947368420995</c:v>
                </c:pt>
                <c:pt idx="55">
                  <c:v>0.81578947368420995</c:v>
                </c:pt>
                <c:pt idx="56">
                  <c:v>0.81578947368420995</c:v>
                </c:pt>
                <c:pt idx="57">
                  <c:v>0.81578947368420995</c:v>
                </c:pt>
                <c:pt idx="58">
                  <c:v>0.81578947368420995</c:v>
                </c:pt>
                <c:pt idx="59">
                  <c:v>0.80263157894736781</c:v>
                </c:pt>
                <c:pt idx="60">
                  <c:v>0.80263157894736781</c:v>
                </c:pt>
                <c:pt idx="61">
                  <c:v>0.80263157894736781</c:v>
                </c:pt>
                <c:pt idx="62">
                  <c:v>0.80263157894736781</c:v>
                </c:pt>
                <c:pt idx="63">
                  <c:v>0.80263157894736781</c:v>
                </c:pt>
                <c:pt idx="64">
                  <c:v>0.80263157894736781</c:v>
                </c:pt>
                <c:pt idx="65">
                  <c:v>0.80263157894736781</c:v>
                </c:pt>
                <c:pt idx="66">
                  <c:v>0.80263157894736781</c:v>
                </c:pt>
                <c:pt idx="67">
                  <c:v>0.80263157894736781</c:v>
                </c:pt>
                <c:pt idx="68">
                  <c:v>0.80263157894736781</c:v>
                </c:pt>
                <c:pt idx="69">
                  <c:v>0.78947368421052566</c:v>
                </c:pt>
                <c:pt idx="70">
                  <c:v>0.78947368421052566</c:v>
                </c:pt>
                <c:pt idx="71">
                  <c:v>0.77631578947368352</c:v>
                </c:pt>
                <c:pt idx="72">
                  <c:v>0.77631578947368352</c:v>
                </c:pt>
                <c:pt idx="73">
                  <c:v>0.76315789473684137</c:v>
                </c:pt>
                <c:pt idx="74">
                  <c:v>0.76315789473684137</c:v>
                </c:pt>
                <c:pt idx="75">
                  <c:v>0.74999999999999922</c:v>
                </c:pt>
                <c:pt idx="76">
                  <c:v>0.74999999999999922</c:v>
                </c:pt>
                <c:pt idx="77">
                  <c:v>0.73684210526315708</c:v>
                </c:pt>
                <c:pt idx="78">
                  <c:v>0.73684210526315708</c:v>
                </c:pt>
                <c:pt idx="79">
                  <c:v>0.72368421052631493</c:v>
                </c:pt>
                <c:pt idx="80">
                  <c:v>0.72368421052631493</c:v>
                </c:pt>
                <c:pt idx="81">
                  <c:v>0.72368421052631493</c:v>
                </c:pt>
                <c:pt idx="82">
                  <c:v>0.72368421052631493</c:v>
                </c:pt>
                <c:pt idx="83">
                  <c:v>0.71052631578947278</c:v>
                </c:pt>
                <c:pt idx="84">
                  <c:v>0.71052631578947278</c:v>
                </c:pt>
                <c:pt idx="85">
                  <c:v>0.71052631578947278</c:v>
                </c:pt>
                <c:pt idx="86">
                  <c:v>0.71052631578947278</c:v>
                </c:pt>
                <c:pt idx="87">
                  <c:v>0.69736842105263064</c:v>
                </c:pt>
                <c:pt idx="88">
                  <c:v>0.68421052631578849</c:v>
                </c:pt>
                <c:pt idx="89">
                  <c:v>0.68421052631578849</c:v>
                </c:pt>
                <c:pt idx="90">
                  <c:v>0.68421052631578849</c:v>
                </c:pt>
                <c:pt idx="91">
                  <c:v>0.67105263157894635</c:v>
                </c:pt>
                <c:pt idx="92">
                  <c:v>0.67105263157894635</c:v>
                </c:pt>
                <c:pt idx="93">
                  <c:v>0.6578947368421042</c:v>
                </c:pt>
                <c:pt idx="94">
                  <c:v>0.6578947368421042</c:v>
                </c:pt>
                <c:pt idx="95">
                  <c:v>0.6578947368421042</c:v>
                </c:pt>
                <c:pt idx="96">
                  <c:v>0.6578947368421042</c:v>
                </c:pt>
                <c:pt idx="97">
                  <c:v>0.6578947368421042</c:v>
                </c:pt>
                <c:pt idx="98">
                  <c:v>0.64473684210526205</c:v>
                </c:pt>
                <c:pt idx="99">
                  <c:v>0.63157894736841991</c:v>
                </c:pt>
                <c:pt idx="100">
                  <c:v>0.63157894736841991</c:v>
                </c:pt>
                <c:pt idx="101">
                  <c:v>0.61842105263157776</c:v>
                </c:pt>
                <c:pt idx="102">
                  <c:v>0.61842105263157776</c:v>
                </c:pt>
                <c:pt idx="103">
                  <c:v>0.61842105263157776</c:v>
                </c:pt>
                <c:pt idx="104">
                  <c:v>0.61842105263157776</c:v>
                </c:pt>
                <c:pt idx="105">
                  <c:v>0.61842105263157776</c:v>
                </c:pt>
                <c:pt idx="106">
                  <c:v>0.61842105263157776</c:v>
                </c:pt>
                <c:pt idx="107">
                  <c:v>0.61842105263157776</c:v>
                </c:pt>
                <c:pt idx="108">
                  <c:v>0.60526315789473562</c:v>
                </c:pt>
                <c:pt idx="109">
                  <c:v>0.59210526315789347</c:v>
                </c:pt>
                <c:pt idx="110">
                  <c:v>0.59210526315789347</c:v>
                </c:pt>
                <c:pt idx="111">
                  <c:v>0.59210526315789347</c:v>
                </c:pt>
                <c:pt idx="112">
                  <c:v>0.59210526315789347</c:v>
                </c:pt>
                <c:pt idx="113">
                  <c:v>0.59210526315789347</c:v>
                </c:pt>
                <c:pt idx="114">
                  <c:v>0.59210526315789347</c:v>
                </c:pt>
                <c:pt idx="115">
                  <c:v>0.59210526315789347</c:v>
                </c:pt>
                <c:pt idx="116">
                  <c:v>0.59210526315789347</c:v>
                </c:pt>
                <c:pt idx="117">
                  <c:v>0.59210526315789347</c:v>
                </c:pt>
                <c:pt idx="118">
                  <c:v>0.59210526315789347</c:v>
                </c:pt>
                <c:pt idx="119">
                  <c:v>0.59210526315789347</c:v>
                </c:pt>
                <c:pt idx="120">
                  <c:v>0.59210526315789347</c:v>
                </c:pt>
                <c:pt idx="121">
                  <c:v>0.59210526315789347</c:v>
                </c:pt>
                <c:pt idx="122">
                  <c:v>0.57894736842105132</c:v>
                </c:pt>
                <c:pt idx="123">
                  <c:v>0.57894736842105132</c:v>
                </c:pt>
                <c:pt idx="124">
                  <c:v>0.56578947368420918</c:v>
                </c:pt>
                <c:pt idx="125">
                  <c:v>0.55263157894736703</c:v>
                </c:pt>
                <c:pt idx="126">
                  <c:v>0.55263157894736703</c:v>
                </c:pt>
                <c:pt idx="127">
                  <c:v>0.55263157894736703</c:v>
                </c:pt>
                <c:pt idx="128">
                  <c:v>0.53947368421052488</c:v>
                </c:pt>
                <c:pt idx="129">
                  <c:v>0.53947368421052488</c:v>
                </c:pt>
                <c:pt idx="130">
                  <c:v>0.53947368421052488</c:v>
                </c:pt>
                <c:pt idx="131">
                  <c:v>0.53947368421052488</c:v>
                </c:pt>
                <c:pt idx="132">
                  <c:v>0.53947368421052488</c:v>
                </c:pt>
                <c:pt idx="133">
                  <c:v>0.53947368421052488</c:v>
                </c:pt>
                <c:pt idx="134">
                  <c:v>0.52631578947368274</c:v>
                </c:pt>
                <c:pt idx="135">
                  <c:v>0.52631578947368274</c:v>
                </c:pt>
                <c:pt idx="136">
                  <c:v>0.52631578947368274</c:v>
                </c:pt>
                <c:pt idx="137">
                  <c:v>0.52631578947368274</c:v>
                </c:pt>
                <c:pt idx="138">
                  <c:v>0.52631578947368274</c:v>
                </c:pt>
                <c:pt idx="139">
                  <c:v>0.52631578947368274</c:v>
                </c:pt>
                <c:pt idx="140">
                  <c:v>0.52631578947368274</c:v>
                </c:pt>
                <c:pt idx="141">
                  <c:v>0.52631578947368274</c:v>
                </c:pt>
                <c:pt idx="142">
                  <c:v>0.51315789473684059</c:v>
                </c:pt>
                <c:pt idx="143">
                  <c:v>0.51315789473684059</c:v>
                </c:pt>
                <c:pt idx="144">
                  <c:v>0.51315789473684059</c:v>
                </c:pt>
                <c:pt idx="145">
                  <c:v>0.4999999999999985</c:v>
                </c:pt>
                <c:pt idx="146">
                  <c:v>0.4999999999999985</c:v>
                </c:pt>
                <c:pt idx="147">
                  <c:v>0.4999999999999985</c:v>
                </c:pt>
                <c:pt idx="148">
                  <c:v>0.4999999999999985</c:v>
                </c:pt>
                <c:pt idx="149">
                  <c:v>0.4999999999999985</c:v>
                </c:pt>
                <c:pt idx="150">
                  <c:v>0.4999999999999985</c:v>
                </c:pt>
                <c:pt idx="151">
                  <c:v>0.4999999999999985</c:v>
                </c:pt>
                <c:pt idx="152">
                  <c:v>0.4999999999999985</c:v>
                </c:pt>
                <c:pt idx="153">
                  <c:v>0.4999999999999985</c:v>
                </c:pt>
                <c:pt idx="154">
                  <c:v>0.4999999999999985</c:v>
                </c:pt>
                <c:pt idx="155">
                  <c:v>0.48684210526315641</c:v>
                </c:pt>
                <c:pt idx="156">
                  <c:v>0.48684210526315641</c:v>
                </c:pt>
                <c:pt idx="157">
                  <c:v>0.48684210526315641</c:v>
                </c:pt>
                <c:pt idx="158">
                  <c:v>0.48684210526315641</c:v>
                </c:pt>
                <c:pt idx="159">
                  <c:v>0.48684210526315641</c:v>
                </c:pt>
                <c:pt idx="160">
                  <c:v>0.48684210526315641</c:v>
                </c:pt>
                <c:pt idx="161">
                  <c:v>0.47368421052631432</c:v>
                </c:pt>
                <c:pt idx="162">
                  <c:v>0.47368421052631432</c:v>
                </c:pt>
                <c:pt idx="163">
                  <c:v>0.47368421052631432</c:v>
                </c:pt>
                <c:pt idx="164">
                  <c:v>0.46052631578947223</c:v>
                </c:pt>
                <c:pt idx="165">
                  <c:v>0.46052631578947223</c:v>
                </c:pt>
                <c:pt idx="166">
                  <c:v>0.46052631578947223</c:v>
                </c:pt>
                <c:pt idx="167">
                  <c:v>0.44736842105263014</c:v>
                </c:pt>
                <c:pt idx="168">
                  <c:v>0.44736842105263014</c:v>
                </c:pt>
                <c:pt idx="169">
                  <c:v>0.44736842105263014</c:v>
                </c:pt>
                <c:pt idx="170">
                  <c:v>0.44736842105263014</c:v>
                </c:pt>
                <c:pt idx="171">
                  <c:v>0.44736842105263014</c:v>
                </c:pt>
                <c:pt idx="172">
                  <c:v>0.44736842105263014</c:v>
                </c:pt>
                <c:pt idx="173">
                  <c:v>0.43421052631578805</c:v>
                </c:pt>
                <c:pt idx="174">
                  <c:v>0.43421052631578805</c:v>
                </c:pt>
                <c:pt idx="175">
                  <c:v>0.42105263157894596</c:v>
                </c:pt>
                <c:pt idx="176">
                  <c:v>0.42105263157894596</c:v>
                </c:pt>
                <c:pt idx="177">
                  <c:v>0.40789473684210387</c:v>
                </c:pt>
                <c:pt idx="178">
                  <c:v>0.40789473684210387</c:v>
                </c:pt>
                <c:pt idx="179">
                  <c:v>0.40789473684210387</c:v>
                </c:pt>
                <c:pt idx="180">
                  <c:v>0.40789473684210387</c:v>
                </c:pt>
                <c:pt idx="181">
                  <c:v>0.40789473684210387</c:v>
                </c:pt>
                <c:pt idx="182">
                  <c:v>0.39473684210526178</c:v>
                </c:pt>
                <c:pt idx="183">
                  <c:v>0.38157894736841969</c:v>
                </c:pt>
                <c:pt idx="184">
                  <c:v>0.36842105263157759</c:v>
                </c:pt>
                <c:pt idx="185">
                  <c:v>0.3552631578947355</c:v>
                </c:pt>
                <c:pt idx="186">
                  <c:v>0.3552631578947355</c:v>
                </c:pt>
                <c:pt idx="187">
                  <c:v>0.3552631578947355</c:v>
                </c:pt>
                <c:pt idx="188">
                  <c:v>0.3552631578947355</c:v>
                </c:pt>
                <c:pt idx="189">
                  <c:v>0.3552631578947355</c:v>
                </c:pt>
                <c:pt idx="190">
                  <c:v>0.3552631578947355</c:v>
                </c:pt>
                <c:pt idx="191">
                  <c:v>0.34210526315789341</c:v>
                </c:pt>
                <c:pt idx="192">
                  <c:v>0.34210526315789341</c:v>
                </c:pt>
                <c:pt idx="193">
                  <c:v>0.34210526315789341</c:v>
                </c:pt>
                <c:pt idx="194">
                  <c:v>0.32894736842105132</c:v>
                </c:pt>
                <c:pt idx="195">
                  <c:v>0.31578947368420923</c:v>
                </c:pt>
                <c:pt idx="196">
                  <c:v>0.31578947368420923</c:v>
                </c:pt>
                <c:pt idx="197">
                  <c:v>0.30263157894736714</c:v>
                </c:pt>
                <c:pt idx="198">
                  <c:v>0.28947368421052505</c:v>
                </c:pt>
                <c:pt idx="199">
                  <c:v>0.27631578947368296</c:v>
                </c:pt>
                <c:pt idx="200">
                  <c:v>0.26315789473684087</c:v>
                </c:pt>
                <c:pt idx="201">
                  <c:v>0.24999999999999878</c:v>
                </c:pt>
                <c:pt idx="202">
                  <c:v>0.23684210526315669</c:v>
                </c:pt>
                <c:pt idx="203">
                  <c:v>0.23684210526315669</c:v>
                </c:pt>
                <c:pt idx="204">
                  <c:v>0.2236842105263146</c:v>
                </c:pt>
                <c:pt idx="205">
                  <c:v>0.21052631578947251</c:v>
                </c:pt>
                <c:pt idx="206">
                  <c:v>0.19736842105263042</c:v>
                </c:pt>
                <c:pt idx="207">
                  <c:v>0.18421052631578833</c:v>
                </c:pt>
                <c:pt idx="208">
                  <c:v>0.18421052631578833</c:v>
                </c:pt>
                <c:pt idx="209">
                  <c:v>0.18421052631578833</c:v>
                </c:pt>
                <c:pt idx="210">
                  <c:v>0.18421052631578833</c:v>
                </c:pt>
                <c:pt idx="211">
                  <c:v>0.18421052631578833</c:v>
                </c:pt>
                <c:pt idx="212">
                  <c:v>0.17105263157894623</c:v>
                </c:pt>
                <c:pt idx="213">
                  <c:v>0.17105263157894623</c:v>
                </c:pt>
                <c:pt idx="214">
                  <c:v>0.15789473684210414</c:v>
                </c:pt>
                <c:pt idx="215">
                  <c:v>0.14473684210526205</c:v>
                </c:pt>
                <c:pt idx="216">
                  <c:v>0.14473684210526205</c:v>
                </c:pt>
                <c:pt idx="217">
                  <c:v>0.14473684210526205</c:v>
                </c:pt>
                <c:pt idx="218">
                  <c:v>0.14473684210526205</c:v>
                </c:pt>
                <c:pt idx="219">
                  <c:v>0.14473684210526205</c:v>
                </c:pt>
                <c:pt idx="220">
                  <c:v>0.13157894736841996</c:v>
                </c:pt>
                <c:pt idx="221">
                  <c:v>0.11842105263157786</c:v>
                </c:pt>
                <c:pt idx="222">
                  <c:v>0.11842105263157786</c:v>
                </c:pt>
                <c:pt idx="223">
                  <c:v>0.11842105263157786</c:v>
                </c:pt>
                <c:pt idx="224">
                  <c:v>0.10526315789473575</c:v>
                </c:pt>
                <c:pt idx="225">
                  <c:v>0.10526315789473575</c:v>
                </c:pt>
                <c:pt idx="226">
                  <c:v>0.10526315789473575</c:v>
                </c:pt>
                <c:pt idx="227">
                  <c:v>0.10526315789473575</c:v>
                </c:pt>
                <c:pt idx="228">
                  <c:v>0.10526315789473575</c:v>
                </c:pt>
                <c:pt idx="229">
                  <c:v>9.2105263157893649E-2</c:v>
                </c:pt>
                <c:pt idx="230">
                  <c:v>9.2105263157893649E-2</c:v>
                </c:pt>
                <c:pt idx="231">
                  <c:v>7.8947368421051545E-2</c:v>
                </c:pt>
                <c:pt idx="232">
                  <c:v>7.8947368421051545E-2</c:v>
                </c:pt>
                <c:pt idx="233">
                  <c:v>7.8947368421051545E-2</c:v>
                </c:pt>
                <c:pt idx="234">
                  <c:v>6.578947368420944E-2</c:v>
                </c:pt>
                <c:pt idx="235">
                  <c:v>6.578947368420944E-2</c:v>
                </c:pt>
                <c:pt idx="236">
                  <c:v>5.2631578947367336E-2</c:v>
                </c:pt>
                <c:pt idx="237">
                  <c:v>3.9473684210525231E-2</c:v>
                </c:pt>
                <c:pt idx="238">
                  <c:v>3.9473684210525231E-2</c:v>
                </c:pt>
                <c:pt idx="239">
                  <c:v>2.6315789473683127E-2</c:v>
                </c:pt>
                <c:pt idx="240">
                  <c:v>2.6315789473683127E-2</c:v>
                </c:pt>
                <c:pt idx="241">
                  <c:v>1.3157894736841022E-2</c:v>
                </c:pt>
                <c:pt idx="242">
                  <c:v>-1.0824674490095276E-15</c:v>
                </c:pt>
                <c:pt idx="243">
                  <c:v>-1.0824674490095276E-15</c:v>
                </c:pt>
                <c:pt idx="244">
                  <c:v>-1.0824674490095276E-15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05-4167-B0D3-AFF27EA01E8E}"/>
            </c:ext>
          </c:extLst>
        </c:ser>
        <c:ser>
          <c:idx val="1"/>
          <c:order val="1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B105-4167-B0D3-AFF27EA01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8306384"/>
        <c:axId val="96807216"/>
      </c:scatterChart>
      <c:valAx>
        <c:axId val="1548306384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1 - Specificity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96807216"/>
        <c:crosses val="autoZero"/>
        <c:crossBetween val="midCat"/>
      </c:valAx>
      <c:valAx>
        <c:axId val="96807216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Sensitivity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548306384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y / Standardized coefficients(95% conf. interval)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solidFill>
              <a:srgbClr val="003CE6"/>
            </a:solidFill>
            <a:ln>
              <a:solidFill>
                <a:srgbClr val="003CE6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3"/>
                <c:pt idx="0">
                  <c:v>0.17578150610520421</c:v>
                </c:pt>
                <c:pt idx="1">
                  <c:v>0.17941340466275479</c:v>
                </c:pt>
                <c:pt idx="2">
                  <c:v>0.16483657618098921</c:v>
                </c:pt>
              </c:numLit>
            </c:plus>
            <c:minus>
              <c:numLit>
                <c:formatCode>General</c:formatCode>
                <c:ptCount val="3"/>
                <c:pt idx="0">
                  <c:v>0.17578150610520421</c:v>
                </c:pt>
                <c:pt idx="1">
                  <c:v>0.17941340466275477</c:v>
                </c:pt>
                <c:pt idx="2">
                  <c:v>0.16483657618098921</c:v>
                </c:pt>
              </c:numLit>
            </c:minus>
          </c:errBars>
          <c:cat>
            <c:strRef>
              <c:f>'Q5 with hotline variables'!$B$97:$B$99</c:f>
              <c:strCache>
                <c:ptCount val="3"/>
                <c:pt idx="0">
                  <c:v>hl1</c:v>
                </c:pt>
                <c:pt idx="1">
                  <c:v>hl2</c:v>
                </c:pt>
                <c:pt idx="2">
                  <c:v>hl3</c:v>
                </c:pt>
              </c:strCache>
            </c:strRef>
          </c:cat>
          <c:val>
            <c:numRef>
              <c:f>'Q5 with hotline variables'!$C$97:$C$99</c:f>
              <c:numCache>
                <c:formatCode>0.000</c:formatCode>
                <c:ptCount val="3"/>
                <c:pt idx="0">
                  <c:v>0.21950144291818102</c:v>
                </c:pt>
                <c:pt idx="1">
                  <c:v>-0.20944856547288451</c:v>
                </c:pt>
                <c:pt idx="2">
                  <c:v>-4.7368796197495205E-2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ED-42F8-B1D1-7794D8BE3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1550113776"/>
        <c:axId val="1703455600"/>
      </c:barChart>
      <c:catAx>
        <c:axId val="1550113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Variable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one"/>
        <c:txPr>
          <a:bodyPr rot="0" vert="horz"/>
          <a:lstStyle/>
          <a:p>
            <a:pPr>
              <a:defRPr sz="700"/>
            </a:pPr>
            <a:endParaRPr lang="en-US"/>
          </a:p>
        </c:txPr>
        <c:crossAx val="1703455600"/>
        <c:crosses val="autoZero"/>
        <c:auto val="1"/>
        <c:lblAlgn val="ctr"/>
        <c:lblOffset val="100"/>
        <c:noMultiLvlLbl val="0"/>
      </c:catAx>
      <c:valAx>
        <c:axId val="17034556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coefficients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550113776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US"/>
              <a:t>ROC Curve (AUC=0.611)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780000"/>
              </a:solidFill>
              <a:prstDash val="solid"/>
            </a:ln>
            <a:effectLst/>
          </c:spPr>
          <c:marker>
            <c:spPr>
              <a:noFill/>
              <a:ln w="9525">
                <a:noFill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8A3-478D-9C67-1B8B6A4B807A}"/>
            </c:ext>
          </c:extLst>
        </c:ser>
        <c:ser>
          <c:idx val="1"/>
          <c:order val="1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B8A3-478D-9C67-1B8B6A4B8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109376"/>
        <c:axId val="1703454768"/>
      </c:scatterChart>
      <c:valAx>
        <c:axId val="1550109376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1 - Specificity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703454768"/>
        <c:crosses val="autoZero"/>
        <c:crossBetween val="midCat"/>
      </c:valAx>
      <c:valAx>
        <c:axId val="1703454768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Sensitivity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550109376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>
                <a:latin typeface="Arial"/>
                <a:ea typeface="Arial"/>
                <a:cs typeface="Arial"/>
              </a:defRPr>
            </a:pPr>
            <a:r>
              <a:rPr lang="en-US"/>
              <a:t>y / Standardized coefficients(95% conf. interval)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solidFill>
              <a:srgbClr val="003CE6"/>
            </a:solidFill>
            <a:ln>
              <a:solidFill>
                <a:srgbClr val="003CE6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4"/>
                <c:pt idx="0">
                  <c:v>0.14932604875363384</c:v>
                </c:pt>
                <c:pt idx="1">
                  <c:v>0.17876639047044593</c:v>
                </c:pt>
                <c:pt idx="2">
                  <c:v>0.18215244280199316</c:v>
                </c:pt>
                <c:pt idx="3">
                  <c:v>0.16665366172978197</c:v>
                </c:pt>
              </c:numLit>
            </c:plus>
            <c:minus>
              <c:numLit>
                <c:formatCode>General</c:formatCode>
                <c:ptCount val="4"/>
                <c:pt idx="0">
                  <c:v>0.14932604875363384</c:v>
                </c:pt>
                <c:pt idx="1">
                  <c:v>0.17876639047044596</c:v>
                </c:pt>
                <c:pt idx="2">
                  <c:v>0.18215244280199316</c:v>
                </c:pt>
                <c:pt idx="3">
                  <c:v>0.16665366172978197</c:v>
                </c:pt>
              </c:numLit>
            </c:minus>
          </c:errBars>
          <c:cat>
            <c:strRef>
              <c:f>Log!$B$101:$B$104</c:f>
              <c:strCache>
                <c:ptCount val="4"/>
                <c:pt idx="0">
                  <c:v>children in HH</c:v>
                </c:pt>
                <c:pt idx="1">
                  <c:v>hl1</c:v>
                </c:pt>
                <c:pt idx="2">
                  <c:v>hl2</c:v>
                </c:pt>
                <c:pt idx="3">
                  <c:v>hl3</c:v>
                </c:pt>
              </c:strCache>
            </c:strRef>
          </c:cat>
          <c:val>
            <c:numRef>
              <c:f>Log!$C$101:$C$104</c:f>
              <c:numCache>
                <c:formatCode>0.000</c:formatCode>
                <c:ptCount val="4"/>
                <c:pt idx="0">
                  <c:v>0.22903219487871443</c:v>
                </c:pt>
                <c:pt idx="1">
                  <c:v>0.19244024154829556</c:v>
                </c:pt>
                <c:pt idx="2">
                  <c:v>-0.20603155086314717</c:v>
                </c:pt>
                <c:pt idx="3">
                  <c:v>-1.8821965570493971E-2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73-4C38-A678-1C24A74C9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30"/>
        <c:axId val="7050895"/>
        <c:axId val="240615247"/>
      </c:barChart>
      <c:catAx>
        <c:axId val="7050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Variable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one"/>
        <c:txPr>
          <a:bodyPr rot="0" vert="horz"/>
          <a:lstStyle/>
          <a:p>
            <a:pPr>
              <a:defRPr sz="700"/>
            </a:pPr>
            <a:endParaRPr lang="en-US"/>
          </a:p>
        </c:txPr>
        <c:crossAx val="240615247"/>
        <c:crosses val="autoZero"/>
        <c:auto val="1"/>
        <c:lblAlgn val="ctr"/>
        <c:lblOffset val="100"/>
        <c:noMultiLvlLbl val="0"/>
      </c:catAx>
      <c:valAx>
        <c:axId val="2406152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0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Standardized coefficients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7050895"/>
        <c:crosses val="autoZero"/>
        <c:crossBetween val="between"/>
      </c:valAx>
      <c:spPr>
        <a:ln>
          <a:solidFill>
            <a:srgbClr val="C0C0C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US"/>
              <a:t>ROC Curve (AUC=0.664)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780000"/>
              </a:solidFill>
              <a:prstDash val="solid"/>
            </a:ln>
            <a:effectLst/>
          </c:spPr>
          <c:marker>
            <c:spPr>
              <a:noFill/>
              <a:ln w="9525">
                <a:noFill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14-477D-A1EF-1656AEC92BFE}"/>
            </c:ext>
          </c:extLst>
        </c:ser>
        <c:ser>
          <c:idx val="1"/>
          <c:order val="1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7D14-477D-A1EF-1656AEC92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17839"/>
        <c:axId val="240621487"/>
      </c:scatterChart>
      <c:valAx>
        <c:axId val="110417839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1 - Specificity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240621487"/>
        <c:crosses val="autoZero"/>
        <c:crossBetween val="midCat"/>
      </c:valAx>
      <c:valAx>
        <c:axId val="240621487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Sensitivity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0417839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</a:t>
            </a:r>
            <a:r>
              <a:rPr lang="en-US" baseline="0"/>
              <a:t> vs Actual sales</a:t>
            </a:r>
            <a:endParaRPr lang="en-US"/>
          </a:p>
        </c:rich>
      </c:tx>
      <c:layout>
        <c:manualLayout>
          <c:xMode val="edge"/>
          <c:yMode val="edge"/>
          <c:x val="0.4122707786526684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634259259259263"/>
          <c:w val="0.90286351706036749"/>
          <c:h val="0.60250765529308836"/>
        </c:manualLayout>
      </c:layout>
      <c:scatterChart>
        <c:scatterStyle val="lineMarker"/>
        <c:varyColors val="0"/>
        <c:ser>
          <c:idx val="0"/>
          <c:order val="0"/>
          <c:tx>
            <c:strRef>
              <c:f>'Q3'!$D$1</c:f>
              <c:strCache>
                <c:ptCount val="1"/>
                <c:pt idx="0">
                  <c:v>Expected(Cumulative y)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'Q3'!$D$2:$D$257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15</c:v>
                </c:pt>
                <c:pt idx="29">
                  <c:v>16</c:v>
                </c:pt>
                <c:pt idx="30">
                  <c:v>17</c:v>
                </c:pt>
                <c:pt idx="31">
                  <c:v>17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22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26</c:v>
                </c:pt>
                <c:pt idx="53">
                  <c:v>26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29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31</c:v>
                </c:pt>
                <c:pt idx="64">
                  <c:v>31</c:v>
                </c:pt>
                <c:pt idx="65">
                  <c:v>31</c:v>
                </c:pt>
                <c:pt idx="66">
                  <c:v>31</c:v>
                </c:pt>
                <c:pt idx="67">
                  <c:v>31</c:v>
                </c:pt>
                <c:pt idx="68">
                  <c:v>32</c:v>
                </c:pt>
                <c:pt idx="69">
                  <c:v>33</c:v>
                </c:pt>
                <c:pt idx="70">
                  <c:v>33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34</c:v>
                </c:pt>
                <c:pt idx="75">
                  <c:v>34</c:v>
                </c:pt>
                <c:pt idx="76">
                  <c:v>35</c:v>
                </c:pt>
                <c:pt idx="77">
                  <c:v>35</c:v>
                </c:pt>
                <c:pt idx="78">
                  <c:v>35</c:v>
                </c:pt>
                <c:pt idx="79">
                  <c:v>36</c:v>
                </c:pt>
                <c:pt idx="80">
                  <c:v>37</c:v>
                </c:pt>
                <c:pt idx="81">
                  <c:v>37</c:v>
                </c:pt>
                <c:pt idx="82">
                  <c:v>37</c:v>
                </c:pt>
                <c:pt idx="83">
                  <c:v>37</c:v>
                </c:pt>
                <c:pt idx="84">
                  <c:v>37</c:v>
                </c:pt>
                <c:pt idx="85">
                  <c:v>37</c:v>
                </c:pt>
                <c:pt idx="86">
                  <c:v>37</c:v>
                </c:pt>
                <c:pt idx="87">
                  <c:v>38</c:v>
                </c:pt>
                <c:pt idx="88">
                  <c:v>38</c:v>
                </c:pt>
                <c:pt idx="89">
                  <c:v>38</c:v>
                </c:pt>
                <c:pt idx="90">
                  <c:v>38</c:v>
                </c:pt>
                <c:pt idx="91">
                  <c:v>39</c:v>
                </c:pt>
                <c:pt idx="92">
                  <c:v>39</c:v>
                </c:pt>
                <c:pt idx="93">
                  <c:v>39</c:v>
                </c:pt>
                <c:pt idx="94">
                  <c:v>39</c:v>
                </c:pt>
                <c:pt idx="95">
                  <c:v>39</c:v>
                </c:pt>
                <c:pt idx="96">
                  <c:v>40</c:v>
                </c:pt>
                <c:pt idx="97">
                  <c:v>40</c:v>
                </c:pt>
                <c:pt idx="98">
                  <c:v>41</c:v>
                </c:pt>
                <c:pt idx="99">
                  <c:v>42</c:v>
                </c:pt>
                <c:pt idx="100">
                  <c:v>43</c:v>
                </c:pt>
                <c:pt idx="101">
                  <c:v>44</c:v>
                </c:pt>
                <c:pt idx="102">
                  <c:v>45</c:v>
                </c:pt>
                <c:pt idx="103">
                  <c:v>45</c:v>
                </c:pt>
                <c:pt idx="104">
                  <c:v>45</c:v>
                </c:pt>
                <c:pt idx="105">
                  <c:v>45</c:v>
                </c:pt>
                <c:pt idx="106">
                  <c:v>45</c:v>
                </c:pt>
                <c:pt idx="107">
                  <c:v>46</c:v>
                </c:pt>
                <c:pt idx="108">
                  <c:v>47</c:v>
                </c:pt>
                <c:pt idx="109">
                  <c:v>47</c:v>
                </c:pt>
                <c:pt idx="110">
                  <c:v>47</c:v>
                </c:pt>
                <c:pt idx="111">
                  <c:v>48</c:v>
                </c:pt>
                <c:pt idx="112">
                  <c:v>48</c:v>
                </c:pt>
                <c:pt idx="113">
                  <c:v>48</c:v>
                </c:pt>
                <c:pt idx="114">
                  <c:v>48</c:v>
                </c:pt>
                <c:pt idx="115">
                  <c:v>48</c:v>
                </c:pt>
                <c:pt idx="116">
                  <c:v>49</c:v>
                </c:pt>
                <c:pt idx="117">
                  <c:v>49</c:v>
                </c:pt>
                <c:pt idx="118">
                  <c:v>49</c:v>
                </c:pt>
                <c:pt idx="119">
                  <c:v>50</c:v>
                </c:pt>
                <c:pt idx="120">
                  <c:v>51</c:v>
                </c:pt>
                <c:pt idx="121">
                  <c:v>52</c:v>
                </c:pt>
                <c:pt idx="122">
                  <c:v>52</c:v>
                </c:pt>
                <c:pt idx="123">
                  <c:v>52</c:v>
                </c:pt>
                <c:pt idx="124">
                  <c:v>52</c:v>
                </c:pt>
                <c:pt idx="125">
                  <c:v>53</c:v>
                </c:pt>
                <c:pt idx="126">
                  <c:v>53</c:v>
                </c:pt>
                <c:pt idx="127">
                  <c:v>53</c:v>
                </c:pt>
                <c:pt idx="128">
                  <c:v>54</c:v>
                </c:pt>
                <c:pt idx="129">
                  <c:v>54</c:v>
                </c:pt>
                <c:pt idx="130">
                  <c:v>55</c:v>
                </c:pt>
                <c:pt idx="131">
                  <c:v>55</c:v>
                </c:pt>
                <c:pt idx="132">
                  <c:v>55</c:v>
                </c:pt>
                <c:pt idx="133">
                  <c:v>55</c:v>
                </c:pt>
                <c:pt idx="134">
                  <c:v>56</c:v>
                </c:pt>
                <c:pt idx="135">
                  <c:v>56</c:v>
                </c:pt>
                <c:pt idx="136">
                  <c:v>56</c:v>
                </c:pt>
                <c:pt idx="137">
                  <c:v>57</c:v>
                </c:pt>
                <c:pt idx="138">
                  <c:v>57</c:v>
                </c:pt>
                <c:pt idx="139">
                  <c:v>57</c:v>
                </c:pt>
                <c:pt idx="140">
                  <c:v>57</c:v>
                </c:pt>
                <c:pt idx="141">
                  <c:v>57</c:v>
                </c:pt>
                <c:pt idx="142">
                  <c:v>57</c:v>
                </c:pt>
                <c:pt idx="143">
                  <c:v>57</c:v>
                </c:pt>
                <c:pt idx="144">
                  <c:v>57</c:v>
                </c:pt>
                <c:pt idx="145">
                  <c:v>57</c:v>
                </c:pt>
                <c:pt idx="146">
                  <c:v>57</c:v>
                </c:pt>
                <c:pt idx="147">
                  <c:v>57</c:v>
                </c:pt>
                <c:pt idx="148">
                  <c:v>57</c:v>
                </c:pt>
                <c:pt idx="149">
                  <c:v>57</c:v>
                </c:pt>
                <c:pt idx="150">
                  <c:v>58</c:v>
                </c:pt>
                <c:pt idx="151">
                  <c:v>58</c:v>
                </c:pt>
                <c:pt idx="152">
                  <c:v>59</c:v>
                </c:pt>
                <c:pt idx="153">
                  <c:v>59</c:v>
                </c:pt>
                <c:pt idx="154">
                  <c:v>59</c:v>
                </c:pt>
                <c:pt idx="155">
                  <c:v>59</c:v>
                </c:pt>
                <c:pt idx="156">
                  <c:v>59</c:v>
                </c:pt>
                <c:pt idx="157">
                  <c:v>59</c:v>
                </c:pt>
                <c:pt idx="158">
                  <c:v>59</c:v>
                </c:pt>
                <c:pt idx="159">
                  <c:v>60</c:v>
                </c:pt>
                <c:pt idx="160">
                  <c:v>61</c:v>
                </c:pt>
                <c:pt idx="161">
                  <c:v>61</c:v>
                </c:pt>
                <c:pt idx="162">
                  <c:v>61</c:v>
                </c:pt>
                <c:pt idx="163">
                  <c:v>61</c:v>
                </c:pt>
                <c:pt idx="164">
                  <c:v>61</c:v>
                </c:pt>
                <c:pt idx="165">
                  <c:v>62</c:v>
                </c:pt>
                <c:pt idx="166">
                  <c:v>62</c:v>
                </c:pt>
                <c:pt idx="167">
                  <c:v>62</c:v>
                </c:pt>
                <c:pt idx="168">
                  <c:v>62</c:v>
                </c:pt>
                <c:pt idx="169">
                  <c:v>62</c:v>
                </c:pt>
                <c:pt idx="170">
                  <c:v>62</c:v>
                </c:pt>
                <c:pt idx="171">
                  <c:v>62</c:v>
                </c:pt>
                <c:pt idx="172">
                  <c:v>62</c:v>
                </c:pt>
                <c:pt idx="173">
                  <c:v>62</c:v>
                </c:pt>
                <c:pt idx="174">
                  <c:v>62</c:v>
                </c:pt>
                <c:pt idx="175">
                  <c:v>63</c:v>
                </c:pt>
                <c:pt idx="176">
                  <c:v>63</c:v>
                </c:pt>
                <c:pt idx="177">
                  <c:v>63</c:v>
                </c:pt>
                <c:pt idx="178">
                  <c:v>63</c:v>
                </c:pt>
                <c:pt idx="179">
                  <c:v>63</c:v>
                </c:pt>
                <c:pt idx="180">
                  <c:v>64</c:v>
                </c:pt>
                <c:pt idx="181">
                  <c:v>65</c:v>
                </c:pt>
                <c:pt idx="182">
                  <c:v>66</c:v>
                </c:pt>
                <c:pt idx="183">
                  <c:v>67</c:v>
                </c:pt>
                <c:pt idx="184">
                  <c:v>67</c:v>
                </c:pt>
                <c:pt idx="185">
                  <c:v>67</c:v>
                </c:pt>
                <c:pt idx="186">
                  <c:v>67</c:v>
                </c:pt>
                <c:pt idx="187">
                  <c:v>67</c:v>
                </c:pt>
                <c:pt idx="188">
                  <c:v>67</c:v>
                </c:pt>
                <c:pt idx="189">
                  <c:v>67</c:v>
                </c:pt>
                <c:pt idx="190">
                  <c:v>67</c:v>
                </c:pt>
                <c:pt idx="191">
                  <c:v>67</c:v>
                </c:pt>
                <c:pt idx="192">
                  <c:v>67</c:v>
                </c:pt>
                <c:pt idx="193">
                  <c:v>67</c:v>
                </c:pt>
                <c:pt idx="194">
                  <c:v>67</c:v>
                </c:pt>
                <c:pt idx="195">
                  <c:v>67</c:v>
                </c:pt>
                <c:pt idx="196">
                  <c:v>67</c:v>
                </c:pt>
                <c:pt idx="197">
                  <c:v>67</c:v>
                </c:pt>
                <c:pt idx="198">
                  <c:v>67</c:v>
                </c:pt>
                <c:pt idx="199">
                  <c:v>68</c:v>
                </c:pt>
                <c:pt idx="200">
                  <c:v>68</c:v>
                </c:pt>
                <c:pt idx="201">
                  <c:v>68</c:v>
                </c:pt>
                <c:pt idx="202">
                  <c:v>68</c:v>
                </c:pt>
                <c:pt idx="203">
                  <c:v>68</c:v>
                </c:pt>
                <c:pt idx="204">
                  <c:v>68</c:v>
                </c:pt>
                <c:pt idx="205">
                  <c:v>68</c:v>
                </c:pt>
                <c:pt idx="206">
                  <c:v>68</c:v>
                </c:pt>
                <c:pt idx="207">
                  <c:v>68</c:v>
                </c:pt>
                <c:pt idx="208">
                  <c:v>68</c:v>
                </c:pt>
                <c:pt idx="209">
                  <c:v>68</c:v>
                </c:pt>
                <c:pt idx="210">
                  <c:v>68</c:v>
                </c:pt>
                <c:pt idx="211">
                  <c:v>68</c:v>
                </c:pt>
                <c:pt idx="212">
                  <c:v>68</c:v>
                </c:pt>
                <c:pt idx="213">
                  <c:v>68</c:v>
                </c:pt>
                <c:pt idx="214">
                  <c:v>68</c:v>
                </c:pt>
                <c:pt idx="215">
                  <c:v>68</c:v>
                </c:pt>
                <c:pt idx="216">
                  <c:v>68</c:v>
                </c:pt>
                <c:pt idx="217">
                  <c:v>68</c:v>
                </c:pt>
                <c:pt idx="218">
                  <c:v>68</c:v>
                </c:pt>
                <c:pt idx="219">
                  <c:v>68</c:v>
                </c:pt>
                <c:pt idx="220">
                  <c:v>69</c:v>
                </c:pt>
                <c:pt idx="221">
                  <c:v>69</c:v>
                </c:pt>
                <c:pt idx="222">
                  <c:v>70</c:v>
                </c:pt>
                <c:pt idx="223">
                  <c:v>71</c:v>
                </c:pt>
                <c:pt idx="224">
                  <c:v>71</c:v>
                </c:pt>
                <c:pt idx="225">
                  <c:v>71</c:v>
                </c:pt>
                <c:pt idx="226">
                  <c:v>71</c:v>
                </c:pt>
                <c:pt idx="227">
                  <c:v>71</c:v>
                </c:pt>
                <c:pt idx="228">
                  <c:v>71</c:v>
                </c:pt>
                <c:pt idx="229">
                  <c:v>71</c:v>
                </c:pt>
                <c:pt idx="230">
                  <c:v>71</c:v>
                </c:pt>
                <c:pt idx="231">
                  <c:v>71</c:v>
                </c:pt>
                <c:pt idx="232">
                  <c:v>72</c:v>
                </c:pt>
                <c:pt idx="233">
                  <c:v>72</c:v>
                </c:pt>
                <c:pt idx="234">
                  <c:v>72</c:v>
                </c:pt>
                <c:pt idx="235">
                  <c:v>72</c:v>
                </c:pt>
                <c:pt idx="236">
                  <c:v>72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72</c:v>
                </c:pt>
                <c:pt idx="241">
                  <c:v>72</c:v>
                </c:pt>
                <c:pt idx="242">
                  <c:v>72</c:v>
                </c:pt>
                <c:pt idx="243">
                  <c:v>73</c:v>
                </c:pt>
                <c:pt idx="244">
                  <c:v>73</c:v>
                </c:pt>
                <c:pt idx="245">
                  <c:v>73</c:v>
                </c:pt>
                <c:pt idx="246">
                  <c:v>73</c:v>
                </c:pt>
                <c:pt idx="247">
                  <c:v>73</c:v>
                </c:pt>
                <c:pt idx="248">
                  <c:v>73</c:v>
                </c:pt>
                <c:pt idx="249">
                  <c:v>73</c:v>
                </c:pt>
                <c:pt idx="250">
                  <c:v>73</c:v>
                </c:pt>
                <c:pt idx="251">
                  <c:v>73</c:v>
                </c:pt>
                <c:pt idx="252">
                  <c:v>74</c:v>
                </c:pt>
                <c:pt idx="253">
                  <c:v>74</c:v>
                </c:pt>
                <c:pt idx="254">
                  <c:v>74</c:v>
                </c:pt>
                <c:pt idx="255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F3-4B4F-827D-5A2A2656BED0}"/>
            </c:ext>
          </c:extLst>
        </c:ser>
        <c:ser>
          <c:idx val="1"/>
          <c:order val="1"/>
          <c:tx>
            <c:strRef>
              <c:f>'Q3'!$E$1</c:f>
              <c:strCache>
                <c:ptCount val="1"/>
                <c:pt idx="0">
                  <c:v>Actual Sales(Cumulative Response Rate)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'Q3'!$E$2:$E$257</c:f>
              <c:numCache>
                <c:formatCode>0.00000</c:formatCode>
                <c:ptCount val="256"/>
                <c:pt idx="0">
                  <c:v>0.61399395544368796</c:v>
                </c:pt>
                <c:pt idx="1">
                  <c:v>1.2181646711582554</c:v>
                </c:pt>
                <c:pt idx="2">
                  <c:v>1.8203016150685327</c:v>
                </c:pt>
                <c:pt idx="3">
                  <c:v>2.4174862181625776</c:v>
                </c:pt>
                <c:pt idx="4">
                  <c:v>3.0115916743254654</c:v>
                </c:pt>
                <c:pt idx="5">
                  <c:v>3.6026105657789667</c:v>
                </c:pt>
                <c:pt idx="6">
                  <c:v>4.1836205240473623</c:v>
                </c:pt>
                <c:pt idx="7">
                  <c:v>4.7635863361377693</c:v>
                </c:pt>
                <c:pt idx="8">
                  <c:v>5.3364408637930625</c:v>
                </c:pt>
                <c:pt idx="9">
                  <c:v>5.9092953914483557</c:v>
                </c:pt>
                <c:pt idx="10">
                  <c:v>6.473954689283496</c:v>
                </c:pt>
                <c:pt idx="11">
                  <c:v>7.0303832723719681</c:v>
                </c:pt>
                <c:pt idx="12">
                  <c:v>7.5836542182769531</c:v>
                </c:pt>
                <c:pt idx="13">
                  <c:v>8.1286526354208348</c:v>
                </c:pt>
                <c:pt idx="14">
                  <c:v>8.6602204104064811</c:v>
                </c:pt>
                <c:pt idx="15">
                  <c:v>9.17511902959731</c:v>
                </c:pt>
                <c:pt idx="16">
                  <c:v>9.6900176487881389</c:v>
                </c:pt>
                <c:pt idx="17">
                  <c:v>10.202774063729494</c:v>
                </c:pt>
                <c:pt idx="18">
                  <c:v>10.707715653997735</c:v>
                </c:pt>
                <c:pt idx="19">
                  <c:v>11.212657244265975</c:v>
                </c:pt>
                <c:pt idx="20">
                  <c:v>11.714402878072866</c:v>
                </c:pt>
                <c:pt idx="21">
                  <c:v>12.202640011305432</c:v>
                </c:pt>
                <c:pt idx="22">
                  <c:v>12.685026006800374</c:v>
                </c:pt>
                <c:pt idx="23">
                  <c:v>13.166523912189255</c:v>
                </c:pt>
                <c:pt idx="24">
                  <c:v>13.648021817578137</c:v>
                </c:pt>
                <c:pt idx="25">
                  <c:v>14.129337302254916</c:v>
                </c:pt>
                <c:pt idx="26">
                  <c:v>14.607644272079158</c:v>
                </c:pt>
                <c:pt idx="27">
                  <c:v>15.080806150547435</c:v>
                </c:pt>
                <c:pt idx="28">
                  <c:v>15.553968029015712</c:v>
                </c:pt>
                <c:pt idx="29">
                  <c:v>16.022856638327831</c:v>
                </c:pt>
                <c:pt idx="30">
                  <c:v>16.48609785821818</c:v>
                </c:pt>
                <c:pt idx="31">
                  <c:v>16.94933907810853</c:v>
                </c:pt>
                <c:pt idx="32">
                  <c:v>17.402708143216511</c:v>
                </c:pt>
                <c:pt idx="33">
                  <c:v>17.85448379135779</c:v>
                </c:pt>
                <c:pt idx="34">
                  <c:v>18.302745523416824</c:v>
                </c:pt>
                <c:pt idx="35">
                  <c:v>18.751007255475859</c:v>
                </c:pt>
                <c:pt idx="36">
                  <c:v>19.198208778283668</c:v>
                </c:pt>
                <c:pt idx="37">
                  <c:v>19.644699787601279</c:v>
                </c:pt>
                <c:pt idx="38">
                  <c:v>20.084712596235377</c:v>
                </c:pt>
                <c:pt idx="39">
                  <c:v>20.523141279799948</c:v>
                </c:pt>
                <c:pt idx="40">
                  <c:v>20.948295740230034</c:v>
                </c:pt>
                <c:pt idx="41">
                  <c:v>21.371914057813203</c:v>
                </c:pt>
                <c:pt idx="42">
                  <c:v>21.795532375396373</c:v>
                </c:pt>
                <c:pt idx="43">
                  <c:v>22.21549077719213</c:v>
                </c:pt>
                <c:pt idx="44">
                  <c:v>22.630972164594059</c:v>
                </c:pt>
                <c:pt idx="45">
                  <c:v>23.046453551995988</c:v>
                </c:pt>
                <c:pt idx="46">
                  <c:v>23.45863509941562</c:v>
                </c:pt>
                <c:pt idx="47">
                  <c:v>23.866025381468415</c:v>
                </c:pt>
                <c:pt idx="48">
                  <c:v>24.270830379923975</c:v>
                </c:pt>
                <c:pt idx="49">
                  <c:v>24.671528827361467</c:v>
                </c:pt>
                <c:pt idx="50">
                  <c:v>25.071731439905243</c:v>
                </c:pt>
                <c:pt idx="51">
                  <c:v>25.469679563533202</c:v>
                </c:pt>
                <c:pt idx="52">
                  <c:v>25.867486929099691</c:v>
                </c:pt>
                <c:pt idx="53">
                  <c:v>26.265119265295311</c:v>
                </c:pt>
                <c:pt idx="54">
                  <c:v>26.656481068094479</c:v>
                </c:pt>
                <c:pt idx="55">
                  <c:v>27.043783953389507</c:v>
                </c:pt>
                <c:pt idx="56">
                  <c:v>27.42721623928492</c:v>
                </c:pt>
                <c:pt idx="57">
                  <c:v>27.810280662837275</c:v>
                </c:pt>
                <c:pt idx="58">
                  <c:v>28.189161845820461</c:v>
                </c:pt>
                <c:pt idx="59">
                  <c:v>28.566045555061173</c:v>
                </c:pt>
                <c:pt idx="60">
                  <c:v>28.941609848747603</c:v>
                </c:pt>
                <c:pt idx="61">
                  <c:v>29.316809235108611</c:v>
                </c:pt>
                <c:pt idx="62">
                  <c:v>29.692008621469618</c:v>
                </c:pt>
                <c:pt idx="63">
                  <c:v>30.066065828689997</c:v>
                </c:pt>
                <c:pt idx="64">
                  <c:v>30.437271688662101</c:v>
                </c:pt>
                <c:pt idx="65">
                  <c:v>30.804671354343117</c:v>
                </c:pt>
                <c:pt idx="66">
                  <c:v>31.170938665739676</c:v>
                </c:pt>
                <c:pt idx="67">
                  <c:v>31.53309625658849</c:v>
                </c:pt>
                <c:pt idx="68">
                  <c:v>31.892765006028657</c:v>
                </c:pt>
                <c:pt idx="69">
                  <c:v>32.251804938448728</c:v>
                </c:pt>
                <c:pt idx="70">
                  <c:v>32.610351656003857</c:v>
                </c:pt>
                <c:pt idx="71">
                  <c:v>32.967081370204752</c:v>
                </c:pt>
                <c:pt idx="72">
                  <c:v>33.31909135841336</c:v>
                </c:pt>
                <c:pt idx="73">
                  <c:v>33.671101346621967</c:v>
                </c:pt>
                <c:pt idx="74">
                  <c:v>34.022000102444672</c:v>
                </c:pt>
                <c:pt idx="75">
                  <c:v>34.37012586225007</c:v>
                </c:pt>
                <c:pt idx="76">
                  <c:v>34.714552452797065</c:v>
                </c:pt>
                <c:pt idx="77">
                  <c:v>35.05897904334406</c:v>
                </c:pt>
                <c:pt idx="78">
                  <c:v>35.403240664361078</c:v>
                </c:pt>
                <c:pt idx="79">
                  <c:v>35.747050777997863</c:v>
                </c:pt>
                <c:pt idx="80">
                  <c:v>36.083972396916238</c:v>
                </c:pt>
                <c:pt idx="81">
                  <c:v>36.420894015834612</c:v>
                </c:pt>
                <c:pt idx="82">
                  <c:v>36.75720569960454</c:v>
                </c:pt>
                <c:pt idx="83">
                  <c:v>37.090323991777737</c:v>
                </c:pt>
                <c:pt idx="84">
                  <c:v>37.419821977944814</c:v>
                </c:pt>
                <c:pt idx="85">
                  <c:v>37.749319964111891</c:v>
                </c:pt>
                <c:pt idx="86">
                  <c:v>38.078817950278967</c:v>
                </c:pt>
                <c:pt idx="87">
                  <c:v>38.408315936446044</c:v>
                </c:pt>
                <c:pt idx="88">
                  <c:v>38.735320759730875</c:v>
                </c:pt>
                <c:pt idx="89">
                  <c:v>39.059194661564092</c:v>
                </c:pt>
                <c:pt idx="90">
                  <c:v>39.382922699836584</c:v>
                </c:pt>
                <c:pt idx="91">
                  <c:v>39.705858394043503</c:v>
                </c:pt>
                <c:pt idx="92">
                  <c:v>40.028016846607969</c:v>
                </c:pt>
                <c:pt idx="93">
                  <c:v>40.350175299172435</c:v>
                </c:pt>
                <c:pt idx="94">
                  <c:v>40.671398152564443</c:v>
                </c:pt>
                <c:pt idx="95">
                  <c:v>40.992333647358095</c:v>
                </c:pt>
                <c:pt idx="96">
                  <c:v>41.31170670187587</c:v>
                </c:pt>
                <c:pt idx="97">
                  <c:v>41.630020941709162</c:v>
                </c:pt>
                <c:pt idx="98">
                  <c:v>41.945694457538416</c:v>
                </c:pt>
                <c:pt idx="99">
                  <c:v>42.259675788438898</c:v>
                </c:pt>
                <c:pt idx="100">
                  <c:v>42.5730690852889</c:v>
                </c:pt>
                <c:pt idx="101">
                  <c:v>42.88522314105807</c:v>
                </c:pt>
                <c:pt idx="102">
                  <c:v>43.19737719682724</c:v>
                </c:pt>
                <c:pt idx="103">
                  <c:v>43.505278299036831</c:v>
                </c:pt>
                <c:pt idx="104">
                  <c:v>43.813020246274263</c:v>
                </c:pt>
                <c:pt idx="105">
                  <c:v>44.120762193511695</c:v>
                </c:pt>
                <c:pt idx="106">
                  <c:v>44.427135682309014</c:v>
                </c:pt>
                <c:pt idx="107">
                  <c:v>44.733053773987734</c:v>
                </c:pt>
                <c:pt idx="108">
                  <c:v>45.033723488433857</c:v>
                </c:pt>
                <c:pt idx="109">
                  <c:v>45.33439320287998</c:v>
                </c:pt>
                <c:pt idx="110">
                  <c:v>45.635062917326103</c:v>
                </c:pt>
                <c:pt idx="111">
                  <c:v>45.934241686995591</c:v>
                </c:pt>
                <c:pt idx="112">
                  <c:v>46.230745453160921</c:v>
                </c:pt>
                <c:pt idx="113">
                  <c:v>46.524436509789666</c:v>
                </c:pt>
                <c:pt idx="114">
                  <c:v>46.816079463682627</c:v>
                </c:pt>
                <c:pt idx="115">
                  <c:v>47.102887409978692</c:v>
                </c:pt>
                <c:pt idx="116">
                  <c:v>47.389695356274757</c:v>
                </c:pt>
                <c:pt idx="117">
                  <c:v>47.676503302570822</c:v>
                </c:pt>
                <c:pt idx="118">
                  <c:v>47.963311248866887</c:v>
                </c:pt>
                <c:pt idx="119">
                  <c:v>48.249242953261081</c:v>
                </c:pt>
                <c:pt idx="120">
                  <c:v>48.534737139124388</c:v>
                </c:pt>
                <c:pt idx="121">
                  <c:v>48.820231324987695</c:v>
                </c:pt>
                <c:pt idx="122">
                  <c:v>49.10298772998226</c:v>
                </c:pt>
                <c:pt idx="123">
                  <c:v>49.383009927133813</c:v>
                </c:pt>
                <c:pt idx="124">
                  <c:v>49.663032124285365</c:v>
                </c:pt>
                <c:pt idx="125">
                  <c:v>49.942190696281486</c:v>
                </c:pt>
                <c:pt idx="126">
                  <c:v>50.22108407825516</c:v>
                </c:pt>
                <c:pt idx="127">
                  <c:v>50.494419543094324</c:v>
                </c:pt>
                <c:pt idx="128">
                  <c:v>50.766479418614779</c:v>
                </c:pt>
                <c:pt idx="129">
                  <c:v>51.036437114302458</c:v>
                </c:pt>
                <c:pt idx="130">
                  <c:v>51.303186362453197</c:v>
                </c:pt>
                <c:pt idx="131">
                  <c:v>51.569935610603935</c:v>
                </c:pt>
                <c:pt idx="132">
                  <c:v>51.835847050284158</c:v>
                </c:pt>
                <c:pt idx="133">
                  <c:v>52.101340215612836</c:v>
                </c:pt>
                <c:pt idx="134">
                  <c:v>52.366833380941515</c:v>
                </c:pt>
                <c:pt idx="135">
                  <c:v>52.631089536323202</c:v>
                </c:pt>
                <c:pt idx="136">
                  <c:v>52.89534569170489</c:v>
                </c:pt>
                <c:pt idx="137">
                  <c:v>53.159169966475709</c:v>
                </c:pt>
                <c:pt idx="138">
                  <c:v>53.419434857145177</c:v>
                </c:pt>
                <c:pt idx="139">
                  <c:v>53.679699747814645</c:v>
                </c:pt>
                <c:pt idx="140">
                  <c:v>53.939964638484113</c:v>
                </c:pt>
                <c:pt idx="141">
                  <c:v>54.198993193797875</c:v>
                </c:pt>
                <c:pt idx="142">
                  <c:v>54.457497851183703</c:v>
                </c:pt>
                <c:pt idx="143">
                  <c:v>54.715308944788013</c:v>
                </c:pt>
                <c:pt idx="144">
                  <c:v>54.972300463852243</c:v>
                </c:pt>
                <c:pt idx="145">
                  <c:v>55.22888283530645</c:v>
                </c:pt>
                <c:pt idx="146">
                  <c:v>55.482766418131227</c:v>
                </c:pt>
                <c:pt idx="147">
                  <c:v>55.736650000956004</c:v>
                </c:pt>
                <c:pt idx="148">
                  <c:v>55.9903951958484</c:v>
                </c:pt>
                <c:pt idx="149">
                  <c:v>56.243467432284021</c:v>
                </c:pt>
                <c:pt idx="150">
                  <c:v>56.496134638978276</c:v>
                </c:pt>
                <c:pt idx="151">
                  <c:v>56.748801845672531</c:v>
                </c:pt>
                <c:pt idx="152">
                  <c:v>56.999465119164228</c:v>
                </c:pt>
                <c:pt idx="153">
                  <c:v>57.250128392655924</c:v>
                </c:pt>
                <c:pt idx="154">
                  <c:v>57.497734756988521</c:v>
                </c:pt>
                <c:pt idx="155">
                  <c:v>57.745341121321118</c:v>
                </c:pt>
                <c:pt idx="156">
                  <c:v>57.992149563848692</c:v>
                </c:pt>
                <c:pt idx="157">
                  <c:v>58.238559694335613</c:v>
                </c:pt>
                <c:pt idx="158">
                  <c:v>58.484969824822535</c:v>
                </c:pt>
                <c:pt idx="159">
                  <c:v>58.728889025410616</c:v>
                </c:pt>
                <c:pt idx="160">
                  <c:v>58.972537595161263</c:v>
                </c:pt>
                <c:pt idx="161">
                  <c:v>59.213971722155463</c:v>
                </c:pt>
                <c:pt idx="162">
                  <c:v>59.454621455815499</c:v>
                </c:pt>
                <c:pt idx="163">
                  <c:v>59.692942745462567</c:v>
                </c:pt>
                <c:pt idx="164">
                  <c:v>59.928310363288674</c:v>
                </c:pt>
                <c:pt idx="165">
                  <c:v>60.160237288838054</c:v>
                </c:pt>
                <c:pt idx="166">
                  <c:v>60.392043843136783</c:v>
                </c:pt>
                <c:pt idx="167">
                  <c:v>60.623850397435511</c:v>
                </c:pt>
                <c:pt idx="168">
                  <c:v>60.853257839928624</c:v>
                </c:pt>
                <c:pt idx="169">
                  <c:v>61.082665282421736</c:v>
                </c:pt>
                <c:pt idx="170">
                  <c:v>61.312072724914849</c:v>
                </c:pt>
                <c:pt idx="171">
                  <c:v>61.54072306979036</c:v>
                </c:pt>
                <c:pt idx="172">
                  <c:v>61.769373414665871</c:v>
                </c:pt>
                <c:pt idx="173">
                  <c:v>61.995283327375581</c:v>
                </c:pt>
                <c:pt idx="174">
                  <c:v>62.218837396391876</c:v>
                </c:pt>
                <c:pt idx="175">
                  <c:v>62.442391465408171</c:v>
                </c:pt>
                <c:pt idx="176">
                  <c:v>62.665945534424466</c:v>
                </c:pt>
                <c:pt idx="177">
                  <c:v>62.887274801722178</c:v>
                </c:pt>
                <c:pt idx="178">
                  <c:v>63.105082633450102</c:v>
                </c:pt>
                <c:pt idx="179">
                  <c:v>63.322766004398979</c:v>
                </c:pt>
                <c:pt idx="180">
                  <c:v>63.539480098798244</c:v>
                </c:pt>
                <c:pt idx="181">
                  <c:v>63.755467245062171</c:v>
                </c:pt>
                <c:pt idx="182">
                  <c:v>63.969905181504636</c:v>
                </c:pt>
                <c:pt idx="183">
                  <c:v>64.183735314095429</c:v>
                </c:pt>
                <c:pt idx="184">
                  <c:v>64.395066621269649</c:v>
                </c:pt>
                <c:pt idx="185">
                  <c:v>64.606162493625092</c:v>
                </c:pt>
                <c:pt idx="186">
                  <c:v>64.815124180599256</c:v>
                </c:pt>
                <c:pt idx="187">
                  <c:v>65.022684856327288</c:v>
                </c:pt>
                <c:pt idx="188">
                  <c:v>65.229322316162964</c:v>
                </c:pt>
                <c:pt idx="189">
                  <c:v>65.43595977599864</c:v>
                </c:pt>
                <c:pt idx="190">
                  <c:v>65.642597235834316</c:v>
                </c:pt>
                <c:pt idx="191">
                  <c:v>65.848532661967042</c:v>
                </c:pt>
                <c:pt idx="192">
                  <c:v>66.053998423254157</c:v>
                </c:pt>
                <c:pt idx="193">
                  <c:v>66.257395439361645</c:v>
                </c:pt>
                <c:pt idx="194">
                  <c:v>66.460790889952833</c:v>
                </c:pt>
                <c:pt idx="195">
                  <c:v>66.662576566028463</c:v>
                </c:pt>
                <c:pt idx="196">
                  <c:v>66.863789929974814</c:v>
                </c:pt>
                <c:pt idx="197">
                  <c:v>67.065003293921166</c:v>
                </c:pt>
                <c:pt idx="198">
                  <c:v>67.265184924617117</c:v>
                </c:pt>
                <c:pt idx="199">
                  <c:v>67.465366555313068</c:v>
                </c:pt>
                <c:pt idx="200">
                  <c:v>67.664532967068354</c:v>
                </c:pt>
                <c:pt idx="201">
                  <c:v>67.859418335831378</c:v>
                </c:pt>
                <c:pt idx="202">
                  <c:v>68.054303704594403</c:v>
                </c:pt>
                <c:pt idx="203">
                  <c:v>68.248194203015089</c:v>
                </c:pt>
                <c:pt idx="204">
                  <c:v>68.440976254533297</c:v>
                </c:pt>
                <c:pt idx="205">
                  <c:v>68.631662827066961</c:v>
                </c:pt>
                <c:pt idx="206">
                  <c:v>68.822349399600625</c:v>
                </c:pt>
                <c:pt idx="207">
                  <c:v>69.012911102591289</c:v>
                </c:pt>
                <c:pt idx="208">
                  <c:v>69.202277785602945</c:v>
                </c:pt>
                <c:pt idx="209">
                  <c:v>69.390999194470581</c:v>
                </c:pt>
                <c:pt idx="210">
                  <c:v>69.579065009166854</c:v>
                </c:pt>
                <c:pt idx="211">
                  <c:v>69.766476981032824</c:v>
                </c:pt>
                <c:pt idx="212">
                  <c:v>69.953876976927148</c:v>
                </c:pt>
                <c:pt idx="213">
                  <c:v>70.13903541288154</c:v>
                </c:pt>
                <c:pt idx="214">
                  <c:v>70.324172711654072</c:v>
                </c:pt>
                <c:pt idx="215">
                  <c:v>70.508785834624334</c:v>
                </c:pt>
                <c:pt idx="216">
                  <c:v>70.691802589415786</c:v>
                </c:pt>
                <c:pt idx="217">
                  <c:v>70.873222029364541</c:v>
                </c:pt>
                <c:pt idx="218">
                  <c:v>71.054641469313296</c:v>
                </c:pt>
                <c:pt idx="219">
                  <c:v>71.234593868929849</c:v>
                </c:pt>
                <c:pt idx="220">
                  <c:v>71.414230119063575</c:v>
                </c:pt>
                <c:pt idx="221">
                  <c:v>71.591990073845864</c:v>
                </c:pt>
                <c:pt idx="222">
                  <c:v>71.768500099852531</c:v>
                </c:pt>
                <c:pt idx="223">
                  <c:v>71.943574294487533</c:v>
                </c:pt>
                <c:pt idx="224">
                  <c:v>72.113875061526613</c:v>
                </c:pt>
                <c:pt idx="225">
                  <c:v>72.283873120436525</c:v>
                </c:pt>
                <c:pt idx="226">
                  <c:v>72.453871179346436</c:v>
                </c:pt>
                <c:pt idx="227">
                  <c:v>72.623869238256347</c:v>
                </c:pt>
                <c:pt idx="228">
                  <c:v>72.788613681109808</c:v>
                </c:pt>
                <c:pt idx="229">
                  <c:v>72.952768969109798</c:v>
                </c:pt>
                <c:pt idx="230">
                  <c:v>73.116347556121369</c:v>
                </c:pt>
                <c:pt idx="231">
                  <c:v>73.279915383590819</c:v>
                </c:pt>
                <c:pt idx="232">
                  <c:v>73.442908171449673</c:v>
                </c:pt>
                <c:pt idx="233">
                  <c:v>73.603394766798388</c:v>
                </c:pt>
                <c:pt idx="234">
                  <c:v>73.76215586998967</c:v>
                </c:pt>
                <c:pt idx="235">
                  <c:v>73.916235733900166</c:v>
                </c:pt>
                <c:pt idx="236">
                  <c:v>74.069757571429037</c:v>
                </c:pt>
                <c:pt idx="237">
                  <c:v>74.22006927458574</c:v>
                </c:pt>
                <c:pt idx="238">
                  <c:v>74.367775125780867</c:v>
                </c:pt>
                <c:pt idx="239">
                  <c:v>74.515480976975994</c:v>
                </c:pt>
                <c:pt idx="240">
                  <c:v>74.660518048027384</c:v>
                </c:pt>
                <c:pt idx="241">
                  <c:v>74.804066824340012</c:v>
                </c:pt>
                <c:pt idx="242">
                  <c:v>74.946051000422656</c:v>
                </c:pt>
                <c:pt idx="243">
                  <c:v>75.085540551436196</c:v>
                </c:pt>
                <c:pt idx="244">
                  <c:v>75.225030102449736</c:v>
                </c:pt>
                <c:pt idx="245">
                  <c:v>75.35807397036038</c:v>
                </c:pt>
                <c:pt idx="246">
                  <c:v>75.488430153556962</c:v>
                </c:pt>
                <c:pt idx="247">
                  <c:v>75.616465526193764</c:v>
                </c:pt>
                <c:pt idx="248">
                  <c:v>75.742924199487575</c:v>
                </c:pt>
                <c:pt idx="249">
                  <c:v>75.86891864247302</c:v>
                </c:pt>
                <c:pt idx="250">
                  <c:v>75.99219472112955</c:v>
                </c:pt>
                <c:pt idx="251">
                  <c:v>76.114483565103185</c:v>
                </c:pt>
                <c:pt idx="252">
                  <c:v>76.2312957273992</c:v>
                </c:pt>
                <c:pt idx="253">
                  <c:v>76.347970282373979</c:v>
                </c:pt>
                <c:pt idx="254">
                  <c:v>76.450174795527957</c:v>
                </c:pt>
                <c:pt idx="255">
                  <c:v>76.551535712826933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F3-4B4F-827D-5A2A2656B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865872"/>
        <c:axId val="1252269712"/>
      </c:scatterChart>
      <c:valAx>
        <c:axId val="1704865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269712"/>
        <c:crosses val="autoZero"/>
        <c:crossBetween val="midCat"/>
      </c:valAx>
      <c:valAx>
        <c:axId val="125226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865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31" sel="1" val="0">
  <itemLst>
    <item val="Summary statistics"/>
    <item val="Correlation matrix"/>
    <item val="Regression of variable y"/>
    <item val="Goodness of fit statistics (Variable y)"/>
    <item val="Test of the null hypothesis H0: Y=0.311 (Variable y)"/>
    <item val="Type II analysis (Variable y)"/>
    <item val="Hosmer-Lemeshow test (Variable y)"/>
    <item val="Model parameters (Variable y)"/>
    <item val="Equation of the model (Variable y)"/>
    <item val="Standardized coefficients (Variable y)"/>
    <item val="Predictions and residuals (Variable y)"/>
    <item val="Classification table for the training sample (Variable y)"/>
    <item val="ROC Curve (Variable y)"/>
  </itemLst>
</formControlPr>
</file>

<file path=xl/ctrlProps/ctrlProp2.xml><?xml version="1.0" encoding="utf-8"?>
<formControlPr xmlns="http://schemas.microsoft.com/office/spreadsheetml/2009/9/main" objectType="Drop" dropStyle="combo" dx="31" sel="1" val="0">
  <itemLst>
    <item val="Summary statistics"/>
    <item val="Correlation matrix"/>
    <item val="Regression of variable y"/>
    <item val="Goodness of fit statistics (Variable y)"/>
    <item val="Test of the null hypothesis H0: Y=0.311 (Variable y)"/>
    <item val="Type II analysis (Variable y)"/>
    <item val="Hosmer-Lemeshow test (Variable y)"/>
    <item val="Model parameters (Variable y)"/>
    <item val="Equation of the model (Variable y)"/>
    <item val="Standardized coefficients (Variable y)"/>
    <item val="Predictions and residuals (Variable y)"/>
    <item val="Classification table for the training sample (Variable y)"/>
    <item val="ROC Curve (Variable y)"/>
  </itemLst>
</formControlPr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openxmlformats.org/officeDocument/2006/relationships/image" Target="../media/image3.png"/><Relationship Id="rId7" Type="http://schemas.openxmlformats.org/officeDocument/2006/relationships/chart" Target="../charts/chart2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6.xml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8</xdr:row>
      <xdr:rowOff>0</xdr:rowOff>
    </xdr:from>
    <xdr:to>
      <xdr:col>2</xdr:col>
      <xdr:colOff>38100</xdr:colOff>
      <xdr:row>8</xdr:row>
      <xdr:rowOff>25400</xdr:rowOff>
    </xdr:to>
    <xdr:sp macro="" textlink="">
      <xdr:nvSpPr>
        <xdr:cNvPr id="2" name="TX776185" hidden="1">
          <a:extLst>
            <a:ext uri="{FF2B5EF4-FFF2-40B4-BE49-F238E27FC236}">
              <a16:creationId xmlns:a16="http://schemas.microsoft.com/office/drawing/2014/main" id="{91CC1A53-1B76-41E0-9A68-0C536A24B5EA}"/>
            </a:ext>
          </a:extLst>
        </xdr:cNvPr>
        <xdr:cNvSpPr txBox="1"/>
      </xdr:nvSpPr>
      <xdr:spPr>
        <a:xfrm>
          <a:off x="946150" y="14732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RunProcLOG
Form2.txt
RefEdit_W,RefEdit,,True,000000000011_General,True,Observation weights:,False,
RefEdit_Y,RefEdit0,'Sheet1'!$F:$F,True,000000000003_General,True,Response variable(s):,False,
CheckBox_W,CheckBox,False,True,000000000001_General,True,Observation weights,False,
CheckBox_ObsLabels,CheckBox,False,True,000000000009_General,True,Observation labels,False,
RefEdit_ObsLabels,RefEdit,,True,000000000010_General,True,Observation labels:,False,
CheckBoxVarLabels,CheckBox,True,True,000000000008_General,True,Variable labels,False,
CheckBox_Resid,CheckBox,True,True,500000000902_Outputs,True,Predictions and residuals,False,
CheckBox_Desc,CheckBox,True,True,500000000000_Outputs,True,Descriptive statistics,False,
CheckBox_Predict,CheckBox,False,True,300000000000_Prediction,True,Prediction,False,
TextBox_conf,TextBox,95,True,100000000102_Options,True,Confidence interval (%):,False,
CheckBox_Equ,CheckBox,True,True,500000000602_Outputs,True,Equation of the model,False,
CheckBoxGood,CheckBox,True,True,500000000002_Outputs,True,Goodness of fit statistics,False,
OptionButton_MVRemove,OptionButton,True,True,400000000000_Missing data,True,Remove the observations,False,
OptionButton_MVEstimate,OptionButton,False,True,400000000100_Missing data,True,Estimate missing data,False,
OptionButton_MeanMode,OptionButton,True,True,400000000200_Missing data,True,Mean or mode,False,
OptionButton_NN,OptionButton,False,True,400000010200_Missing data,True,Nearest neighbor,False,
CheckBox_Intercept,CheckBox,False,False,100000000007_Options,False,Fixed Intercept,False,
ComboBox_Constraints,ComboBox,0,False,100000000104_Options,False,Select the type of constraint to apply to the qualitative variables of the OLS model,False,
TextBox_MaxVar,TextBox,2,True,100000000906_Options,True,Max variables:,False,
TextBox_MinVar,TextBox,2,True,100000000706_Options,True,Min variables:,False,
TextBox_Threshold,TextBox,0.2,False,100000000506_Options,False,Probability for removal:,False,
ComboBox_Criterion,ComboBox,0,True,100000000306_Options,True,Criterion:,False,
ComboBox_Selection,ComboBox,0,True,100000000106_Options,True,Choose a model selection method,False,
CheckBox_Selection,CheckBox,False,True,100000000006_Options,True,Model selection,False,
RefEdit_QPred,RefEdit,,True,300000000004_Prediction,True,Qualitative:,False,
RefEdit_XPred,RefEdit,,True,300000000002_Prediction,True,Quantitative:,False,
CheckBox_XPred,CheckBox,True,True,300000000001_Prediction,True,Quantitative,False,
CheckBox_QPred,CheckBox,False,True,300000000003_Prediction,True,Qualitative,False,
CheckBox_ObsLabelsPred,CheckBox,False,True,300000000005_Prediction,True,Observation labels,False,
RefEdit_PredLabels,RefEdit,,True,300000000006_Prediction,True,,False,
CheckBox_Corr,CheckBox,True,True,500000000001_Outputs,True,Correlations,False,
TextBoxCompMax,TextBox,5,True,100000040005_Options,True,,False,
TextBoxMinPerc,TextBox,100,True,100000020005_Options,True,,False,
CheckBoxMinFilter,CheckBox,False,True,100000010005_Options,True,Minimum %,False,
CheckBoxMaxFilter,CheckBox,False,True,100000030005_Options,True,Maximum number,False,
CheckBoxModelCoeff,CheckBox,True,True,500000000302_Outputs,True,Model coefficients,False,
CheckBoxCorrCharts,CheckBox,True,True,600000000000_Charts,True,Correlation charts,False,
CheckBoxVectors,CheckBox,True,True,600000000100_Charts,True,Vectors,False,
CheckBoxResidCharts,CheckBox,True,True,600000000101_Charts,True,Predictions,False,
CheckBoxRegCharts,CheckBox,True,True,600000000001_Charts,True,Regression charts,False,
CheckBox_Conf,CheckBox,False,True,600000000201_Charts,True,Confidence intervals,False,
CheckBoxIndCharts,CheckBox,True,True,600000000200_Charts,True,Observations charts,False,
CheckBoxBiplots,CheckBox,True,True,600000000400_Charts,True,Biplots,False,
CheckBoxVectorsBip,CheckBox,True,True,600000000500_Charts,True,Vectors,False,
CheckBoxLabelsInd,CheckBox,True,True,600000000300_Charts,True,Labels,False,
CheckBoxLabelsBiplots,CheckBox,True,True,600000000600_Charts,True,Labels,False,
CheckBoxLoadings,CheckBox,True,True,500000000005_Outputs,True,Factor loadings,False,
CheckBoxScores,CheckBox,True,True,500000000205_Outputs,True,Factor scores,False,
CheckBoxCorrFactVar,CheckBox,True,True,500000000105_Outputs,True,Variables/Factors correlations,False,
CheckBoxTrans,CheckBox,False,False,03,False,Trans,False,
ComboBoxType,ComboBox,0,True,000000000005_General,True,Activate this option if the dependent variable is binary,False,
ComboBoxModel,ComboBox,0,True,000000000406_General,True,Select the model,False,
CheckBox_Normed,CheckBox,True,True,100000000105_Options,True,Standardized PCA,False,
OptionButton_OLS,OptionButton,True,True,000000000106_General,True,Classic,False,
OptionButton_PCR,OptionButton,False,True,000000000206_General,True,PCR,False,
OptionButton_PLS,OptionButton,False,False,000000000306_General,False,PLS,False,
OptionButton_R,OptionButton,False,True,000000000007_General,True,Range,False,
OptionButton_S,OptionButton,True,True,000000000107_General,True,Sheet,False,
OptionButton_W,OptionButton,False,True,000000000207_General,True,Workbook,False,
RefEdit_R,RefEdit,,True,000000000307_General,True,Range:,False,
RefEdit_Wr,RefEdit,,True,000000000013_General,True,Regression weights:,False,
CheckBox_Wr,CheckBox,False,True,000000000012_General,True,Regression weights,False,
CheckBoxFirth,CheckBox,False,True,100000000200_Options,True,Firth's method,False,
CheckBoxStdCoeff,CheckBox,True,True,500000000702_Outputs,True,Standardized coefficients,False,
CheckBoxChartsCoeff,CheckBox,True,True,600000000301_Charts,True,Standardized coefficients,False,
TextBoxEntrance,TextBox,0.1,False,100000001106_Options,False,Probability for entry:,False,
CheckBoxClassif,CheckBox,True,True,500000000104_Outputs,True,Classification table,False,
TextBoxCut,TextBox,0.5,True,500000000304_Outputs,True,Cutpoint:,False,
ScrollBarCut,ScrollBar,50,True,500000000404_Outputs,False,,,
TextBoxTol,TextBox,0.001,True,100000000100_Options,True,Tolerance:,False,
CheckBoxROC,CheckBox,True,True,600000000002_Charts,True,ROC Curve,False,
CheckBoxProbAna,CheckBox,False,True,500000000004_Outputs,True,Probability analysis,False,
CheckBox_AV,CheckBox,True,True,500000000102_Outputs,True,Type II analysis,False,
CheckBoxCompare,CheckBox,True,True,500000000003_Outputs,True,Comparisons,False,
CheckBoxPL,CheckBox,False,True,500000000402_Outputs,True,PL Confidence intervals,False,
TextBoxConv,TextBox,0.000001,True,100000000203_Options,True,Convergence:,False,
TextBoxMaxIter,TextBox,100,True,100000000003_Options,True,Iterations:,False,
CheckBoxColors,CheckBox,False,True,600000000003_Charts,True,Colored labels,False,
RefEditGroupFilter,RefEdit,,True,600000000603_Charts,True,Group variable:,False,
TextBoxPoints,TextBox,100,True,600000000403_Charts,True,Number of observations:,False,
ComboBoxFilter,ComboBox,1,True,600000000203_Charts,True,Select the filtering option,False,
CheckBoxChartsFilter,CheckBox,True,True,600000000103_Charts,True,Filter,False,
ComboBoxModRef,ComboBox,0,False,000000000015_General,False,Select the control category,False,
CheckBoxVarCov,CheckBox,False,True,500000000502_Outputs,True,Covariance matrix,False,
CheckBoxHL,CheckBox,True,True,500000000202_Outputs,True,Hosmer-Lemeshow test,False,
RefEdit_W2,RefEdit,,True,100000000208_Options,True,Corrective weights:,False,
CheckBoxAuto,CheckBox,False,True,100000000008_Options,True,Automatic,False,
CheckBox_W2,CheckBox,False,True,100000000108_Options,True,Corrective weights,False,
RefEdit_X,RefEdit0,'Sheet1'!$B:$B,True,000000000216_General,True,X / Explanatory variables:,False,
CheckBox_X,CheckBox,True,True,000000000116_General,True,Quantitative,False,
CheckBox_Q,CheckBox,False,True,000000000316_General,True,Qualitative,False,
RefEdit_Q,RefEdit,,True,000000000416_General,True,Qualitative:,False,
CheckBoxMarginal,CheckBox,False,True,500000000802_Outputs,True,Marginal effects at the means,False,
CheckBox_Interactions,CheckBox,False,True,100000000001_Options,True,Interactions / Level,False,
TextBoxLevel,TextBox,2,True,100000000101_Options,True,,False,
ScrollBarLevel,SpinButton,2,True,100000000201_Options,False,,,
SpinButtonCompMax,SpinButton,3,True,100000050005_Options,False,,,
ComboBox_TestMethod,ComboBox,0,True,200000000200_Validation,True,Select the method for the extraction of validation data,False,
TextBoxTestNumber,TextBox,1,True,200000000400_Validation,True,,False,
RefEditGroup,RefEdit,,True,200000000600_Validation,True,Group variable:,False,
CheckBox_Validation,CheckBox,False,True,200000000000_Validation,True,Validation,False,
</a:t>
          </a:r>
        </a:p>
      </xdr:txBody>
    </xdr:sp>
    <xdr:clientData/>
  </xdr:twoCellAnchor>
  <xdr:twoCellAnchor editAs="absolute">
    <xdr:from>
      <xdr:col>1</xdr:col>
      <xdr:colOff>6350</xdr:colOff>
      <xdr:row>8</xdr:row>
      <xdr:rowOff>6350</xdr:rowOff>
    </xdr:from>
    <xdr:to>
      <xdr:col>4</xdr:col>
      <xdr:colOff>1778</xdr:colOff>
      <xdr:row>9</xdr:row>
      <xdr:rowOff>0</xdr:rowOff>
    </xdr:to>
    <xdr:sp macro="" textlink="">
      <xdr:nvSpPr>
        <xdr:cNvPr id="3" name="BK776185">
          <a:extLst>
            <a:ext uri="{FF2B5EF4-FFF2-40B4-BE49-F238E27FC236}">
              <a16:creationId xmlns:a16="http://schemas.microsoft.com/office/drawing/2014/main" id="{CE597113-D5D2-4CDD-A6A1-C58EE69EFF4C}"/>
            </a:ext>
          </a:extLst>
        </xdr:cNvPr>
        <xdr:cNvSpPr/>
      </xdr:nvSpPr>
      <xdr:spPr>
        <a:xfrm>
          <a:off x="330200" y="1479550"/>
          <a:ext cx="1824228" cy="425450"/>
        </a:xfrm>
        <a:prstGeom prst="rect">
          <a:avLst/>
        </a:prstGeom>
        <a:solidFill>
          <a:srgbClr val="F0F2F0"/>
        </a:solidFill>
        <a:ln w="6350">
          <a:solidFill>
            <a:srgbClr val="5078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49784</xdr:colOff>
      <xdr:row>8</xdr:row>
      <xdr:rowOff>43434</xdr:rowOff>
    </xdr:from>
    <xdr:to>
      <xdr:col>1</xdr:col>
      <xdr:colOff>392684</xdr:colOff>
      <xdr:row>8</xdr:row>
      <xdr:rowOff>386334</xdr:rowOff>
    </xdr:to>
    <xdr:pic macro="[0]!ReRunXLSTAT">
      <xdr:nvPicPr>
        <xdr:cNvPr id="4" name="BT776185">
          <a:extLst>
            <a:ext uri="{FF2B5EF4-FFF2-40B4-BE49-F238E27FC236}">
              <a16:creationId xmlns:a16="http://schemas.microsoft.com/office/drawing/2014/main" id="{376E7F31-0139-41F2-BD37-9D7F647CCC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634" y="15166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527558</xdr:colOff>
      <xdr:row>8</xdr:row>
      <xdr:rowOff>43434</xdr:rowOff>
    </xdr:from>
    <xdr:to>
      <xdr:col>2</xdr:col>
      <xdr:colOff>260858</xdr:colOff>
      <xdr:row>8</xdr:row>
      <xdr:rowOff>386334</xdr:rowOff>
    </xdr:to>
    <xdr:pic macro="[0]!AddRemovGrid">
      <xdr:nvPicPr>
        <xdr:cNvPr id="5" name="RM776185">
          <a:extLst>
            <a:ext uri="{FF2B5EF4-FFF2-40B4-BE49-F238E27FC236}">
              <a16:creationId xmlns:a16="http://schemas.microsoft.com/office/drawing/2014/main" id="{4C37FFD1-8A93-4E3C-97A8-EE7273BA73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1408" y="15166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527558</xdr:colOff>
      <xdr:row>8</xdr:row>
      <xdr:rowOff>43434</xdr:rowOff>
    </xdr:from>
    <xdr:to>
      <xdr:col>2</xdr:col>
      <xdr:colOff>260858</xdr:colOff>
      <xdr:row>8</xdr:row>
      <xdr:rowOff>386334</xdr:rowOff>
    </xdr:to>
    <xdr:pic macro="[0]!AddRemovGrid">
      <xdr:nvPicPr>
        <xdr:cNvPr id="6" name="AD776185" hidden="1">
          <a:extLst>
            <a:ext uri="{FF2B5EF4-FFF2-40B4-BE49-F238E27FC236}">
              <a16:creationId xmlns:a16="http://schemas.microsoft.com/office/drawing/2014/main" id="{59A5B055-F34E-42C8-80E1-0D96D42B11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1408" y="15166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2</xdr:col>
      <xdr:colOff>395732</xdr:colOff>
      <xdr:row>8</xdr:row>
      <xdr:rowOff>43434</xdr:rowOff>
    </xdr:from>
    <xdr:to>
      <xdr:col>3</xdr:col>
      <xdr:colOff>129032</xdr:colOff>
      <xdr:row>8</xdr:row>
      <xdr:rowOff>386334</xdr:rowOff>
    </xdr:to>
    <xdr:pic macro="[0]!SendToOfficeLocal">
      <xdr:nvPicPr>
        <xdr:cNvPr id="7" name="WD776185">
          <a:extLst>
            <a:ext uri="{FF2B5EF4-FFF2-40B4-BE49-F238E27FC236}">
              <a16:creationId xmlns:a16="http://schemas.microsoft.com/office/drawing/2014/main" id="{B4221457-D5ED-48FA-B331-D0217E29A4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182" y="15166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3</xdr:col>
      <xdr:colOff>220472</xdr:colOff>
      <xdr:row>8</xdr:row>
      <xdr:rowOff>43434</xdr:rowOff>
    </xdr:from>
    <xdr:to>
      <xdr:col>3</xdr:col>
      <xdr:colOff>563372</xdr:colOff>
      <xdr:row>8</xdr:row>
      <xdr:rowOff>386334</xdr:rowOff>
    </xdr:to>
    <xdr:pic macro="[0]!SendToOfficeLocal">
      <xdr:nvPicPr>
        <xdr:cNvPr id="8" name="PT776185">
          <a:extLst>
            <a:ext uri="{FF2B5EF4-FFF2-40B4-BE49-F238E27FC236}">
              <a16:creationId xmlns:a16="http://schemas.microsoft.com/office/drawing/2014/main" id="{0A443D43-62A1-462F-9661-1E307477CC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3522" y="15166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>
    <xdr:from>
      <xdr:col>1</xdr:col>
      <xdr:colOff>0</xdr:colOff>
      <xdr:row>85</xdr:row>
      <xdr:rowOff>0</xdr:rowOff>
    </xdr:from>
    <xdr:to>
      <xdr:col>7</xdr:col>
      <xdr:colOff>0</xdr:colOff>
      <xdr:row>103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B88ACA7-A1F8-4DB9-B0E4-854ACDF231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354</xdr:row>
      <xdr:rowOff>0</xdr:rowOff>
    </xdr:from>
    <xdr:to>
      <xdr:col>7</xdr:col>
      <xdr:colOff>0</xdr:colOff>
      <xdr:row>372</xdr:row>
      <xdr:rowOff>0</xdr:rowOff>
    </xdr:to>
    <xdr:graphicFrame macro="">
      <xdr:nvGraphicFramePr>
        <xdr:cNvPr id="10" name="Chart 9-XLSTAT">
          <a:extLst>
            <a:ext uri="{FF2B5EF4-FFF2-40B4-BE49-F238E27FC236}">
              <a16:creationId xmlns:a16="http://schemas.microsoft.com/office/drawing/2014/main" id="{3E848B8E-1AA2-40E9-B5DF-898449ED4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384</xdr:row>
      <xdr:rowOff>0</xdr:rowOff>
    </xdr:from>
    <xdr:to>
      <xdr:col>7</xdr:col>
      <xdr:colOff>0</xdr:colOff>
      <xdr:row>402</xdr:row>
      <xdr:rowOff>0</xdr:rowOff>
    </xdr:to>
    <xdr:graphicFrame macro="">
      <xdr:nvGraphicFramePr>
        <xdr:cNvPr id="11" name="Chart 10-XLSTAT">
          <a:extLst>
            <a:ext uri="{FF2B5EF4-FFF2-40B4-BE49-F238E27FC236}">
              <a16:creationId xmlns:a16="http://schemas.microsoft.com/office/drawing/2014/main" id="{F1EC4B59-39E7-49E8-85F1-F73C3DF523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8</xdr:row>
      <xdr:rowOff>0</xdr:rowOff>
    </xdr:from>
    <xdr:to>
      <xdr:col>2</xdr:col>
      <xdr:colOff>38100</xdr:colOff>
      <xdr:row>8</xdr:row>
      <xdr:rowOff>25400</xdr:rowOff>
    </xdr:to>
    <xdr:sp macro="" textlink="">
      <xdr:nvSpPr>
        <xdr:cNvPr id="2" name="TX510382" hidden="1">
          <a:extLst>
            <a:ext uri="{FF2B5EF4-FFF2-40B4-BE49-F238E27FC236}">
              <a16:creationId xmlns:a16="http://schemas.microsoft.com/office/drawing/2014/main" id="{CBF36D23-737A-462D-847D-905F95D7FB9D}"/>
            </a:ext>
          </a:extLst>
        </xdr:cNvPr>
        <xdr:cNvSpPr txBox="1"/>
      </xdr:nvSpPr>
      <xdr:spPr>
        <a:xfrm>
          <a:off x="946150" y="14732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RunProcLOG
Form2.txt
RefEdit_W,RefEdit,,True,000000000011_General,True,Observation weights:,False,
RefEdit_Y,RefEdit0,'Sheet1'!$F:$F,True,000000000003_General,True,Response variable(s):,False,
CheckBox_W,CheckBox,False,True,000000000001_General,True,Observation weights,False,
CheckBox_ObsLabels,CheckBox,False,True,000000000009_General,True,Observation labels,False,
RefEdit_ObsLabels,RefEdit,,True,000000000010_General,True,Observation labels:,False,
CheckBoxVarLabels,CheckBox,True,True,000000000008_General,True,Variable labels,False,
CheckBox_Resid,CheckBox,True,True,500000000902_Outputs,True,Predictions and residuals,False,
CheckBox_Desc,CheckBox,True,True,500000000000_Outputs,True,Descriptive statistics,False,
CheckBox_Predict,CheckBox,False,True,300000000000_Prediction,True,Prediction,False,
TextBox_conf,TextBox,95,True,100000000102_Options,True,Confidence interval (%):,False,
CheckBox_Equ,CheckBox,True,True,500000000602_Outputs,True,Equation of the model,False,
CheckBoxGood,CheckBox,True,True,500000000002_Outputs,True,Goodness of fit statistics,False,
OptionButton_MVRemove,OptionButton,True,True,400000000000_Missing data,True,Remove the observations,False,
OptionButton_MVEstimate,OptionButton,False,True,400000000100_Missing data,True,Estimate missing data,False,
OptionButton_MeanMode,OptionButton,True,True,400000000200_Missing data,True,Mean or mode,False,
OptionButton_NN,OptionButton,False,True,400000010200_Missing data,True,Nearest neighbor,False,
CheckBox_Intercept,CheckBox,False,False,100000000007_Options,False,Fixed Intercept,False,
ComboBox_Constraints,ComboBox,0,False,100000000104_Options,False,Select the type of constraint to apply to the qualitative variables of the OLS model,False,
TextBox_MaxVar,TextBox,2,True,100000000906_Options,True,Max variables:,False,
TextBox_MinVar,TextBox,2,True,100000000706_Options,True,Min variables:,False,
TextBox_Threshold,TextBox,0.2,False,100000000506_Options,False,Probability for removal:,False,
ComboBox_Criterion,ComboBox,0,True,100000000306_Options,True,Criterion:,False,
ComboBox_Selection,ComboBox,0,True,100000000106_Options,True,Choose a model selection method,False,
CheckBox_Selection,CheckBox,False,True,100000000006_Options,True,Model selection,False,
RefEdit_QPred,RefEdit,,True,300000000004_Prediction,True,Qualitative:,False,
RefEdit_XPred,RefEdit,,True,300000000002_Prediction,True,Quantitative:,False,
CheckBox_XPred,CheckBox,True,True,300000000001_Prediction,True,Quantitative,False,
CheckBox_QPred,CheckBox,False,True,300000000003_Prediction,True,Qualitative,False,
CheckBox_ObsLabelsPred,CheckBox,False,True,300000000005_Prediction,True,Observation labels,False,
RefEdit_PredLabels,RefEdit,,True,300000000006_Prediction,True,,False,
CheckBox_Corr,CheckBox,True,True,500000000001_Outputs,True,Correlations,False,
TextBoxCompMax,TextBox,5,True,100000040005_Options,True,,False,
TextBoxMinPerc,TextBox,100,True,100000020005_Options,True,,False,
CheckBoxMinFilter,CheckBox,False,True,100000010005_Options,True,Minimum %,False,
CheckBoxMaxFilter,CheckBox,False,True,100000030005_Options,True,Maximum number,False,
CheckBoxModelCoeff,CheckBox,True,True,500000000302_Outputs,True,Model coefficients,False,
CheckBoxCorrCharts,CheckBox,True,True,600000000000_Charts,True,Correlation charts,False,
CheckBoxVectors,CheckBox,True,True,600000000100_Charts,True,Vectors,False,
CheckBoxResidCharts,CheckBox,True,True,600000000101_Charts,True,Predictions,False,
CheckBoxRegCharts,CheckBox,True,True,600000000001_Charts,True,Regression charts,False,
CheckBox_Conf,CheckBox,False,True,600000000201_Charts,True,Confidence intervals,False,
CheckBoxIndCharts,CheckBox,True,True,600000000200_Charts,True,Observations charts,False,
CheckBoxBiplots,CheckBox,True,True,600000000400_Charts,True,Biplots,False,
CheckBoxVectorsBip,CheckBox,True,True,600000000500_Charts,True,Vectors,False,
CheckBoxLabelsInd,CheckBox,True,True,600000000300_Charts,True,Labels,False,
CheckBoxLabelsBiplots,CheckBox,True,True,600000000600_Charts,True,Labels,False,
CheckBoxLoadings,CheckBox,True,True,500000000005_Outputs,True,Factor loadings,False,
CheckBoxScores,CheckBox,True,True,500000000205_Outputs,True,Factor scores,False,
CheckBoxCorrFactVar,CheckBox,True,True,500000000105_Outputs,True,Variables/Factors correlations,False,
CheckBoxTrans,CheckBox,False,False,03,False,Trans,False,
ComboBoxType,ComboBox,0,True,000000000005_General,True,Activate this option if the dependent variable is binary,False,
ComboBoxModel,ComboBox,0,True,000000000406_General,True,Select the model,False,
CheckBox_Normed,CheckBox,True,True,100000000105_Options,True,Standardized PCA,False,
OptionButton_OLS,OptionButton,True,True,000000000106_General,True,Classic,False,
OptionButton_PCR,OptionButton,False,True,000000000206_General,True,PCR,False,
OptionButton_PLS,OptionButton,False,False,000000000306_General,False,PLS,False,
OptionButton_R,OptionButton,False,True,000000000007_General,True,Range,False,
OptionButton_S,OptionButton,True,True,000000000107_General,True,Sheet,False,
OptionButton_W,OptionButton,False,True,000000000207_General,True,Workbook,False,
RefEdit_R,RefEdit,,True,000000000307_General,True,Range:,False,
RefEdit_Wr,RefEdit,,True,000000000013_General,True,Regression weights:,False,
CheckBox_Wr,CheckBox,False,True,000000000012_General,True,Regression weights,False,
CheckBoxFirth,CheckBox,False,True,100000000200_Options,True,Firth's method,False,
CheckBoxStdCoeff,CheckBox,True,True,500000000702_Outputs,True,Standardized coefficients,False,
CheckBoxChartsCoeff,CheckBox,True,True,600000000301_Charts,True,Standardized coefficients,False,
TextBoxEntrance,TextBox,0.1,False,100000001106_Options,False,Probability for entry:,False,
CheckBoxClassif,CheckBox,True,True,500000000104_Outputs,True,Classification table,False,
TextBoxCut,TextBox,0.5,True,500000000304_Outputs,True,Cutpoint:,False,
ScrollBarCut,ScrollBar,50,True,500000000404_Outputs,False,,,
TextBoxTol,TextBox,0.001,True,100000000100_Options,True,Tolerance:,False,
CheckBoxROC,CheckBox,True,True,600000000002_Charts,True,ROC Curve,False,
CheckBoxProbAna,CheckBox,False,True,500000000004_Outputs,True,Probability analysis,False,
CheckBox_AV,CheckBox,True,True,500000000102_Outputs,True,Type II analysis,False,
CheckBoxCompare,CheckBox,True,True,500000000003_Outputs,True,Comparisons,False,
CheckBoxPL,CheckBox,False,True,500000000402_Outputs,True,PL Confidence intervals,False,
TextBoxConv,TextBox,0.000001,True,100000000203_Options,True,Convergence:,False,
TextBoxMaxIter,TextBox,100,True,100000000003_Options,True,Iterations:,False,
CheckBoxColors,CheckBox,False,True,600000000003_Charts,True,Colored labels,False,
RefEditGroupFilter,RefEdit,,True,600000000603_Charts,True,Group variable:,False,
TextBoxPoints,TextBox,100,True,600000000403_Charts,True,Number of observations:,False,
ComboBoxFilter,ComboBox,1,True,600000000203_Charts,True,Select the filtering option,False,
CheckBoxChartsFilter,CheckBox,True,True,600000000103_Charts,True,Filter,False,
ComboBoxModRef,ComboBox,0,False,000000000015_General,False,Select the control category,False,
CheckBoxVarCov,CheckBox,False,True,500000000502_Outputs,True,Covariance matrix,False,
CheckBoxHL,CheckBox,True,True,500000000202_Outputs,True,Hosmer-Lemeshow test,False,
RefEdit_W2,RefEdit,,True,100000000208_Options,True,Corrective weights:,False,
CheckBoxAuto,CheckBox,False,True,100000000008_Options,True,Automatic,False,
CheckBox_W2,CheckBox,False,True,100000000108_Options,True,Corrective weights,False,
RefEdit_X,RefEdit0,'Sheet1'!$C:$E,True,000000000216_General,True,X / Explanatory variables:,False,
CheckBox_X,CheckBox,True,True,000000000116_General,True,Quantitative,False,
CheckBox_Q,CheckBox,False,True,000000000316_General,True,Qualitative,False,
RefEdit_Q,RefEdit,,True,000000000416_General,True,Qualitative:,False,
CheckBoxMarginal,CheckBox,False,True,500000000802_Outputs,True,Marginal effects at the means,False,
CheckBox_Interactions,CheckBox,False,True,100000000001_Options,True,Interactions / Level,False,
TextBoxLevel,TextBox,2,True,100000000101_Options,True,,False,
ScrollBarLevel,SpinButton,2,True,100000000201_Options,False,,,
SpinButtonCompMax,SpinButton,3,True,100000050005_Options,False,,,
ComboBox_TestMethod,ComboBox,0,True,200000000200_Validation,True,Select the method for the extraction of validation data,False,
TextBoxTestNumber,TextBox,1,True,200000000400_Validation,True,,False,
RefEditGroup,RefEdit,,True,200000000600_Validation,True,Group variable:,False,
CheckBox_Validation,CheckBox,False,True,200000000000_Validation,True,Validation,False,
</a:t>
          </a:r>
        </a:p>
      </xdr:txBody>
    </xdr:sp>
    <xdr:clientData/>
  </xdr:twoCellAnchor>
  <xdr:twoCellAnchor editAs="absolute">
    <xdr:from>
      <xdr:col>1</xdr:col>
      <xdr:colOff>6350</xdr:colOff>
      <xdr:row>8</xdr:row>
      <xdr:rowOff>6350</xdr:rowOff>
    </xdr:from>
    <xdr:to>
      <xdr:col>4</xdr:col>
      <xdr:colOff>1778</xdr:colOff>
      <xdr:row>9</xdr:row>
      <xdr:rowOff>0</xdr:rowOff>
    </xdr:to>
    <xdr:sp macro="" textlink="">
      <xdr:nvSpPr>
        <xdr:cNvPr id="3" name="BK510382">
          <a:extLst>
            <a:ext uri="{FF2B5EF4-FFF2-40B4-BE49-F238E27FC236}">
              <a16:creationId xmlns:a16="http://schemas.microsoft.com/office/drawing/2014/main" id="{B6F178E5-F7E8-4386-95A4-1A2720CF849D}"/>
            </a:ext>
          </a:extLst>
        </xdr:cNvPr>
        <xdr:cNvSpPr/>
      </xdr:nvSpPr>
      <xdr:spPr>
        <a:xfrm>
          <a:off x="330200" y="1479550"/>
          <a:ext cx="1824228" cy="425450"/>
        </a:xfrm>
        <a:prstGeom prst="rect">
          <a:avLst/>
        </a:prstGeom>
        <a:solidFill>
          <a:srgbClr val="F0F2F0"/>
        </a:solidFill>
        <a:ln w="6350">
          <a:solidFill>
            <a:srgbClr val="5078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49784</xdr:colOff>
      <xdr:row>8</xdr:row>
      <xdr:rowOff>43434</xdr:rowOff>
    </xdr:from>
    <xdr:to>
      <xdr:col>1</xdr:col>
      <xdr:colOff>392684</xdr:colOff>
      <xdr:row>8</xdr:row>
      <xdr:rowOff>386334</xdr:rowOff>
    </xdr:to>
    <xdr:pic macro="[0]!ReRunXLSTAT">
      <xdr:nvPicPr>
        <xdr:cNvPr id="4" name="BT510382">
          <a:extLst>
            <a:ext uri="{FF2B5EF4-FFF2-40B4-BE49-F238E27FC236}">
              <a16:creationId xmlns:a16="http://schemas.microsoft.com/office/drawing/2014/main" id="{3D5E4ED9-0A75-424D-840B-71282059AF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634" y="15166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527558</xdr:colOff>
      <xdr:row>8</xdr:row>
      <xdr:rowOff>43434</xdr:rowOff>
    </xdr:from>
    <xdr:to>
      <xdr:col>2</xdr:col>
      <xdr:colOff>260858</xdr:colOff>
      <xdr:row>8</xdr:row>
      <xdr:rowOff>386334</xdr:rowOff>
    </xdr:to>
    <xdr:pic macro="[0]!AddRemovGrid">
      <xdr:nvPicPr>
        <xdr:cNvPr id="5" name="RM510382">
          <a:extLst>
            <a:ext uri="{FF2B5EF4-FFF2-40B4-BE49-F238E27FC236}">
              <a16:creationId xmlns:a16="http://schemas.microsoft.com/office/drawing/2014/main" id="{62A8C192-5B43-4EEC-ACDE-CD52601EE9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1408" y="15166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527558</xdr:colOff>
      <xdr:row>8</xdr:row>
      <xdr:rowOff>43434</xdr:rowOff>
    </xdr:from>
    <xdr:to>
      <xdr:col>2</xdr:col>
      <xdr:colOff>260858</xdr:colOff>
      <xdr:row>8</xdr:row>
      <xdr:rowOff>386334</xdr:rowOff>
    </xdr:to>
    <xdr:pic macro="[0]!AddRemovGrid">
      <xdr:nvPicPr>
        <xdr:cNvPr id="6" name="AD510382" hidden="1">
          <a:extLst>
            <a:ext uri="{FF2B5EF4-FFF2-40B4-BE49-F238E27FC236}">
              <a16:creationId xmlns:a16="http://schemas.microsoft.com/office/drawing/2014/main" id="{92E3392A-4FCE-4B56-9D9A-A89EE6CF90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1408" y="15166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2</xdr:col>
      <xdr:colOff>395732</xdr:colOff>
      <xdr:row>8</xdr:row>
      <xdr:rowOff>43434</xdr:rowOff>
    </xdr:from>
    <xdr:to>
      <xdr:col>3</xdr:col>
      <xdr:colOff>129032</xdr:colOff>
      <xdr:row>8</xdr:row>
      <xdr:rowOff>386334</xdr:rowOff>
    </xdr:to>
    <xdr:pic macro="[0]!SendToOfficeLocal">
      <xdr:nvPicPr>
        <xdr:cNvPr id="7" name="WD510382">
          <a:extLst>
            <a:ext uri="{FF2B5EF4-FFF2-40B4-BE49-F238E27FC236}">
              <a16:creationId xmlns:a16="http://schemas.microsoft.com/office/drawing/2014/main" id="{53A0FB39-13CB-415A-9912-60ABA9A1C0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182" y="15166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3</xdr:col>
      <xdr:colOff>220472</xdr:colOff>
      <xdr:row>8</xdr:row>
      <xdr:rowOff>43434</xdr:rowOff>
    </xdr:from>
    <xdr:to>
      <xdr:col>3</xdr:col>
      <xdr:colOff>563372</xdr:colOff>
      <xdr:row>8</xdr:row>
      <xdr:rowOff>386334</xdr:rowOff>
    </xdr:to>
    <xdr:pic macro="[0]!SendToOfficeLocal">
      <xdr:nvPicPr>
        <xdr:cNvPr id="8" name="PT510382">
          <a:extLst>
            <a:ext uri="{FF2B5EF4-FFF2-40B4-BE49-F238E27FC236}">
              <a16:creationId xmlns:a16="http://schemas.microsoft.com/office/drawing/2014/main" id="{5CD4F292-E85E-440D-B71B-6E4C804385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3522" y="15166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>
    <xdr:from>
      <xdr:col>1</xdr:col>
      <xdr:colOff>0</xdr:colOff>
      <xdr:row>101</xdr:row>
      <xdr:rowOff>0</xdr:rowOff>
    </xdr:from>
    <xdr:to>
      <xdr:col>7</xdr:col>
      <xdr:colOff>0</xdr:colOff>
      <xdr:row>119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672B13F-CCEA-4742-B688-BFA13C57D3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380</xdr:row>
      <xdr:rowOff>0</xdr:rowOff>
    </xdr:from>
    <xdr:to>
      <xdr:col>7</xdr:col>
      <xdr:colOff>0</xdr:colOff>
      <xdr:row>398</xdr:row>
      <xdr:rowOff>0</xdr:rowOff>
    </xdr:to>
    <xdr:graphicFrame macro="">
      <xdr:nvGraphicFramePr>
        <xdr:cNvPr id="10" name="Chart 9-XLSTAT">
          <a:extLst>
            <a:ext uri="{FF2B5EF4-FFF2-40B4-BE49-F238E27FC236}">
              <a16:creationId xmlns:a16="http://schemas.microsoft.com/office/drawing/2014/main" id="{3B91ABCC-E163-42D9-8868-615B007788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6350</xdr:colOff>
          <xdr:row>9</xdr:row>
          <xdr:rowOff>0</xdr:rowOff>
        </xdr:from>
        <xdr:to>
          <xdr:col>6</xdr:col>
          <xdr:colOff>6350</xdr:colOff>
          <xdr:row>10</xdr:row>
          <xdr:rowOff>0</xdr:rowOff>
        </xdr:to>
        <xdr:sp macro="" textlink="">
          <xdr:nvSpPr>
            <xdr:cNvPr id="9220" name="DD715111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9BDC5162-231C-4986-8FED-9523759983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prstDash val="solid"/>
              <a:miter lim="800000"/>
              <a:headEnd/>
              <a:tailEnd type="none" w="med" len="med"/>
            </a:ln>
            <a:effectLst/>
            <a:extLst>
              <a:ext uri="{909E8E84-426E-40DD-AFC4-6F175D3DCCD1}">
                <a14:hiddenFill>
                  <a:noFill/>
                </a14:hiddenFill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8</xdr:row>
      <xdr:rowOff>0</xdr:rowOff>
    </xdr:from>
    <xdr:to>
      <xdr:col>2</xdr:col>
      <xdr:colOff>38100</xdr:colOff>
      <xdr:row>8</xdr:row>
      <xdr:rowOff>25400</xdr:rowOff>
    </xdr:to>
    <xdr:sp macro="" textlink="">
      <xdr:nvSpPr>
        <xdr:cNvPr id="2" name="TX425823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46150" y="14732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RunProcLOG
Form2.txt
RefEdit_W,RefEdit,,True,000000000011_General,True,Observation weights:,False,
RefEdit_Y,RefEdit,!$F$1:$F$245,True,000000000003_General,True,Response variable(s):,False,
CheckBox_W,CheckBox,False,True,000000000001_General,True,Observation weights,False,
CheckBox_ObsLabels,CheckBox,False,True,000000000009_General,True,Observation labels,False,
RefEdit_ObsLabels,RefEdit,,True,000000000010_General,True,Observation labels:,False,
CheckBoxVarLabels,CheckBox,True,True,000000000008_General,True,Variable labels,False,
CheckBox_Resid,CheckBox,True,True,500000000902_Outputs,True,Predictions and residuals,False,
CheckBox_Desc,CheckBox,True,True,500000000000_Outputs,True,Descriptive statistics,False,
CheckBox_Predict,CheckBox,False,True,300000000000_Prediction,True,Prediction,False,
TextBox_conf,TextBox,95,True,100000000102_Options,True,Confidence interval (%):,False,
CheckBox_Equ,CheckBox,True,True,500000000602_Outputs,True,Equation of the model,False,
CheckBoxGood,CheckBox,True,True,500000000002_Outputs,True,Goodness of fit statistics,False,
OptionButton_MVRemove,OptionButton,True,True,400000000000_Missing data,True,Remove the observations,False,
OptionButton_MVEstimate,OptionButton,False,True,400000000100_Missing data,True,Estimate missing data,False,
OptionButton_MeanMode,OptionButton,True,True,400000000200_Missing data,True,Mean or mode,False,
OptionButton_NN,OptionButton,False,True,400000010200_Missing data,True,Nearest neighbor,False,
CheckBox_Intercept,CheckBox,False,False,100000000007_Options,False,Fixed Intercept,False,
ComboBox_Constraints,ComboBox,0,False,100000000104_Options,False,Select the type of constraint to apply to the qualitative variables of the OLS model,False,
TextBox_MaxVar,TextBox,2,True,100000000906_Options,True,Max variables:,False,
TextBox_MinVar,TextBox,2,True,100000000706_Options,True,Min variables:,False,
TextBox_Threshold,TextBox,0.2,False,100000000506_Options,False,Probability for removal:,False,
ComboBox_Criterion,ComboBox,0,True,100000000306_Options,True,Criterion:,False,
ComboBox_Selection,ComboBox,0,True,100000000106_Options,True,Choose a model selection method,False,
CheckBox_Selection,CheckBox,False,True,100000000006_Options,True,Model selection,False,
RefEdit_QPred,RefEdit,,True,300000000004_Prediction,True,Qualitative:,False,
RefEdit_XPred,RefEdit,,True,300000000002_Prediction,True,Quantitative:,False,
CheckBox_XPred,CheckBox,True,True,300000000001_Prediction,True,Quantitative,False,
CheckBox_QPred,CheckBox,False,True,300000000003_Prediction,True,Qualitative,False,
CheckBox_ObsLabelsPred,CheckBox,False,True,300000000005_Prediction,True,Observation labels,False,
RefEdit_PredLabels,RefEdit,,True,300000000006_Prediction,True,,False,
CheckBox_Corr,CheckBox,True,True,500000000001_Outputs,True,Correlations,False,
TextBoxCompMax,TextBox,5,True,100000040005_Options,True,,False,
TextBoxMinPerc,TextBox,100,True,100000020005_Options,True,,False,
CheckBoxMinFilter,CheckBox,False,True,100000010005_Options,True,Minimum %,False,
CheckBoxMaxFilter,CheckBox,False,True,100000030005_Options,True,Maximum number,False,
CheckBoxModelCoeff,CheckBox,True,True,500000000302_Outputs,True,Model coefficients,False,
CheckBoxCorrCharts,CheckBox,True,True,600000000000_Charts,True,Correlation charts,False,
CheckBoxVectors,CheckBox,True,True,600000000100_Charts,True,Vectors,False,
CheckBoxResidCharts,CheckBox,True,True,600000000101_Charts,True,Predictions,False,
CheckBoxRegCharts,CheckBox,True,True,600000000001_Charts,True,Regression charts,False,
CheckBox_Conf,CheckBox,False,True,600000000201_Charts,True,Confidence intervals,False,
CheckBoxIndCharts,CheckBox,True,True,600000000200_Charts,True,Observations charts,False,
CheckBoxBiplots,CheckBox,True,True,600000000400_Charts,True,Biplots,False,
CheckBoxVectorsBip,CheckBox,True,True,600000000500_Charts,True,Vectors,False,
CheckBoxLabelsInd,CheckBox,True,True,600000000300_Charts,True,Labels,False,
CheckBoxLabelsBiplots,CheckBox,True,True,600000000600_Charts,True,Labels,False,
CheckBoxLoadings,CheckBox,True,True,500000000005_Outputs,True,Factor loadings,False,
CheckBoxScores,CheckBox,True,True,500000000205_Outputs,True,Factor scores,False,
CheckBoxCorrFactVar,CheckBox,True,True,500000000105_Outputs,True,Variables/Factors correlations,False,
CheckBoxTrans,CheckBox,False,False,03,False,Trans,False,
ComboBoxType,ComboBox,0,True,000000000005_General,True,Activate this option if the dependent variable is binary,False,
ComboBoxModel,ComboBox,0,True,000000000406_General,True,Select the model,False,
CheckBox_Normed,CheckBox,True,True,100000000105_Options,True,Standardized PCA,False,
OptionButton_OLS,OptionButton,True,True,000000000106_General,True,Classic,False,
OptionButton_PCR,OptionButton,False,True,000000000206_General,True,PCR,False,
OptionButton_PLS,OptionButton,False,False,000000000306_General,False,PLS,False,
OptionButton_R,OptionButton,False,True,000000000007_General,True,Range,False,
OptionButton_S,OptionButton,True,True,000000000107_General,True,Sheet,False,
OptionButton_W,OptionButton,False,True,000000000207_General,True,Workbook,False,
RefEdit_R,RefEdit,,True,000000000307_General,True,Range:,False,
RefEdit_Wr,RefEdit,,True,000000000013_General,True,Regression weights:,False,
CheckBox_Wr,CheckBox,False,True,000000000012_General,True,Regression weights,False,
CheckBoxFirth,CheckBox,False,True,100000000200_Options,True,Firth's method,False,
CheckBoxStdCoeff,CheckBox,True,True,500000000702_Outputs,True,Standardized coefficients,False,
CheckBoxChartsCoeff,CheckBox,True,True,600000000301_Charts,True,Standardized coefficients,False,
TextBoxEntrance,TextBox,0.1,False,100000001106_Options,False,Probability for entry:,False,
CheckBoxClassif,CheckBox,True,True,500000000104_Outputs,True,Classification table,False,
TextBoxCut,TextBox,0.5,True,500000000304_Outputs,True,Cutpoint:,False,
ScrollBarCut,ScrollBar,50,True,500000000404_Outputs,False,,,
TextBoxTol,TextBox,0.001,True,100000000100_Options,True,Tolerance:,False,
CheckBoxROC,CheckBox,True,True,600000000002_Charts,True,ROC Curve,False,
CheckBoxProbAna,CheckBox,False,True,500000000004_Outputs,True,Probability analysis,False,
CheckBox_AV,CheckBox,True,True,500000000102_Outputs,True,Type II analysis,False,
CheckBoxCompare,CheckBox,True,True,500000000003_Outputs,True,Comparisons,False,
CheckBoxPL,CheckBox,False,True,500000000402_Outputs,True,PL Confidence intervals,False,
TextBoxConv,TextBox,0.000001,True,100000000203_Options,True,Convergence:,False,
TextBoxMaxIter,TextBox,100,True,100000000003_Options,True,Iterations:,False,
CheckBoxColors,CheckBox,False,True,600000000003_Charts,True,Colored labels,False,
RefEditGroupFilter,RefEdit,,True,600000000603_Charts,True,Group variable:,False,
TextBoxPoints,TextBox,100,True,600000000403_Charts,True,Number of observations:,False,
ComboBoxFilter,ComboBox,1,True,600000000203_Charts,True,Select the filtering option,False,
CheckBoxChartsFilter,CheckBox,True,True,600000000103_Charts,True,Filter,False,
ComboBoxModRef,ComboBox,0,False,000000000015_General,False,Select the control category,False,
CheckBoxVarCov,CheckBox,False,True,500000000502_Outputs,True,Covariance matrix,False,
CheckBoxHL,CheckBox,True,True,500000000202_Outputs,True,Hosmer-Lemeshow test,False,
RefEdit_W2,RefEdit,,True,100000000208_Options,True,Corrective weights:,False,
CheckBoxAuto,CheckBox,False,True,100000000008_Options,True,Automatic,False,
CheckBox_W2,CheckBox,False,True,100000000108_Options,True,Corrective weights,False,
RefEdit_X,RefEdit,!$B$1:$E$245,True,000000000216_General,True,X / Explanatory variables:,False,
CheckBox_X,CheckBox,True,True,000000000116_General,True,Quantitative,False,
CheckBox_Q,CheckBox,False,True,000000000316_General,True,Qualitative,False,
RefEdit_Q,RefEdit,,True,000000000416_General,True,Qualitative:,False,
CheckBoxMarginal,CheckBox,False,True,500000000802_Outputs,True,Marginal effects at the means,False,
CheckBox_Interactions,CheckBox,False,True,100000000001_Options,True,Interactions / Level,False,
TextBoxLevel,TextBox,2,True,100000000101_Options,True,,False,
ScrollBarLevel,SpinButton,2,True,100000000201_Options,False,,,
SpinButtonCompMax,SpinButton,3,True,100000050005_Options,False,,,
ComboBox_TestMethod,ComboBox,0,True,200000000200_Validation,True,Select the method for the extraction of validation data,False,
TextBoxTestNumber,TextBox,1,True,200000000400_Validation,True,,False,
RefEditGroup,RefEdit,,True,200000000600_Validation,True,Group variable:,False,
CheckBox_Validation,CheckBox,False,True,200000000000_Validation,True,Validation,False,
</a:t>
          </a:r>
        </a:p>
      </xdr:txBody>
    </xdr:sp>
    <xdr:clientData/>
  </xdr:twoCellAnchor>
  <xdr:twoCellAnchor editAs="absolute">
    <xdr:from>
      <xdr:col>1</xdr:col>
      <xdr:colOff>6350</xdr:colOff>
      <xdr:row>8</xdr:row>
      <xdr:rowOff>6350</xdr:rowOff>
    </xdr:from>
    <xdr:to>
      <xdr:col>3</xdr:col>
      <xdr:colOff>8128</xdr:colOff>
      <xdr:row>9</xdr:row>
      <xdr:rowOff>0</xdr:rowOff>
    </xdr:to>
    <xdr:sp macro="" textlink="">
      <xdr:nvSpPr>
        <xdr:cNvPr id="3" name="BK42582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30200" y="1479550"/>
          <a:ext cx="1824228" cy="425450"/>
        </a:xfrm>
        <a:prstGeom prst="rect">
          <a:avLst/>
        </a:prstGeom>
        <a:solidFill>
          <a:srgbClr val="F0F2F0"/>
        </a:solidFill>
        <a:ln w="6350">
          <a:solidFill>
            <a:srgbClr val="5078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49784</xdr:colOff>
      <xdr:row>8</xdr:row>
      <xdr:rowOff>43434</xdr:rowOff>
    </xdr:from>
    <xdr:to>
      <xdr:col>1</xdr:col>
      <xdr:colOff>392684</xdr:colOff>
      <xdr:row>8</xdr:row>
      <xdr:rowOff>386334</xdr:rowOff>
    </xdr:to>
    <xdr:pic macro="[0]!ReRunXLSTAT">
      <xdr:nvPicPr>
        <xdr:cNvPr id="4" name="BT42582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634" y="15166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527558</xdr:colOff>
      <xdr:row>8</xdr:row>
      <xdr:rowOff>43434</xdr:rowOff>
    </xdr:from>
    <xdr:to>
      <xdr:col>1</xdr:col>
      <xdr:colOff>870458</xdr:colOff>
      <xdr:row>8</xdr:row>
      <xdr:rowOff>386334</xdr:rowOff>
    </xdr:to>
    <xdr:pic macro="[0]!AddRemovGrid">
      <xdr:nvPicPr>
        <xdr:cNvPr id="5" name="RM42582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1408" y="15166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527558</xdr:colOff>
      <xdr:row>8</xdr:row>
      <xdr:rowOff>43434</xdr:rowOff>
    </xdr:from>
    <xdr:to>
      <xdr:col>1</xdr:col>
      <xdr:colOff>870458</xdr:colOff>
      <xdr:row>8</xdr:row>
      <xdr:rowOff>386334</xdr:rowOff>
    </xdr:to>
    <xdr:pic macro="[0]!AddRemovGrid">
      <xdr:nvPicPr>
        <xdr:cNvPr id="6" name="AD425823" hidden="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1408" y="15166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1005332</xdr:colOff>
      <xdr:row>8</xdr:row>
      <xdr:rowOff>43434</xdr:rowOff>
    </xdr:from>
    <xdr:to>
      <xdr:col>2</xdr:col>
      <xdr:colOff>135382</xdr:colOff>
      <xdr:row>8</xdr:row>
      <xdr:rowOff>386334</xdr:rowOff>
    </xdr:to>
    <xdr:pic macro="[0]!SendToOfficeLocal">
      <xdr:nvPicPr>
        <xdr:cNvPr id="7" name="WD425823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182" y="15166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2</xdr:col>
      <xdr:colOff>226822</xdr:colOff>
      <xdr:row>8</xdr:row>
      <xdr:rowOff>43434</xdr:rowOff>
    </xdr:from>
    <xdr:to>
      <xdr:col>2</xdr:col>
      <xdr:colOff>569722</xdr:colOff>
      <xdr:row>8</xdr:row>
      <xdr:rowOff>386334</xdr:rowOff>
    </xdr:to>
    <xdr:pic macro="[0]!SendToOfficeLocal">
      <xdr:nvPicPr>
        <xdr:cNvPr id="8" name="PT425823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3522" y="15166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>
    <xdr:from>
      <xdr:col>1</xdr:col>
      <xdr:colOff>0</xdr:colOff>
      <xdr:row>106</xdr:row>
      <xdr:rowOff>0</xdr:rowOff>
    </xdr:from>
    <xdr:to>
      <xdr:col>7</xdr:col>
      <xdr:colOff>0</xdr:colOff>
      <xdr:row>124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385</xdr:row>
      <xdr:rowOff>0</xdr:rowOff>
    </xdr:from>
    <xdr:to>
      <xdr:col>7</xdr:col>
      <xdr:colOff>0</xdr:colOff>
      <xdr:row>403</xdr:row>
      <xdr:rowOff>0</xdr:rowOff>
    </xdr:to>
    <xdr:graphicFrame macro="">
      <xdr:nvGraphicFramePr>
        <xdr:cNvPr id="10" name="Chart 9-XLSTAT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6350</xdr:colOff>
          <xdr:row>9</xdr:row>
          <xdr:rowOff>0</xdr:rowOff>
        </xdr:from>
        <xdr:to>
          <xdr:col>4</xdr:col>
          <xdr:colOff>317500</xdr:colOff>
          <xdr:row>10</xdr:row>
          <xdr:rowOff>0</xdr:rowOff>
        </xdr:to>
        <xdr:sp macro="" textlink="">
          <xdr:nvSpPr>
            <xdr:cNvPr id="1028" name="DD935096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454024</xdr:colOff>
      <xdr:row>0</xdr:row>
      <xdr:rowOff>200025</xdr:rowOff>
    </xdr:from>
    <xdr:to>
      <xdr:col>15</xdr:col>
      <xdr:colOff>368300</xdr:colOff>
      <xdr:row>14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9A3727-A91B-4194-B518-9270B62D96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53"/>
  <sheetViews>
    <sheetView workbookViewId="0">
      <selection activeCell="E254" sqref="E254"/>
    </sheetView>
  </sheetViews>
  <sheetFormatPr defaultRowHeight="14.5" x14ac:dyDescent="0.35"/>
  <cols>
    <col min="2" max="2" width="9.453125" customWidth="1"/>
  </cols>
  <sheetData>
    <row r="1" spans="1:6" ht="29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>
        <v>1</v>
      </c>
      <c r="B2" s="2">
        <v>1</v>
      </c>
      <c r="C2" s="2">
        <v>30</v>
      </c>
      <c r="D2" s="2">
        <v>0</v>
      </c>
      <c r="E2" s="2">
        <v>0</v>
      </c>
      <c r="F2">
        <v>0</v>
      </c>
    </row>
    <row r="3" spans="1:6" x14ac:dyDescent="0.35">
      <c r="A3" s="2">
        <v>2</v>
      </c>
      <c r="B3" s="2">
        <v>0</v>
      </c>
      <c r="C3" s="2">
        <v>22</v>
      </c>
      <c r="D3" s="2">
        <v>10</v>
      </c>
      <c r="E3" s="2">
        <v>26</v>
      </c>
      <c r="F3">
        <v>0</v>
      </c>
    </row>
    <row r="4" spans="1:6" x14ac:dyDescent="0.35">
      <c r="A4" s="2">
        <v>3</v>
      </c>
      <c r="B4" s="2">
        <v>0</v>
      </c>
      <c r="C4" s="2">
        <v>20</v>
      </c>
      <c r="D4" s="2">
        <v>45</v>
      </c>
      <c r="E4" s="2">
        <v>13</v>
      </c>
      <c r="F4">
        <v>0</v>
      </c>
    </row>
    <row r="5" spans="1:6" x14ac:dyDescent="0.35">
      <c r="A5" s="2">
        <v>4</v>
      </c>
      <c r="B5" s="2">
        <v>1</v>
      </c>
      <c r="C5" s="2">
        <v>15</v>
      </c>
      <c r="D5" s="2">
        <v>15</v>
      </c>
      <c r="E5" s="2">
        <v>0</v>
      </c>
      <c r="F5">
        <v>0</v>
      </c>
    </row>
    <row r="6" spans="1:6" x14ac:dyDescent="0.35">
      <c r="A6" s="2">
        <v>5</v>
      </c>
      <c r="B6" s="2">
        <v>0</v>
      </c>
      <c r="C6" s="2">
        <v>4</v>
      </c>
      <c r="D6" s="2">
        <v>15</v>
      </c>
      <c r="E6" s="2">
        <v>0</v>
      </c>
      <c r="F6">
        <v>0</v>
      </c>
    </row>
    <row r="7" spans="1:6" x14ac:dyDescent="0.35">
      <c r="A7" s="2">
        <v>6</v>
      </c>
      <c r="B7" s="2">
        <v>1</v>
      </c>
      <c r="C7" s="2">
        <v>18</v>
      </c>
      <c r="D7" s="2">
        <v>0</v>
      </c>
      <c r="E7" s="2">
        <v>0</v>
      </c>
      <c r="F7">
        <v>1</v>
      </c>
    </row>
    <row r="8" spans="1:6" x14ac:dyDescent="0.35">
      <c r="A8" s="2">
        <v>7</v>
      </c>
      <c r="B8" s="2">
        <v>1</v>
      </c>
      <c r="C8" s="2">
        <v>16</v>
      </c>
      <c r="D8" s="2">
        <v>0</v>
      </c>
      <c r="E8" s="2">
        <v>0</v>
      </c>
      <c r="F8">
        <v>0</v>
      </c>
    </row>
    <row r="9" spans="1:6" x14ac:dyDescent="0.35">
      <c r="A9" s="2">
        <v>15</v>
      </c>
      <c r="B9" s="2">
        <v>0</v>
      </c>
      <c r="C9" s="2">
        <v>5</v>
      </c>
      <c r="D9" s="2">
        <v>0</v>
      </c>
      <c r="E9" s="2">
        <v>0</v>
      </c>
      <c r="F9">
        <v>1</v>
      </c>
    </row>
    <row r="10" spans="1:6" x14ac:dyDescent="0.35">
      <c r="A10" s="2">
        <v>16</v>
      </c>
      <c r="B10" s="2">
        <v>1</v>
      </c>
      <c r="C10" s="2">
        <v>16</v>
      </c>
      <c r="D10" s="2">
        <v>0</v>
      </c>
      <c r="E10" s="2">
        <v>13</v>
      </c>
      <c r="F10">
        <v>1</v>
      </c>
    </row>
    <row r="11" spans="1:6" x14ac:dyDescent="0.35">
      <c r="A11" s="2">
        <v>17</v>
      </c>
      <c r="B11" s="2">
        <v>0</v>
      </c>
      <c r="C11" s="2">
        <v>21</v>
      </c>
      <c r="D11" s="2">
        <v>20</v>
      </c>
      <c r="E11" s="2">
        <v>13</v>
      </c>
      <c r="F11">
        <v>0</v>
      </c>
    </row>
    <row r="12" spans="1:6" x14ac:dyDescent="0.35">
      <c r="A12" s="2">
        <v>18</v>
      </c>
      <c r="B12" s="2">
        <v>1</v>
      </c>
      <c r="C12" s="2">
        <v>15</v>
      </c>
      <c r="D12" s="2">
        <v>20</v>
      </c>
      <c r="E12" s="2">
        <v>0</v>
      </c>
      <c r="F12">
        <v>0</v>
      </c>
    </row>
    <row r="13" spans="1:6" x14ac:dyDescent="0.35">
      <c r="A13" s="2">
        <v>19</v>
      </c>
      <c r="B13" s="2">
        <v>0</v>
      </c>
      <c r="C13" s="2">
        <v>6</v>
      </c>
      <c r="D13" s="2">
        <v>0</v>
      </c>
      <c r="E13" s="2">
        <v>0</v>
      </c>
      <c r="F13">
        <v>0</v>
      </c>
    </row>
    <row r="14" spans="1:6" x14ac:dyDescent="0.35">
      <c r="A14" s="2">
        <v>22</v>
      </c>
      <c r="B14" s="2">
        <v>1</v>
      </c>
      <c r="C14" s="2">
        <v>38</v>
      </c>
      <c r="D14" s="2">
        <v>20</v>
      </c>
      <c r="E14" s="2">
        <v>0</v>
      </c>
      <c r="F14">
        <v>1</v>
      </c>
    </row>
    <row r="15" spans="1:6" x14ac:dyDescent="0.35">
      <c r="A15" s="2">
        <v>24</v>
      </c>
      <c r="B15" s="2">
        <v>0</v>
      </c>
      <c r="C15" s="2">
        <v>31</v>
      </c>
      <c r="D15" s="2">
        <v>15</v>
      </c>
      <c r="E15" s="2">
        <v>0</v>
      </c>
      <c r="F15">
        <v>1</v>
      </c>
    </row>
    <row r="16" spans="1:6" x14ac:dyDescent="0.35">
      <c r="A16" s="2">
        <v>25</v>
      </c>
      <c r="B16" s="2">
        <v>1</v>
      </c>
      <c r="C16" s="2">
        <v>26</v>
      </c>
      <c r="D16" s="2">
        <v>0</v>
      </c>
      <c r="E16" s="2">
        <v>0</v>
      </c>
      <c r="F16">
        <v>0</v>
      </c>
    </row>
    <row r="17" spans="1:6" x14ac:dyDescent="0.35">
      <c r="A17" s="2">
        <v>26</v>
      </c>
      <c r="B17" s="2">
        <v>0</v>
      </c>
      <c r="C17" s="2">
        <v>5</v>
      </c>
      <c r="D17" s="2">
        <v>10</v>
      </c>
      <c r="E17" s="2">
        <v>0</v>
      </c>
      <c r="F17">
        <v>0</v>
      </c>
    </row>
    <row r="18" spans="1:6" x14ac:dyDescent="0.35">
      <c r="A18" s="2">
        <v>29</v>
      </c>
      <c r="B18" s="2">
        <v>1</v>
      </c>
      <c r="C18" s="2">
        <v>4</v>
      </c>
      <c r="D18" s="2">
        <v>0</v>
      </c>
      <c r="E18" s="2">
        <v>0</v>
      </c>
      <c r="F18">
        <v>0</v>
      </c>
    </row>
    <row r="19" spans="1:6" x14ac:dyDescent="0.35">
      <c r="A19" s="2">
        <v>30</v>
      </c>
      <c r="B19" s="2">
        <v>0</v>
      </c>
      <c r="C19" s="2">
        <v>46</v>
      </c>
      <c r="D19" s="2">
        <v>10</v>
      </c>
      <c r="E19" s="2">
        <v>13</v>
      </c>
      <c r="F19">
        <v>1</v>
      </c>
    </row>
    <row r="20" spans="1:6" x14ac:dyDescent="0.35">
      <c r="A20" s="2">
        <v>31</v>
      </c>
      <c r="B20" s="2">
        <v>1</v>
      </c>
      <c r="C20" s="2">
        <v>10</v>
      </c>
      <c r="D20" s="2">
        <v>0</v>
      </c>
      <c r="E20" s="2">
        <v>13</v>
      </c>
      <c r="F20">
        <v>0</v>
      </c>
    </row>
    <row r="21" spans="1:6" x14ac:dyDescent="0.35">
      <c r="A21" s="2">
        <v>34</v>
      </c>
      <c r="B21" s="2">
        <v>0</v>
      </c>
      <c r="C21" s="2">
        <v>37</v>
      </c>
      <c r="D21" s="2">
        <v>10</v>
      </c>
      <c r="E21" s="2">
        <v>13</v>
      </c>
      <c r="F21">
        <v>0</v>
      </c>
    </row>
    <row r="22" spans="1:6" x14ac:dyDescent="0.35">
      <c r="A22" s="2">
        <v>37</v>
      </c>
      <c r="B22" s="2">
        <v>0</v>
      </c>
      <c r="C22" s="2">
        <v>17</v>
      </c>
      <c r="D22" s="2">
        <v>0</v>
      </c>
      <c r="E22" s="2">
        <v>0</v>
      </c>
      <c r="F22">
        <v>0</v>
      </c>
    </row>
    <row r="23" spans="1:6" x14ac:dyDescent="0.35">
      <c r="A23" s="2">
        <v>40</v>
      </c>
      <c r="B23" s="2">
        <v>0</v>
      </c>
      <c r="C23" s="2">
        <v>25</v>
      </c>
      <c r="D23" s="2">
        <v>20</v>
      </c>
      <c r="E23" s="2">
        <v>41</v>
      </c>
      <c r="F23">
        <v>1</v>
      </c>
    </row>
    <row r="24" spans="1:6" x14ac:dyDescent="0.35">
      <c r="A24" s="2">
        <v>42</v>
      </c>
      <c r="B24" s="2">
        <v>1</v>
      </c>
      <c r="C24" s="2">
        <v>15</v>
      </c>
      <c r="D24" s="2">
        <v>20</v>
      </c>
      <c r="E24" s="2">
        <v>0</v>
      </c>
      <c r="F24">
        <v>0</v>
      </c>
    </row>
    <row r="25" spans="1:6" x14ac:dyDescent="0.35">
      <c r="A25" s="2">
        <v>44</v>
      </c>
      <c r="B25" s="2">
        <v>0</v>
      </c>
      <c r="C25" s="2">
        <v>7</v>
      </c>
      <c r="D25" s="2">
        <v>15</v>
      </c>
      <c r="E25" s="2">
        <v>0</v>
      </c>
      <c r="F25">
        <v>0</v>
      </c>
    </row>
    <row r="26" spans="1:6" x14ac:dyDescent="0.35">
      <c r="A26" s="2">
        <v>45</v>
      </c>
      <c r="B26" s="2">
        <v>1</v>
      </c>
      <c r="C26" s="2">
        <v>36</v>
      </c>
      <c r="D26" s="2">
        <v>10</v>
      </c>
      <c r="E26" s="2">
        <v>13</v>
      </c>
      <c r="F26">
        <v>1</v>
      </c>
    </row>
    <row r="27" spans="1:6" x14ac:dyDescent="0.35">
      <c r="A27" s="2">
        <v>52</v>
      </c>
      <c r="B27" s="2">
        <v>0</v>
      </c>
      <c r="C27" s="2">
        <v>19</v>
      </c>
      <c r="D27" s="2">
        <v>0</v>
      </c>
      <c r="E27" s="2">
        <v>39</v>
      </c>
      <c r="F27">
        <v>1</v>
      </c>
    </row>
    <row r="28" spans="1:6" x14ac:dyDescent="0.35">
      <c r="A28" s="2">
        <v>54</v>
      </c>
      <c r="B28" s="2">
        <v>0</v>
      </c>
      <c r="C28" s="2">
        <v>31</v>
      </c>
      <c r="D28" s="2">
        <v>0</v>
      </c>
      <c r="E28" s="2">
        <v>13</v>
      </c>
      <c r="F28">
        <v>0</v>
      </c>
    </row>
    <row r="29" spans="1:6" x14ac:dyDescent="0.35">
      <c r="A29" s="2">
        <v>56</v>
      </c>
      <c r="B29" s="2">
        <v>0</v>
      </c>
      <c r="C29" s="2">
        <v>31</v>
      </c>
      <c r="D29" s="2">
        <v>15</v>
      </c>
      <c r="E29" s="2">
        <v>13</v>
      </c>
      <c r="F29">
        <v>1</v>
      </c>
    </row>
    <row r="30" spans="1:6" x14ac:dyDescent="0.35">
      <c r="A30" s="2">
        <v>58</v>
      </c>
      <c r="B30" s="2">
        <v>1</v>
      </c>
      <c r="C30" s="2">
        <v>16</v>
      </c>
      <c r="D30" s="2">
        <v>0</v>
      </c>
      <c r="E30" s="2">
        <v>0</v>
      </c>
      <c r="F30">
        <v>1</v>
      </c>
    </row>
    <row r="31" spans="1:6" x14ac:dyDescent="0.35">
      <c r="A31" s="2">
        <v>59</v>
      </c>
      <c r="B31" s="2">
        <v>0</v>
      </c>
      <c r="C31" s="2">
        <v>14</v>
      </c>
      <c r="D31" s="2">
        <v>0</v>
      </c>
      <c r="E31" s="2">
        <v>26</v>
      </c>
      <c r="F31">
        <v>1</v>
      </c>
    </row>
    <row r="32" spans="1:6" x14ac:dyDescent="0.35">
      <c r="A32" s="2">
        <v>62</v>
      </c>
      <c r="B32" s="2">
        <v>0</v>
      </c>
      <c r="C32" s="2">
        <v>19</v>
      </c>
      <c r="D32" s="2">
        <v>10</v>
      </c>
      <c r="E32" s="2">
        <v>0</v>
      </c>
      <c r="F32">
        <v>0</v>
      </c>
    </row>
    <row r="33" spans="1:6" x14ac:dyDescent="0.35">
      <c r="A33" s="2">
        <v>63</v>
      </c>
      <c r="B33" s="2">
        <v>0</v>
      </c>
      <c r="C33" s="2">
        <v>30</v>
      </c>
      <c r="D33" s="2">
        <v>0</v>
      </c>
      <c r="E33" s="2">
        <v>0</v>
      </c>
      <c r="F33">
        <v>0</v>
      </c>
    </row>
    <row r="34" spans="1:6" x14ac:dyDescent="0.35">
      <c r="A34" s="2">
        <v>65</v>
      </c>
      <c r="B34" s="2">
        <v>1</v>
      </c>
      <c r="C34" s="2">
        <v>27</v>
      </c>
      <c r="D34" s="2">
        <v>0</v>
      </c>
      <c r="E34" s="2">
        <v>0</v>
      </c>
      <c r="F34">
        <v>1</v>
      </c>
    </row>
    <row r="35" spans="1:6" x14ac:dyDescent="0.35">
      <c r="A35" s="2">
        <v>67</v>
      </c>
      <c r="B35" s="2">
        <v>1</v>
      </c>
      <c r="C35" s="2">
        <v>34</v>
      </c>
      <c r="D35" s="2">
        <v>35</v>
      </c>
      <c r="E35" s="2">
        <v>26</v>
      </c>
      <c r="F35">
        <v>1</v>
      </c>
    </row>
    <row r="36" spans="1:6" x14ac:dyDescent="0.35">
      <c r="A36" s="2">
        <v>68</v>
      </c>
      <c r="B36" s="2">
        <v>1</v>
      </c>
      <c r="C36" s="2">
        <v>48</v>
      </c>
      <c r="D36" s="2">
        <v>55</v>
      </c>
      <c r="E36" s="2">
        <v>39</v>
      </c>
      <c r="F36">
        <v>0</v>
      </c>
    </row>
    <row r="37" spans="1:6" x14ac:dyDescent="0.35">
      <c r="A37" s="2">
        <v>70</v>
      </c>
      <c r="B37" s="2">
        <v>0</v>
      </c>
      <c r="C37" s="2">
        <v>10</v>
      </c>
      <c r="D37" s="2">
        <v>0</v>
      </c>
      <c r="E37" s="2">
        <v>0</v>
      </c>
      <c r="F37">
        <v>0</v>
      </c>
    </row>
    <row r="38" spans="1:6" x14ac:dyDescent="0.35">
      <c r="A38" s="2">
        <v>71</v>
      </c>
      <c r="B38" s="2">
        <v>0</v>
      </c>
      <c r="C38" s="2">
        <v>9</v>
      </c>
      <c r="D38" s="2">
        <v>0</v>
      </c>
      <c r="E38" s="2">
        <v>0</v>
      </c>
      <c r="F38">
        <v>1</v>
      </c>
    </row>
    <row r="39" spans="1:6" x14ac:dyDescent="0.35">
      <c r="A39" s="2">
        <v>72</v>
      </c>
      <c r="B39" s="2">
        <v>0</v>
      </c>
      <c r="C39" s="2">
        <v>12</v>
      </c>
      <c r="D39" s="2">
        <v>0</v>
      </c>
      <c r="E39" s="2">
        <v>0</v>
      </c>
      <c r="F39">
        <v>0</v>
      </c>
    </row>
    <row r="40" spans="1:6" x14ac:dyDescent="0.35">
      <c r="A40" s="2">
        <v>73</v>
      </c>
      <c r="B40" s="2">
        <v>1</v>
      </c>
      <c r="C40" s="2">
        <v>40</v>
      </c>
      <c r="D40" s="2">
        <v>10</v>
      </c>
      <c r="E40" s="2">
        <v>13</v>
      </c>
      <c r="F40">
        <v>0</v>
      </c>
    </row>
    <row r="41" spans="1:6" x14ac:dyDescent="0.35">
      <c r="A41" s="2">
        <v>74</v>
      </c>
      <c r="B41" s="2">
        <v>0</v>
      </c>
      <c r="C41" s="2">
        <v>12</v>
      </c>
      <c r="D41" s="2">
        <v>10</v>
      </c>
      <c r="E41" s="2">
        <v>0</v>
      </c>
      <c r="F41">
        <v>0</v>
      </c>
    </row>
    <row r="42" spans="1:6" x14ac:dyDescent="0.35">
      <c r="A42" s="2">
        <v>78</v>
      </c>
      <c r="B42" s="2">
        <v>0</v>
      </c>
      <c r="C42" s="2">
        <v>30</v>
      </c>
      <c r="D42" s="2">
        <v>10</v>
      </c>
      <c r="E42" s="2">
        <v>0</v>
      </c>
      <c r="F42">
        <v>0</v>
      </c>
    </row>
    <row r="43" spans="1:6" x14ac:dyDescent="0.35">
      <c r="A43" s="2">
        <v>79</v>
      </c>
      <c r="B43" s="2">
        <v>0</v>
      </c>
      <c r="C43" s="2">
        <v>19</v>
      </c>
      <c r="D43" s="2">
        <v>10</v>
      </c>
      <c r="E43" s="2">
        <v>0</v>
      </c>
      <c r="F43">
        <v>0</v>
      </c>
    </row>
    <row r="44" spans="1:6" x14ac:dyDescent="0.35">
      <c r="A44" s="2">
        <v>80</v>
      </c>
      <c r="B44" s="2">
        <v>0</v>
      </c>
      <c r="C44" s="2">
        <v>2</v>
      </c>
      <c r="D44" s="2">
        <v>15</v>
      </c>
      <c r="E44" s="2">
        <v>0</v>
      </c>
      <c r="F44">
        <v>0</v>
      </c>
    </row>
    <row r="45" spans="1:6" x14ac:dyDescent="0.35">
      <c r="A45" s="2">
        <v>82</v>
      </c>
      <c r="B45" s="2">
        <v>0</v>
      </c>
      <c r="C45" s="2">
        <v>27</v>
      </c>
      <c r="D45" s="2">
        <v>0</v>
      </c>
      <c r="E45" s="2">
        <v>26</v>
      </c>
      <c r="F45">
        <v>0</v>
      </c>
    </row>
    <row r="46" spans="1:6" x14ac:dyDescent="0.35">
      <c r="A46" s="2">
        <v>86</v>
      </c>
      <c r="B46" s="2">
        <v>0</v>
      </c>
      <c r="C46" s="2">
        <v>27</v>
      </c>
      <c r="D46" s="2">
        <v>25</v>
      </c>
      <c r="E46" s="2">
        <v>0</v>
      </c>
      <c r="F46">
        <v>0</v>
      </c>
    </row>
    <row r="47" spans="1:6" x14ac:dyDescent="0.35">
      <c r="A47" s="2">
        <v>92</v>
      </c>
      <c r="B47" s="2">
        <v>0</v>
      </c>
      <c r="C47" s="2">
        <v>30</v>
      </c>
      <c r="D47" s="2">
        <v>0</v>
      </c>
      <c r="E47" s="2">
        <v>0</v>
      </c>
      <c r="F47">
        <v>1</v>
      </c>
    </row>
    <row r="48" spans="1:6" x14ac:dyDescent="0.35">
      <c r="A48" s="2">
        <v>93</v>
      </c>
      <c r="B48" s="2">
        <v>0</v>
      </c>
      <c r="C48" s="2">
        <v>21</v>
      </c>
      <c r="D48" s="2">
        <v>0</v>
      </c>
      <c r="E48" s="2">
        <v>13</v>
      </c>
      <c r="F48">
        <v>0</v>
      </c>
    </row>
    <row r="49" spans="1:6" x14ac:dyDescent="0.35">
      <c r="A49" s="2">
        <v>94</v>
      </c>
      <c r="B49" s="2">
        <v>0</v>
      </c>
      <c r="C49" s="2">
        <v>27</v>
      </c>
      <c r="D49" s="2">
        <v>60</v>
      </c>
      <c r="E49" s="2">
        <v>0</v>
      </c>
      <c r="F49">
        <v>0</v>
      </c>
    </row>
    <row r="50" spans="1:6" x14ac:dyDescent="0.35">
      <c r="A50" s="2">
        <v>95</v>
      </c>
      <c r="B50" s="2">
        <v>0</v>
      </c>
      <c r="C50" s="2">
        <v>45</v>
      </c>
      <c r="D50" s="2">
        <v>10</v>
      </c>
      <c r="E50" s="2">
        <v>13</v>
      </c>
      <c r="F50">
        <v>0</v>
      </c>
    </row>
    <row r="51" spans="1:6" x14ac:dyDescent="0.35">
      <c r="A51" s="2">
        <v>96</v>
      </c>
      <c r="B51" s="2">
        <v>1</v>
      </c>
      <c r="C51" s="2">
        <v>30</v>
      </c>
      <c r="D51" s="2">
        <v>15</v>
      </c>
      <c r="E51" s="2">
        <v>0</v>
      </c>
      <c r="F51">
        <v>0</v>
      </c>
    </row>
    <row r="52" spans="1:6" x14ac:dyDescent="0.35">
      <c r="A52" s="2">
        <v>97</v>
      </c>
      <c r="B52" s="2">
        <v>1</v>
      </c>
      <c r="C52" s="2">
        <v>3</v>
      </c>
      <c r="D52" s="2">
        <v>15</v>
      </c>
      <c r="E52" s="2">
        <v>0</v>
      </c>
      <c r="F52">
        <v>0</v>
      </c>
    </row>
    <row r="53" spans="1:6" x14ac:dyDescent="0.35">
      <c r="A53" s="2">
        <v>98</v>
      </c>
      <c r="B53" s="2">
        <v>0</v>
      </c>
      <c r="C53" s="2">
        <v>11</v>
      </c>
      <c r="D53" s="2">
        <v>0</v>
      </c>
      <c r="E53" s="2">
        <v>13</v>
      </c>
      <c r="F53">
        <v>0</v>
      </c>
    </row>
    <row r="54" spans="1:6" x14ac:dyDescent="0.35">
      <c r="A54" s="2">
        <v>99</v>
      </c>
      <c r="B54" s="2">
        <v>1</v>
      </c>
      <c r="C54" s="2">
        <v>24</v>
      </c>
      <c r="D54" s="2">
        <v>15</v>
      </c>
      <c r="E54" s="2">
        <v>0</v>
      </c>
      <c r="F54">
        <v>0</v>
      </c>
    </row>
    <row r="55" spans="1:6" x14ac:dyDescent="0.35">
      <c r="A55" s="2">
        <v>101</v>
      </c>
      <c r="B55" s="2">
        <v>0</v>
      </c>
      <c r="C55" s="2">
        <v>17</v>
      </c>
      <c r="D55" s="2">
        <v>20</v>
      </c>
      <c r="E55" s="2">
        <v>0</v>
      </c>
      <c r="F55">
        <v>1</v>
      </c>
    </row>
    <row r="56" spans="1:6" x14ac:dyDescent="0.35">
      <c r="A56" s="2">
        <v>102</v>
      </c>
      <c r="B56" s="2">
        <v>1</v>
      </c>
      <c r="C56" s="2">
        <v>21</v>
      </c>
      <c r="D56" s="2">
        <v>0</v>
      </c>
      <c r="E56" s="2">
        <v>13</v>
      </c>
      <c r="F56">
        <v>1</v>
      </c>
    </row>
    <row r="57" spans="1:6" x14ac:dyDescent="0.35">
      <c r="A57" s="2">
        <v>103</v>
      </c>
      <c r="B57" s="2">
        <v>0</v>
      </c>
      <c r="C57" s="2">
        <v>24</v>
      </c>
      <c r="D57" s="2">
        <v>0</v>
      </c>
      <c r="E57" s="2">
        <v>0</v>
      </c>
      <c r="F57">
        <v>0</v>
      </c>
    </row>
    <row r="58" spans="1:6" x14ac:dyDescent="0.35">
      <c r="A58" s="2">
        <v>104</v>
      </c>
      <c r="B58" s="2">
        <v>0</v>
      </c>
      <c r="C58" s="2">
        <v>27</v>
      </c>
      <c r="D58" s="2">
        <v>25</v>
      </c>
      <c r="E58" s="2">
        <v>0</v>
      </c>
      <c r="F58">
        <v>1</v>
      </c>
    </row>
    <row r="59" spans="1:6" x14ac:dyDescent="0.35">
      <c r="A59" s="2">
        <v>106</v>
      </c>
      <c r="B59" s="2">
        <v>0</v>
      </c>
      <c r="C59" s="2">
        <v>38</v>
      </c>
      <c r="D59" s="2">
        <v>35</v>
      </c>
      <c r="E59" s="2">
        <v>13</v>
      </c>
      <c r="F59">
        <v>0</v>
      </c>
    </row>
    <row r="60" spans="1:6" x14ac:dyDescent="0.35">
      <c r="A60" s="2">
        <v>109</v>
      </c>
      <c r="B60" s="2">
        <v>0</v>
      </c>
      <c r="C60" s="2">
        <v>33</v>
      </c>
      <c r="D60" s="2">
        <v>0</v>
      </c>
      <c r="E60" s="2">
        <v>0</v>
      </c>
      <c r="F60">
        <v>0</v>
      </c>
    </row>
    <row r="61" spans="1:6" x14ac:dyDescent="0.35">
      <c r="A61" s="2">
        <v>110</v>
      </c>
      <c r="B61" s="2">
        <v>1</v>
      </c>
      <c r="C61" s="2">
        <v>26</v>
      </c>
      <c r="D61" s="2">
        <v>15</v>
      </c>
      <c r="E61" s="2">
        <v>0</v>
      </c>
      <c r="F61">
        <v>0</v>
      </c>
    </row>
    <row r="62" spans="1:6" x14ac:dyDescent="0.35">
      <c r="A62" s="2">
        <v>111</v>
      </c>
      <c r="B62" s="2">
        <v>0</v>
      </c>
      <c r="C62" s="2">
        <v>11</v>
      </c>
      <c r="D62" s="2">
        <v>0</v>
      </c>
      <c r="E62" s="2">
        <v>0</v>
      </c>
      <c r="F62">
        <v>1</v>
      </c>
    </row>
    <row r="63" spans="1:6" x14ac:dyDescent="0.35">
      <c r="A63" s="2">
        <v>112</v>
      </c>
      <c r="B63" s="2">
        <v>0</v>
      </c>
      <c r="C63" s="2">
        <v>14</v>
      </c>
      <c r="D63" s="2">
        <v>0</v>
      </c>
      <c r="E63" s="2">
        <v>0</v>
      </c>
      <c r="F63">
        <v>0</v>
      </c>
    </row>
    <row r="64" spans="1:6" x14ac:dyDescent="0.35">
      <c r="A64" s="2">
        <v>113</v>
      </c>
      <c r="B64" s="2">
        <v>0</v>
      </c>
      <c r="C64" s="2">
        <v>16</v>
      </c>
      <c r="D64" s="2">
        <v>0</v>
      </c>
      <c r="E64" s="2">
        <v>13</v>
      </c>
      <c r="F64">
        <v>0</v>
      </c>
    </row>
    <row r="65" spans="1:6" x14ac:dyDescent="0.35">
      <c r="A65" s="2">
        <v>115</v>
      </c>
      <c r="B65" s="2">
        <v>0</v>
      </c>
      <c r="C65" s="2">
        <v>20</v>
      </c>
      <c r="D65" s="2">
        <v>0</v>
      </c>
      <c r="E65" s="2">
        <v>15</v>
      </c>
      <c r="F65">
        <v>0</v>
      </c>
    </row>
    <row r="66" spans="1:6" x14ac:dyDescent="0.35">
      <c r="A66" s="2">
        <v>117</v>
      </c>
      <c r="B66" s="2">
        <v>0</v>
      </c>
      <c r="C66" s="2">
        <v>20</v>
      </c>
      <c r="D66" s="2">
        <v>15</v>
      </c>
      <c r="E66" s="2">
        <v>0</v>
      </c>
      <c r="F66">
        <v>0</v>
      </c>
    </row>
    <row r="67" spans="1:6" x14ac:dyDescent="0.35">
      <c r="A67" s="2">
        <v>118</v>
      </c>
      <c r="B67" s="2">
        <v>0</v>
      </c>
      <c r="C67" s="2">
        <v>40</v>
      </c>
      <c r="D67" s="2">
        <v>20</v>
      </c>
      <c r="E67" s="2">
        <v>26</v>
      </c>
      <c r="F67">
        <v>0</v>
      </c>
    </row>
    <row r="68" spans="1:6" x14ac:dyDescent="0.35">
      <c r="A68" s="2">
        <v>119</v>
      </c>
      <c r="B68" s="2">
        <v>0</v>
      </c>
      <c r="C68" s="2">
        <v>11</v>
      </c>
      <c r="D68" s="2">
        <v>10</v>
      </c>
      <c r="E68" s="2">
        <v>0</v>
      </c>
      <c r="F68">
        <v>0</v>
      </c>
    </row>
    <row r="69" spans="1:6" x14ac:dyDescent="0.35">
      <c r="A69" s="2">
        <v>120</v>
      </c>
      <c r="B69" s="2">
        <v>1</v>
      </c>
      <c r="C69" s="2">
        <v>30</v>
      </c>
      <c r="D69" s="2">
        <v>25</v>
      </c>
      <c r="E69" s="2">
        <v>0</v>
      </c>
      <c r="F69">
        <v>0</v>
      </c>
    </row>
    <row r="70" spans="1:6" x14ac:dyDescent="0.35">
      <c r="A70" s="2">
        <v>121</v>
      </c>
      <c r="B70" s="2">
        <v>0</v>
      </c>
      <c r="C70" s="2">
        <v>24</v>
      </c>
      <c r="D70" s="2">
        <v>25</v>
      </c>
      <c r="E70" s="2">
        <v>13</v>
      </c>
      <c r="F70">
        <v>1</v>
      </c>
    </row>
    <row r="71" spans="1:6" x14ac:dyDescent="0.35">
      <c r="A71" s="2">
        <v>122</v>
      </c>
      <c r="B71" s="2">
        <v>0</v>
      </c>
      <c r="C71" s="2">
        <v>8</v>
      </c>
      <c r="D71" s="2">
        <v>15</v>
      </c>
      <c r="E71" s="2">
        <v>0</v>
      </c>
      <c r="F71">
        <v>0</v>
      </c>
    </row>
    <row r="72" spans="1:6" x14ac:dyDescent="0.35">
      <c r="A72" s="2">
        <v>123</v>
      </c>
      <c r="B72" s="2">
        <v>1</v>
      </c>
      <c r="C72" s="2">
        <v>24</v>
      </c>
      <c r="D72" s="2">
        <v>0</v>
      </c>
      <c r="E72" s="2">
        <v>0</v>
      </c>
      <c r="F72">
        <v>1</v>
      </c>
    </row>
    <row r="73" spans="1:6" x14ac:dyDescent="0.35">
      <c r="A73" s="2">
        <v>124</v>
      </c>
      <c r="B73" s="2">
        <v>1</v>
      </c>
      <c r="C73" s="2">
        <v>31</v>
      </c>
      <c r="D73" s="2">
        <v>0</v>
      </c>
      <c r="E73" s="2">
        <v>0</v>
      </c>
      <c r="F73">
        <v>1</v>
      </c>
    </row>
    <row r="74" spans="1:6" x14ac:dyDescent="0.35">
      <c r="A74" s="2">
        <v>125</v>
      </c>
      <c r="B74" s="2">
        <v>0</v>
      </c>
      <c r="C74" s="2">
        <v>34</v>
      </c>
      <c r="D74" s="2">
        <v>0</v>
      </c>
      <c r="E74" s="2">
        <v>13</v>
      </c>
      <c r="F74">
        <v>1</v>
      </c>
    </row>
    <row r="75" spans="1:6" x14ac:dyDescent="0.35">
      <c r="A75" s="2">
        <v>128</v>
      </c>
      <c r="B75" s="2">
        <v>0</v>
      </c>
      <c r="C75" s="2">
        <v>15</v>
      </c>
      <c r="D75" s="2">
        <v>10</v>
      </c>
      <c r="E75" s="2">
        <v>0</v>
      </c>
      <c r="F75">
        <v>0</v>
      </c>
    </row>
    <row r="76" spans="1:6" x14ac:dyDescent="0.35">
      <c r="A76" s="2">
        <v>130</v>
      </c>
      <c r="B76" s="2">
        <v>0</v>
      </c>
      <c r="C76" s="2">
        <v>11</v>
      </c>
      <c r="D76" s="2">
        <v>15</v>
      </c>
      <c r="E76" s="2">
        <v>0</v>
      </c>
      <c r="F76">
        <v>0</v>
      </c>
    </row>
    <row r="77" spans="1:6" x14ac:dyDescent="0.35">
      <c r="A77" s="2">
        <v>132</v>
      </c>
      <c r="B77" s="2">
        <v>0</v>
      </c>
      <c r="C77" s="2">
        <v>21</v>
      </c>
      <c r="D77" s="2">
        <v>20</v>
      </c>
      <c r="E77" s="2">
        <v>13</v>
      </c>
      <c r="F77">
        <v>0</v>
      </c>
    </row>
    <row r="78" spans="1:6" x14ac:dyDescent="0.35">
      <c r="A78" s="2">
        <v>133</v>
      </c>
      <c r="B78" s="2">
        <v>1</v>
      </c>
      <c r="C78" s="2">
        <v>21</v>
      </c>
      <c r="D78" s="2">
        <v>10</v>
      </c>
      <c r="E78" s="2">
        <v>0</v>
      </c>
      <c r="F78">
        <v>0</v>
      </c>
    </row>
    <row r="79" spans="1:6" x14ac:dyDescent="0.35">
      <c r="A79" s="2">
        <v>135</v>
      </c>
      <c r="B79" s="2">
        <v>0</v>
      </c>
      <c r="C79" s="2">
        <v>17</v>
      </c>
      <c r="D79" s="2">
        <v>0</v>
      </c>
      <c r="E79" s="2">
        <v>0</v>
      </c>
      <c r="F79">
        <v>0</v>
      </c>
    </row>
    <row r="80" spans="1:6" x14ac:dyDescent="0.35">
      <c r="A80" s="2">
        <v>145</v>
      </c>
      <c r="B80" s="2">
        <v>1</v>
      </c>
      <c r="C80" s="2">
        <v>14</v>
      </c>
      <c r="D80" s="2">
        <v>0</v>
      </c>
      <c r="E80" s="2">
        <v>0</v>
      </c>
      <c r="F80">
        <v>1</v>
      </c>
    </row>
    <row r="81" spans="1:6" x14ac:dyDescent="0.35">
      <c r="A81" s="2">
        <v>147</v>
      </c>
      <c r="B81" s="2">
        <v>1</v>
      </c>
      <c r="C81" s="2">
        <v>9</v>
      </c>
      <c r="D81" s="2">
        <v>15</v>
      </c>
      <c r="E81" s="2">
        <v>0</v>
      </c>
      <c r="F81">
        <v>1</v>
      </c>
    </row>
    <row r="82" spans="1:6" x14ac:dyDescent="0.35">
      <c r="A82" s="2">
        <v>148</v>
      </c>
      <c r="B82" s="2">
        <v>1</v>
      </c>
      <c r="C82" s="2">
        <v>18</v>
      </c>
      <c r="D82" s="2">
        <v>25</v>
      </c>
      <c r="E82" s="2">
        <v>0</v>
      </c>
      <c r="F82">
        <v>1</v>
      </c>
    </row>
    <row r="83" spans="1:6" x14ac:dyDescent="0.35">
      <c r="A83" s="2">
        <v>150</v>
      </c>
      <c r="B83" s="2">
        <v>1</v>
      </c>
      <c r="C83" s="2">
        <v>31</v>
      </c>
      <c r="D83" s="2">
        <v>10</v>
      </c>
      <c r="E83" s="2">
        <v>0</v>
      </c>
      <c r="F83">
        <v>1</v>
      </c>
    </row>
    <row r="84" spans="1:6" x14ac:dyDescent="0.35">
      <c r="A84" s="2">
        <v>154</v>
      </c>
      <c r="B84" s="2">
        <v>0</v>
      </c>
      <c r="C84" s="2">
        <v>28</v>
      </c>
      <c r="D84" s="2">
        <v>15</v>
      </c>
      <c r="E84" s="2">
        <v>0</v>
      </c>
      <c r="F84">
        <v>0</v>
      </c>
    </row>
    <row r="85" spans="1:6" x14ac:dyDescent="0.35">
      <c r="A85" s="2">
        <v>155</v>
      </c>
      <c r="B85" s="2">
        <v>0</v>
      </c>
      <c r="C85" s="2">
        <v>18</v>
      </c>
      <c r="D85" s="2">
        <v>0</v>
      </c>
      <c r="E85" s="2">
        <v>0</v>
      </c>
      <c r="F85">
        <v>0</v>
      </c>
    </row>
    <row r="86" spans="1:6" x14ac:dyDescent="0.35">
      <c r="A86" s="2">
        <v>158</v>
      </c>
      <c r="B86" s="2">
        <v>1</v>
      </c>
      <c r="C86" s="2">
        <v>26</v>
      </c>
      <c r="D86" s="2">
        <v>0</v>
      </c>
      <c r="E86" s="2">
        <v>0</v>
      </c>
      <c r="F86">
        <v>1</v>
      </c>
    </row>
    <row r="87" spans="1:6" x14ac:dyDescent="0.35">
      <c r="A87" s="2">
        <v>159</v>
      </c>
      <c r="B87" s="2">
        <v>1</v>
      </c>
      <c r="C87" s="2">
        <v>21</v>
      </c>
      <c r="D87" s="2">
        <v>0</v>
      </c>
      <c r="E87" s="2">
        <v>0</v>
      </c>
      <c r="F87">
        <v>1</v>
      </c>
    </row>
    <row r="88" spans="1:6" x14ac:dyDescent="0.35">
      <c r="A88" s="2">
        <v>162</v>
      </c>
      <c r="B88" s="2">
        <v>0</v>
      </c>
      <c r="C88" s="2">
        <v>17</v>
      </c>
      <c r="D88" s="2">
        <v>25</v>
      </c>
      <c r="E88" s="2">
        <v>0</v>
      </c>
      <c r="F88">
        <v>0</v>
      </c>
    </row>
    <row r="89" spans="1:6" x14ac:dyDescent="0.35">
      <c r="A89" s="2">
        <v>167</v>
      </c>
      <c r="B89" s="2">
        <v>1</v>
      </c>
      <c r="C89" s="2">
        <v>8</v>
      </c>
      <c r="D89" s="2">
        <v>0</v>
      </c>
      <c r="E89" s="2">
        <v>0</v>
      </c>
      <c r="F89">
        <v>0</v>
      </c>
    </row>
    <row r="90" spans="1:6" x14ac:dyDescent="0.35">
      <c r="A90" s="2">
        <v>168</v>
      </c>
      <c r="B90" s="2">
        <v>0</v>
      </c>
      <c r="C90" s="2">
        <v>6</v>
      </c>
      <c r="D90" s="2">
        <v>15</v>
      </c>
      <c r="E90" s="2">
        <v>0</v>
      </c>
      <c r="F90">
        <v>0</v>
      </c>
    </row>
    <row r="91" spans="1:6" x14ac:dyDescent="0.35">
      <c r="A91" s="2">
        <v>170</v>
      </c>
      <c r="B91" s="2">
        <v>0</v>
      </c>
      <c r="C91" s="2">
        <v>27</v>
      </c>
      <c r="D91" s="2">
        <v>20</v>
      </c>
      <c r="E91" s="2">
        <v>26</v>
      </c>
      <c r="F91">
        <v>0</v>
      </c>
    </row>
    <row r="92" spans="1:6" x14ac:dyDescent="0.35">
      <c r="A92" s="2">
        <v>171</v>
      </c>
      <c r="B92" s="2">
        <v>0</v>
      </c>
      <c r="C92" s="2">
        <v>42</v>
      </c>
      <c r="D92" s="2">
        <v>35</v>
      </c>
      <c r="E92" s="2">
        <v>0</v>
      </c>
      <c r="F92">
        <v>0</v>
      </c>
    </row>
    <row r="93" spans="1:6" x14ac:dyDescent="0.35">
      <c r="A93" s="2">
        <v>172</v>
      </c>
      <c r="B93" s="2">
        <v>1</v>
      </c>
      <c r="C93" s="2">
        <v>26</v>
      </c>
      <c r="D93" s="2">
        <v>0</v>
      </c>
      <c r="E93" s="2">
        <v>0</v>
      </c>
      <c r="F93">
        <v>1</v>
      </c>
    </row>
    <row r="94" spans="1:6" x14ac:dyDescent="0.35">
      <c r="A94" s="2">
        <v>174</v>
      </c>
      <c r="B94" s="2">
        <v>0</v>
      </c>
      <c r="C94" s="2">
        <v>28</v>
      </c>
      <c r="D94" s="2">
        <v>0</v>
      </c>
      <c r="E94" s="2">
        <v>13</v>
      </c>
      <c r="F94">
        <v>1</v>
      </c>
    </row>
    <row r="95" spans="1:6" x14ac:dyDescent="0.35">
      <c r="A95" s="2">
        <v>175</v>
      </c>
      <c r="B95" s="2">
        <v>0</v>
      </c>
      <c r="C95" s="2">
        <v>9</v>
      </c>
      <c r="D95" s="2">
        <v>0</v>
      </c>
      <c r="E95" s="2">
        <v>15</v>
      </c>
      <c r="F95">
        <v>0</v>
      </c>
    </row>
    <row r="96" spans="1:6" x14ac:dyDescent="0.35">
      <c r="A96" s="2">
        <v>176</v>
      </c>
      <c r="B96" s="2">
        <v>0</v>
      </c>
      <c r="C96" s="2">
        <v>16</v>
      </c>
      <c r="D96" s="2">
        <v>0</v>
      </c>
      <c r="E96" s="2">
        <v>13</v>
      </c>
      <c r="F96">
        <v>0</v>
      </c>
    </row>
    <row r="97" spans="1:6" x14ac:dyDescent="0.35">
      <c r="A97" s="2">
        <v>177</v>
      </c>
      <c r="B97" s="2">
        <v>0</v>
      </c>
      <c r="C97" s="2">
        <v>25</v>
      </c>
      <c r="D97" s="2">
        <v>25</v>
      </c>
      <c r="E97" s="2">
        <v>0</v>
      </c>
      <c r="F97">
        <v>0</v>
      </c>
    </row>
    <row r="98" spans="1:6" x14ac:dyDescent="0.35">
      <c r="A98" s="2">
        <v>178</v>
      </c>
      <c r="B98" s="2">
        <v>0</v>
      </c>
      <c r="C98" s="2">
        <v>14</v>
      </c>
      <c r="D98" s="2">
        <v>0</v>
      </c>
      <c r="E98" s="2">
        <v>0</v>
      </c>
      <c r="F98">
        <v>0</v>
      </c>
    </row>
    <row r="99" spans="1:6" x14ac:dyDescent="0.35">
      <c r="A99" s="2">
        <v>179</v>
      </c>
      <c r="B99" s="2">
        <v>1</v>
      </c>
      <c r="C99" s="2">
        <v>41</v>
      </c>
      <c r="D99" s="2">
        <v>45</v>
      </c>
      <c r="E99" s="2">
        <v>0</v>
      </c>
      <c r="F99">
        <v>1</v>
      </c>
    </row>
    <row r="100" spans="1:6" x14ac:dyDescent="0.35">
      <c r="A100" s="2">
        <v>184</v>
      </c>
      <c r="B100" s="2">
        <v>0</v>
      </c>
      <c r="C100" s="2">
        <v>16</v>
      </c>
      <c r="D100" s="2">
        <v>0</v>
      </c>
      <c r="E100" s="2">
        <v>0</v>
      </c>
      <c r="F100">
        <v>0</v>
      </c>
    </row>
    <row r="101" spans="1:6" x14ac:dyDescent="0.35">
      <c r="A101" s="2">
        <v>189</v>
      </c>
      <c r="B101" s="2">
        <v>0</v>
      </c>
      <c r="C101" s="2">
        <v>28</v>
      </c>
      <c r="D101" s="2">
        <v>0</v>
      </c>
      <c r="E101" s="2">
        <v>0</v>
      </c>
      <c r="F101">
        <v>0</v>
      </c>
    </row>
    <row r="102" spans="1:6" x14ac:dyDescent="0.35">
      <c r="A102" s="2">
        <v>191</v>
      </c>
      <c r="B102" s="2">
        <v>0</v>
      </c>
      <c r="C102" s="2">
        <v>13</v>
      </c>
      <c r="D102" s="2">
        <v>0</v>
      </c>
      <c r="E102" s="2">
        <v>13</v>
      </c>
      <c r="F102">
        <v>0</v>
      </c>
    </row>
    <row r="103" spans="1:6" x14ac:dyDescent="0.35">
      <c r="A103" s="2">
        <v>192</v>
      </c>
      <c r="B103" s="2">
        <v>1</v>
      </c>
      <c r="C103" s="2">
        <v>14</v>
      </c>
      <c r="D103" s="2">
        <v>15</v>
      </c>
      <c r="E103" s="2">
        <v>0</v>
      </c>
      <c r="F103">
        <v>1</v>
      </c>
    </row>
    <row r="104" spans="1:6" x14ac:dyDescent="0.35">
      <c r="A104" s="2">
        <v>193</v>
      </c>
      <c r="B104" s="2">
        <v>0</v>
      </c>
      <c r="C104" s="2">
        <v>8</v>
      </c>
      <c r="D104" s="2">
        <v>0</v>
      </c>
      <c r="E104" s="2">
        <v>0</v>
      </c>
      <c r="F104">
        <v>0</v>
      </c>
    </row>
    <row r="105" spans="1:6" x14ac:dyDescent="0.35">
      <c r="A105" s="2">
        <v>198</v>
      </c>
      <c r="B105" s="2">
        <v>0</v>
      </c>
      <c r="C105" s="2">
        <v>8</v>
      </c>
      <c r="D105" s="2">
        <v>0</v>
      </c>
      <c r="E105" s="2">
        <v>0</v>
      </c>
      <c r="F105">
        <v>0</v>
      </c>
    </row>
    <row r="106" spans="1:6" x14ac:dyDescent="0.35">
      <c r="A106" s="2">
        <v>200</v>
      </c>
      <c r="B106" s="2">
        <v>0</v>
      </c>
      <c r="C106" s="2">
        <v>4</v>
      </c>
      <c r="D106" s="2">
        <v>0</v>
      </c>
      <c r="E106" s="2">
        <v>0</v>
      </c>
      <c r="F106">
        <v>1</v>
      </c>
    </row>
    <row r="107" spans="1:6" x14ac:dyDescent="0.35">
      <c r="A107">
        <v>202</v>
      </c>
      <c r="B107">
        <v>1</v>
      </c>
      <c r="C107">
        <v>19</v>
      </c>
      <c r="D107">
        <v>0</v>
      </c>
      <c r="E107">
        <v>0</v>
      </c>
      <c r="F107">
        <v>1</v>
      </c>
    </row>
    <row r="108" spans="1:6" x14ac:dyDescent="0.35">
      <c r="A108">
        <v>203</v>
      </c>
      <c r="B108">
        <v>1</v>
      </c>
      <c r="C108">
        <v>31</v>
      </c>
      <c r="D108">
        <v>25</v>
      </c>
      <c r="E108">
        <v>0</v>
      </c>
      <c r="F108">
        <v>0</v>
      </c>
    </row>
    <row r="109" spans="1:6" x14ac:dyDescent="0.35">
      <c r="A109">
        <v>204</v>
      </c>
      <c r="B109">
        <v>1</v>
      </c>
      <c r="C109">
        <v>31</v>
      </c>
      <c r="D109">
        <v>0</v>
      </c>
      <c r="E109">
        <v>0</v>
      </c>
      <c r="F109">
        <v>0</v>
      </c>
    </row>
    <row r="110" spans="1:6" x14ac:dyDescent="0.35">
      <c r="A110">
        <v>205</v>
      </c>
      <c r="B110">
        <v>0</v>
      </c>
      <c r="C110">
        <v>4</v>
      </c>
      <c r="D110">
        <v>0</v>
      </c>
      <c r="E110">
        <v>0</v>
      </c>
      <c r="F110">
        <v>0</v>
      </c>
    </row>
    <row r="111" spans="1:6" x14ac:dyDescent="0.35">
      <c r="A111">
        <v>209</v>
      </c>
      <c r="B111">
        <v>0</v>
      </c>
      <c r="C111">
        <v>29</v>
      </c>
      <c r="D111">
        <v>15</v>
      </c>
      <c r="E111">
        <v>0</v>
      </c>
      <c r="F111">
        <v>1</v>
      </c>
    </row>
    <row r="112" spans="1:6" x14ac:dyDescent="0.35">
      <c r="A112">
        <v>210</v>
      </c>
      <c r="B112">
        <v>0</v>
      </c>
      <c r="C112">
        <v>25</v>
      </c>
      <c r="D112">
        <v>10</v>
      </c>
      <c r="E112">
        <v>26</v>
      </c>
      <c r="F112">
        <v>0</v>
      </c>
    </row>
    <row r="113" spans="1:6" x14ac:dyDescent="0.35">
      <c r="A113">
        <v>215</v>
      </c>
      <c r="B113">
        <v>0</v>
      </c>
      <c r="C113">
        <v>26</v>
      </c>
      <c r="D113">
        <v>0</v>
      </c>
      <c r="E113">
        <v>0</v>
      </c>
      <c r="F113">
        <v>1</v>
      </c>
    </row>
    <row r="114" spans="1:6" x14ac:dyDescent="0.35">
      <c r="A114">
        <v>219</v>
      </c>
      <c r="B114">
        <v>1</v>
      </c>
      <c r="C114">
        <v>30</v>
      </c>
      <c r="D114">
        <v>0</v>
      </c>
      <c r="E114">
        <v>0</v>
      </c>
      <c r="F114">
        <v>0</v>
      </c>
    </row>
    <row r="115" spans="1:6" x14ac:dyDescent="0.35">
      <c r="A115">
        <v>220</v>
      </c>
      <c r="B115">
        <v>1</v>
      </c>
      <c r="C115">
        <v>31</v>
      </c>
      <c r="D115">
        <v>0</v>
      </c>
      <c r="E115">
        <v>0</v>
      </c>
      <c r="F115">
        <v>0</v>
      </c>
    </row>
    <row r="116" spans="1:6" x14ac:dyDescent="0.35">
      <c r="A116">
        <v>222</v>
      </c>
      <c r="B116">
        <v>1</v>
      </c>
      <c r="C116">
        <v>46</v>
      </c>
      <c r="D116">
        <v>10</v>
      </c>
      <c r="E116">
        <v>56</v>
      </c>
      <c r="F116">
        <v>1</v>
      </c>
    </row>
    <row r="117" spans="1:6" x14ac:dyDescent="0.35">
      <c r="A117">
        <v>224</v>
      </c>
      <c r="B117">
        <v>0</v>
      </c>
      <c r="C117">
        <v>17</v>
      </c>
      <c r="D117">
        <v>0</v>
      </c>
      <c r="E117">
        <v>15</v>
      </c>
      <c r="F117">
        <v>0</v>
      </c>
    </row>
    <row r="118" spans="1:6" x14ac:dyDescent="0.35">
      <c r="A118">
        <v>225</v>
      </c>
      <c r="B118">
        <v>0</v>
      </c>
      <c r="C118">
        <v>24</v>
      </c>
      <c r="D118">
        <v>0</v>
      </c>
      <c r="E118">
        <v>15</v>
      </c>
      <c r="F118">
        <v>1</v>
      </c>
    </row>
    <row r="119" spans="1:6" x14ac:dyDescent="0.35">
      <c r="A119">
        <v>226</v>
      </c>
      <c r="B119">
        <v>1</v>
      </c>
      <c r="C119">
        <v>5</v>
      </c>
      <c r="D119">
        <v>0</v>
      </c>
      <c r="E119">
        <v>0</v>
      </c>
      <c r="F119">
        <v>0</v>
      </c>
    </row>
    <row r="120" spans="1:6" x14ac:dyDescent="0.35">
      <c r="A120">
        <v>228</v>
      </c>
      <c r="B120">
        <v>0</v>
      </c>
      <c r="C120">
        <v>2</v>
      </c>
      <c r="D120">
        <v>0</v>
      </c>
      <c r="E120">
        <v>0</v>
      </c>
      <c r="F120">
        <v>0</v>
      </c>
    </row>
    <row r="121" spans="1:6" x14ac:dyDescent="0.35">
      <c r="A121">
        <v>232</v>
      </c>
      <c r="B121">
        <v>0</v>
      </c>
      <c r="C121">
        <v>20</v>
      </c>
      <c r="D121">
        <v>15</v>
      </c>
      <c r="E121">
        <v>0</v>
      </c>
      <c r="F121">
        <v>1</v>
      </c>
    </row>
    <row r="122" spans="1:6" x14ac:dyDescent="0.35">
      <c r="A122">
        <v>238</v>
      </c>
      <c r="B122">
        <v>0</v>
      </c>
      <c r="C122">
        <v>43</v>
      </c>
      <c r="D122">
        <v>20</v>
      </c>
      <c r="E122">
        <v>26</v>
      </c>
      <c r="F122">
        <v>0</v>
      </c>
    </row>
    <row r="123" spans="1:6" x14ac:dyDescent="0.35">
      <c r="A123">
        <v>244</v>
      </c>
      <c r="B123">
        <v>0</v>
      </c>
      <c r="C123">
        <v>36</v>
      </c>
      <c r="D123">
        <v>25</v>
      </c>
      <c r="E123">
        <v>13</v>
      </c>
      <c r="F123">
        <v>1</v>
      </c>
    </row>
    <row r="124" spans="1:6" x14ac:dyDescent="0.35">
      <c r="A124">
        <v>250</v>
      </c>
      <c r="B124">
        <v>1</v>
      </c>
      <c r="C124">
        <v>10</v>
      </c>
      <c r="D124">
        <v>0</v>
      </c>
      <c r="E124">
        <v>13</v>
      </c>
      <c r="F124">
        <v>1</v>
      </c>
    </row>
    <row r="125" spans="1:6" x14ac:dyDescent="0.35">
      <c r="A125">
        <v>251</v>
      </c>
      <c r="B125">
        <v>0</v>
      </c>
      <c r="C125">
        <v>25</v>
      </c>
      <c r="D125">
        <v>0</v>
      </c>
      <c r="E125">
        <v>0</v>
      </c>
      <c r="F125">
        <v>0</v>
      </c>
    </row>
    <row r="126" spans="1:6" x14ac:dyDescent="0.35">
      <c r="A126">
        <v>252</v>
      </c>
      <c r="B126">
        <v>1</v>
      </c>
      <c r="C126">
        <v>21</v>
      </c>
      <c r="D126">
        <v>20</v>
      </c>
      <c r="E126">
        <v>0</v>
      </c>
      <c r="F126">
        <v>1</v>
      </c>
    </row>
    <row r="127" spans="1:6" x14ac:dyDescent="0.35">
      <c r="A127">
        <v>255</v>
      </c>
      <c r="B127">
        <v>0</v>
      </c>
      <c r="C127">
        <v>28</v>
      </c>
      <c r="D127">
        <v>10</v>
      </c>
      <c r="E127">
        <v>13</v>
      </c>
      <c r="F127">
        <v>0</v>
      </c>
    </row>
    <row r="128" spans="1:6" x14ac:dyDescent="0.35">
      <c r="A128">
        <v>256</v>
      </c>
      <c r="B128">
        <v>1</v>
      </c>
      <c r="C128">
        <v>16</v>
      </c>
      <c r="D128">
        <v>0</v>
      </c>
      <c r="E128">
        <v>15</v>
      </c>
      <c r="F128">
        <v>0</v>
      </c>
    </row>
    <row r="129" spans="1:6" x14ac:dyDescent="0.35">
      <c r="A129">
        <v>257</v>
      </c>
      <c r="B129">
        <v>1</v>
      </c>
      <c r="C129">
        <v>20</v>
      </c>
      <c r="D129">
        <v>0</v>
      </c>
      <c r="E129">
        <v>0</v>
      </c>
      <c r="F129">
        <v>0</v>
      </c>
    </row>
    <row r="130" spans="1:6" x14ac:dyDescent="0.35">
      <c r="A130">
        <v>259</v>
      </c>
      <c r="B130">
        <v>0</v>
      </c>
      <c r="C130">
        <v>14</v>
      </c>
      <c r="D130">
        <v>15</v>
      </c>
      <c r="E130">
        <v>0</v>
      </c>
      <c r="F130">
        <v>0</v>
      </c>
    </row>
    <row r="131" spans="1:6" x14ac:dyDescent="0.35">
      <c r="A131">
        <v>262</v>
      </c>
      <c r="B131">
        <v>0</v>
      </c>
      <c r="C131">
        <v>8</v>
      </c>
      <c r="D131">
        <v>0</v>
      </c>
      <c r="E131">
        <v>0</v>
      </c>
      <c r="F131">
        <v>1</v>
      </c>
    </row>
    <row r="132" spans="1:6" x14ac:dyDescent="0.35">
      <c r="A132">
        <v>265</v>
      </c>
      <c r="B132">
        <v>0</v>
      </c>
      <c r="C132">
        <v>21</v>
      </c>
      <c r="D132">
        <v>0</v>
      </c>
      <c r="E132">
        <v>0</v>
      </c>
      <c r="F132">
        <v>0</v>
      </c>
    </row>
    <row r="133" spans="1:6" x14ac:dyDescent="0.35">
      <c r="A133">
        <v>266</v>
      </c>
      <c r="B133">
        <v>0</v>
      </c>
      <c r="C133">
        <v>34</v>
      </c>
      <c r="D133">
        <v>20</v>
      </c>
      <c r="E133">
        <v>13</v>
      </c>
      <c r="F133">
        <v>0</v>
      </c>
    </row>
    <row r="134" spans="1:6" x14ac:dyDescent="0.35">
      <c r="A134">
        <v>267</v>
      </c>
      <c r="B134">
        <v>0</v>
      </c>
      <c r="C134">
        <v>14</v>
      </c>
      <c r="D134">
        <v>10</v>
      </c>
      <c r="E134">
        <v>0</v>
      </c>
      <c r="F134">
        <v>0</v>
      </c>
    </row>
    <row r="135" spans="1:6" x14ac:dyDescent="0.35">
      <c r="A135">
        <v>268</v>
      </c>
      <c r="B135">
        <v>0</v>
      </c>
      <c r="C135">
        <v>22</v>
      </c>
      <c r="D135">
        <v>0</v>
      </c>
      <c r="E135">
        <v>0</v>
      </c>
      <c r="F135">
        <v>1</v>
      </c>
    </row>
    <row r="136" spans="1:6" x14ac:dyDescent="0.35">
      <c r="A136">
        <v>269</v>
      </c>
      <c r="B136">
        <v>0</v>
      </c>
      <c r="C136">
        <v>27</v>
      </c>
      <c r="D136">
        <v>0</v>
      </c>
      <c r="E136">
        <v>0</v>
      </c>
      <c r="F136">
        <v>1</v>
      </c>
    </row>
    <row r="137" spans="1:6" x14ac:dyDescent="0.35">
      <c r="A137">
        <v>270</v>
      </c>
      <c r="B137">
        <v>0</v>
      </c>
      <c r="C137">
        <v>29</v>
      </c>
      <c r="D137">
        <v>15</v>
      </c>
      <c r="E137">
        <v>0</v>
      </c>
      <c r="F137">
        <v>0</v>
      </c>
    </row>
    <row r="138" spans="1:6" x14ac:dyDescent="0.35">
      <c r="A138">
        <v>272</v>
      </c>
      <c r="B138">
        <v>1</v>
      </c>
      <c r="C138">
        <v>38</v>
      </c>
      <c r="D138">
        <v>40</v>
      </c>
      <c r="E138">
        <v>0</v>
      </c>
      <c r="F138">
        <v>0</v>
      </c>
    </row>
    <row r="139" spans="1:6" x14ac:dyDescent="0.35">
      <c r="A139">
        <v>273</v>
      </c>
      <c r="B139">
        <v>0</v>
      </c>
      <c r="C139">
        <v>19</v>
      </c>
      <c r="D139">
        <v>0</v>
      </c>
      <c r="E139">
        <v>0</v>
      </c>
      <c r="F139">
        <v>0</v>
      </c>
    </row>
    <row r="140" spans="1:6" x14ac:dyDescent="0.35">
      <c r="A140">
        <v>276</v>
      </c>
      <c r="B140">
        <v>0</v>
      </c>
      <c r="C140">
        <v>13</v>
      </c>
      <c r="D140">
        <v>10</v>
      </c>
      <c r="E140">
        <v>0</v>
      </c>
      <c r="F140">
        <v>1</v>
      </c>
    </row>
    <row r="141" spans="1:6" x14ac:dyDescent="0.35">
      <c r="A141">
        <v>278</v>
      </c>
      <c r="B141">
        <v>0</v>
      </c>
      <c r="C141">
        <v>22</v>
      </c>
      <c r="D141">
        <v>35</v>
      </c>
      <c r="E141">
        <v>13</v>
      </c>
      <c r="F141">
        <v>0</v>
      </c>
    </row>
    <row r="142" spans="1:6" x14ac:dyDescent="0.35">
      <c r="A142">
        <v>279</v>
      </c>
      <c r="B142">
        <v>0</v>
      </c>
      <c r="C142">
        <v>18</v>
      </c>
      <c r="D142">
        <v>0</v>
      </c>
      <c r="E142">
        <v>0</v>
      </c>
      <c r="F142">
        <v>1</v>
      </c>
    </row>
    <row r="143" spans="1:6" x14ac:dyDescent="0.35">
      <c r="A143">
        <v>282</v>
      </c>
      <c r="B143">
        <v>0</v>
      </c>
      <c r="C143">
        <v>13</v>
      </c>
      <c r="D143">
        <v>15</v>
      </c>
      <c r="E143">
        <v>0</v>
      </c>
      <c r="F143">
        <v>0</v>
      </c>
    </row>
    <row r="144" spans="1:6" x14ac:dyDescent="0.35">
      <c r="A144">
        <v>284</v>
      </c>
      <c r="B144">
        <v>0</v>
      </c>
      <c r="C144">
        <v>33</v>
      </c>
      <c r="D144">
        <v>35</v>
      </c>
      <c r="E144">
        <v>0</v>
      </c>
      <c r="F144">
        <v>0</v>
      </c>
    </row>
    <row r="145" spans="1:6" x14ac:dyDescent="0.35">
      <c r="A145">
        <v>285</v>
      </c>
      <c r="B145">
        <v>1</v>
      </c>
      <c r="C145">
        <v>33</v>
      </c>
      <c r="D145">
        <v>20</v>
      </c>
      <c r="E145">
        <v>13</v>
      </c>
      <c r="F145">
        <v>0</v>
      </c>
    </row>
    <row r="146" spans="1:6" x14ac:dyDescent="0.35">
      <c r="A146">
        <v>286</v>
      </c>
      <c r="B146">
        <v>0</v>
      </c>
      <c r="C146">
        <v>12</v>
      </c>
      <c r="D146">
        <v>15</v>
      </c>
      <c r="E146">
        <v>0</v>
      </c>
      <c r="F146">
        <v>0</v>
      </c>
    </row>
    <row r="147" spans="1:6" x14ac:dyDescent="0.35">
      <c r="A147">
        <v>290</v>
      </c>
      <c r="B147">
        <v>0</v>
      </c>
      <c r="C147">
        <v>27</v>
      </c>
      <c r="D147">
        <v>0</v>
      </c>
      <c r="E147">
        <v>0</v>
      </c>
      <c r="F147">
        <v>0</v>
      </c>
    </row>
    <row r="148" spans="1:6" x14ac:dyDescent="0.35">
      <c r="A148">
        <v>291</v>
      </c>
      <c r="B148">
        <v>0</v>
      </c>
      <c r="C148">
        <v>23</v>
      </c>
      <c r="D148">
        <v>15</v>
      </c>
      <c r="E148">
        <v>13</v>
      </c>
      <c r="F148">
        <v>1</v>
      </c>
    </row>
    <row r="149" spans="1:6" x14ac:dyDescent="0.35">
      <c r="A149">
        <v>292</v>
      </c>
      <c r="B149">
        <v>1</v>
      </c>
      <c r="C149">
        <v>16</v>
      </c>
      <c r="D149">
        <v>0</v>
      </c>
      <c r="E149">
        <v>0</v>
      </c>
      <c r="F149">
        <v>1</v>
      </c>
    </row>
    <row r="150" spans="1:6" x14ac:dyDescent="0.35">
      <c r="A150">
        <v>294</v>
      </c>
      <c r="B150">
        <v>0</v>
      </c>
      <c r="C150">
        <v>23</v>
      </c>
      <c r="D150">
        <v>10</v>
      </c>
      <c r="E150">
        <v>13</v>
      </c>
      <c r="F150">
        <v>1</v>
      </c>
    </row>
    <row r="151" spans="1:6" x14ac:dyDescent="0.35">
      <c r="A151">
        <v>297</v>
      </c>
      <c r="B151">
        <v>0</v>
      </c>
      <c r="C151">
        <v>16</v>
      </c>
      <c r="D151">
        <v>55</v>
      </c>
      <c r="E151">
        <v>26</v>
      </c>
      <c r="F151">
        <v>0</v>
      </c>
    </row>
    <row r="152" spans="1:6" x14ac:dyDescent="0.35">
      <c r="A152">
        <v>299</v>
      </c>
      <c r="B152">
        <v>0</v>
      </c>
      <c r="C152">
        <v>13</v>
      </c>
      <c r="D152">
        <v>0</v>
      </c>
      <c r="E152">
        <v>0</v>
      </c>
      <c r="F152">
        <v>1</v>
      </c>
    </row>
    <row r="153" spans="1:6" x14ac:dyDescent="0.35">
      <c r="A153">
        <v>300</v>
      </c>
      <c r="B153">
        <v>0</v>
      </c>
      <c r="C153">
        <v>27</v>
      </c>
      <c r="D153">
        <v>0</v>
      </c>
      <c r="E153">
        <v>13</v>
      </c>
      <c r="F153">
        <v>0</v>
      </c>
    </row>
    <row r="154" spans="1:6" x14ac:dyDescent="0.35">
      <c r="A154">
        <v>301</v>
      </c>
      <c r="B154">
        <v>0</v>
      </c>
      <c r="C154">
        <v>31</v>
      </c>
      <c r="D154">
        <v>0</v>
      </c>
      <c r="E154">
        <v>0</v>
      </c>
      <c r="F154">
        <v>0</v>
      </c>
    </row>
    <row r="155" spans="1:6" x14ac:dyDescent="0.35">
      <c r="A155">
        <v>302</v>
      </c>
      <c r="B155">
        <v>1</v>
      </c>
      <c r="C155">
        <v>23</v>
      </c>
      <c r="D155">
        <v>20</v>
      </c>
      <c r="E155">
        <v>0</v>
      </c>
      <c r="F155">
        <v>1</v>
      </c>
    </row>
    <row r="156" spans="1:6" x14ac:dyDescent="0.35">
      <c r="A156">
        <v>304</v>
      </c>
      <c r="B156">
        <v>0</v>
      </c>
      <c r="C156">
        <v>26</v>
      </c>
      <c r="D156">
        <v>25</v>
      </c>
      <c r="E156">
        <v>0</v>
      </c>
      <c r="F156">
        <v>0</v>
      </c>
    </row>
    <row r="157" spans="1:6" x14ac:dyDescent="0.35">
      <c r="A157">
        <v>305</v>
      </c>
      <c r="B157">
        <v>0</v>
      </c>
      <c r="C157">
        <v>39</v>
      </c>
      <c r="D157">
        <v>35</v>
      </c>
      <c r="E157">
        <v>13</v>
      </c>
      <c r="F157">
        <v>0</v>
      </c>
    </row>
    <row r="158" spans="1:6" x14ac:dyDescent="0.35">
      <c r="A158">
        <v>306</v>
      </c>
      <c r="B158">
        <v>0</v>
      </c>
      <c r="C158">
        <v>36</v>
      </c>
      <c r="D158">
        <v>25</v>
      </c>
      <c r="E158">
        <v>13</v>
      </c>
      <c r="F158">
        <v>0</v>
      </c>
    </row>
    <row r="159" spans="1:6" x14ac:dyDescent="0.35">
      <c r="A159">
        <v>310</v>
      </c>
      <c r="B159">
        <v>0</v>
      </c>
      <c r="C159">
        <v>7</v>
      </c>
      <c r="D159">
        <v>0</v>
      </c>
      <c r="E159">
        <v>0</v>
      </c>
      <c r="F159">
        <v>0</v>
      </c>
    </row>
    <row r="160" spans="1:6" x14ac:dyDescent="0.35">
      <c r="A160">
        <v>311</v>
      </c>
      <c r="B160">
        <v>0</v>
      </c>
      <c r="C160">
        <v>11</v>
      </c>
      <c r="D160">
        <v>0</v>
      </c>
      <c r="E160">
        <v>0</v>
      </c>
      <c r="F160">
        <v>1</v>
      </c>
    </row>
    <row r="161" spans="1:6" x14ac:dyDescent="0.35">
      <c r="A161">
        <v>312</v>
      </c>
      <c r="B161">
        <v>0</v>
      </c>
      <c r="C161">
        <v>43</v>
      </c>
      <c r="D161">
        <v>45</v>
      </c>
      <c r="E161">
        <v>13</v>
      </c>
      <c r="F161">
        <v>1</v>
      </c>
    </row>
    <row r="162" spans="1:6" x14ac:dyDescent="0.35">
      <c r="A162">
        <v>316</v>
      </c>
      <c r="B162">
        <v>0</v>
      </c>
      <c r="C162">
        <v>10</v>
      </c>
      <c r="D162">
        <v>10</v>
      </c>
      <c r="E162">
        <v>0</v>
      </c>
      <c r="F162">
        <v>0</v>
      </c>
    </row>
    <row r="163" spans="1:6" x14ac:dyDescent="0.35">
      <c r="A163">
        <v>319</v>
      </c>
      <c r="B163">
        <v>1</v>
      </c>
      <c r="C163">
        <v>29</v>
      </c>
      <c r="D163">
        <v>10</v>
      </c>
      <c r="E163">
        <v>0</v>
      </c>
      <c r="F163">
        <v>0</v>
      </c>
    </row>
    <row r="164" spans="1:6" x14ac:dyDescent="0.35">
      <c r="A164">
        <v>321</v>
      </c>
      <c r="B164">
        <v>0</v>
      </c>
      <c r="C164">
        <v>7</v>
      </c>
      <c r="D164">
        <v>0</v>
      </c>
      <c r="E164">
        <v>0</v>
      </c>
      <c r="F164">
        <v>0</v>
      </c>
    </row>
    <row r="165" spans="1:6" x14ac:dyDescent="0.35">
      <c r="A165">
        <v>324</v>
      </c>
      <c r="B165">
        <v>0</v>
      </c>
      <c r="C165">
        <v>39</v>
      </c>
      <c r="D165">
        <v>10</v>
      </c>
      <c r="E165">
        <v>26</v>
      </c>
      <c r="F165">
        <v>0</v>
      </c>
    </row>
    <row r="166" spans="1:6" x14ac:dyDescent="0.35">
      <c r="A166">
        <v>328</v>
      </c>
      <c r="B166">
        <v>0</v>
      </c>
      <c r="C166">
        <v>16</v>
      </c>
      <c r="D166">
        <v>20</v>
      </c>
      <c r="E166">
        <v>0</v>
      </c>
      <c r="F166">
        <v>0</v>
      </c>
    </row>
    <row r="167" spans="1:6" x14ac:dyDescent="0.35">
      <c r="A167">
        <v>333</v>
      </c>
      <c r="B167">
        <v>0</v>
      </c>
      <c r="C167">
        <v>24</v>
      </c>
      <c r="D167">
        <v>35</v>
      </c>
      <c r="E167">
        <v>0</v>
      </c>
      <c r="F167">
        <v>0</v>
      </c>
    </row>
    <row r="168" spans="1:6" x14ac:dyDescent="0.35">
      <c r="A168">
        <v>335</v>
      </c>
      <c r="B168">
        <v>0</v>
      </c>
      <c r="C168">
        <v>18</v>
      </c>
      <c r="D168">
        <v>20</v>
      </c>
      <c r="E168">
        <v>0</v>
      </c>
      <c r="F168">
        <v>0</v>
      </c>
    </row>
    <row r="169" spans="1:6" x14ac:dyDescent="0.35">
      <c r="A169">
        <v>336</v>
      </c>
      <c r="B169">
        <v>1</v>
      </c>
      <c r="C169">
        <v>14</v>
      </c>
      <c r="D169">
        <v>10</v>
      </c>
      <c r="E169">
        <v>13</v>
      </c>
      <c r="F169">
        <v>0</v>
      </c>
    </row>
    <row r="170" spans="1:6" x14ac:dyDescent="0.35">
      <c r="A170">
        <v>338</v>
      </c>
      <c r="B170">
        <v>0</v>
      </c>
      <c r="C170">
        <v>24</v>
      </c>
      <c r="D170">
        <v>0</v>
      </c>
      <c r="E170">
        <v>15</v>
      </c>
      <c r="F170">
        <v>0</v>
      </c>
    </row>
    <row r="171" spans="1:6" x14ac:dyDescent="0.35">
      <c r="A171">
        <v>339</v>
      </c>
      <c r="B171">
        <v>0</v>
      </c>
      <c r="C171">
        <v>10</v>
      </c>
      <c r="D171">
        <v>0</v>
      </c>
      <c r="E171">
        <v>0</v>
      </c>
      <c r="F171">
        <v>0</v>
      </c>
    </row>
    <row r="172" spans="1:6" x14ac:dyDescent="0.35">
      <c r="A172">
        <v>341</v>
      </c>
      <c r="B172">
        <v>0</v>
      </c>
      <c r="C172">
        <v>25</v>
      </c>
      <c r="D172">
        <v>15</v>
      </c>
      <c r="E172">
        <v>0</v>
      </c>
      <c r="F172">
        <v>0</v>
      </c>
    </row>
    <row r="173" spans="1:6" x14ac:dyDescent="0.35">
      <c r="A173">
        <v>343</v>
      </c>
      <c r="B173">
        <v>1</v>
      </c>
      <c r="C173">
        <v>38</v>
      </c>
      <c r="D173">
        <v>10</v>
      </c>
      <c r="E173">
        <v>0</v>
      </c>
      <c r="F173">
        <v>1</v>
      </c>
    </row>
    <row r="174" spans="1:6" x14ac:dyDescent="0.35">
      <c r="A174">
        <v>346</v>
      </c>
      <c r="B174">
        <v>0</v>
      </c>
      <c r="C174">
        <v>21</v>
      </c>
      <c r="D174">
        <v>35</v>
      </c>
      <c r="E174">
        <v>13</v>
      </c>
      <c r="F174">
        <v>0</v>
      </c>
    </row>
    <row r="175" spans="1:6" x14ac:dyDescent="0.35">
      <c r="A175">
        <v>348</v>
      </c>
      <c r="B175">
        <v>0</v>
      </c>
      <c r="C175">
        <v>21</v>
      </c>
      <c r="D175">
        <v>50</v>
      </c>
      <c r="E175">
        <v>0</v>
      </c>
      <c r="F175">
        <v>0</v>
      </c>
    </row>
    <row r="176" spans="1:6" x14ac:dyDescent="0.35">
      <c r="A176">
        <v>352</v>
      </c>
      <c r="B176">
        <v>0</v>
      </c>
      <c r="C176">
        <v>8</v>
      </c>
      <c r="D176">
        <v>0</v>
      </c>
      <c r="E176">
        <v>13</v>
      </c>
      <c r="F176">
        <v>0</v>
      </c>
    </row>
    <row r="177" spans="1:6" x14ac:dyDescent="0.35">
      <c r="A177">
        <v>355</v>
      </c>
      <c r="B177">
        <v>1</v>
      </c>
      <c r="C177">
        <v>37</v>
      </c>
      <c r="D177">
        <v>20</v>
      </c>
      <c r="E177">
        <v>13</v>
      </c>
      <c r="F177">
        <v>0</v>
      </c>
    </row>
    <row r="178" spans="1:6" x14ac:dyDescent="0.35">
      <c r="A178">
        <v>358</v>
      </c>
      <c r="B178">
        <v>1</v>
      </c>
      <c r="C178">
        <v>23</v>
      </c>
      <c r="D178">
        <v>10</v>
      </c>
      <c r="E178">
        <v>13</v>
      </c>
      <c r="F178">
        <v>0</v>
      </c>
    </row>
    <row r="179" spans="1:6" x14ac:dyDescent="0.35">
      <c r="A179">
        <v>359</v>
      </c>
      <c r="B179">
        <v>0</v>
      </c>
      <c r="C179">
        <v>24</v>
      </c>
      <c r="D179">
        <v>0</v>
      </c>
      <c r="E179">
        <v>0</v>
      </c>
      <c r="F179">
        <v>1</v>
      </c>
    </row>
    <row r="180" spans="1:6" x14ac:dyDescent="0.35">
      <c r="A180">
        <v>365</v>
      </c>
      <c r="B180">
        <v>0</v>
      </c>
      <c r="C180">
        <v>29</v>
      </c>
      <c r="D180">
        <v>15</v>
      </c>
      <c r="E180">
        <v>13</v>
      </c>
      <c r="F180">
        <v>0</v>
      </c>
    </row>
    <row r="181" spans="1:6" x14ac:dyDescent="0.35">
      <c r="A181">
        <v>366</v>
      </c>
      <c r="B181">
        <v>0</v>
      </c>
      <c r="C181">
        <v>30</v>
      </c>
      <c r="D181">
        <v>10</v>
      </c>
      <c r="E181">
        <v>0</v>
      </c>
      <c r="F181">
        <v>1</v>
      </c>
    </row>
    <row r="182" spans="1:6" x14ac:dyDescent="0.35">
      <c r="A182">
        <v>367</v>
      </c>
      <c r="B182">
        <v>0</v>
      </c>
      <c r="C182">
        <v>35</v>
      </c>
      <c r="D182">
        <v>20</v>
      </c>
      <c r="E182">
        <v>0</v>
      </c>
      <c r="F182">
        <v>1</v>
      </c>
    </row>
    <row r="183" spans="1:6" x14ac:dyDescent="0.35">
      <c r="A183">
        <v>369</v>
      </c>
      <c r="B183">
        <v>0</v>
      </c>
      <c r="C183">
        <v>12</v>
      </c>
      <c r="D183">
        <v>15</v>
      </c>
      <c r="E183">
        <v>0</v>
      </c>
      <c r="F183">
        <v>0</v>
      </c>
    </row>
    <row r="184" spans="1:6" x14ac:dyDescent="0.35">
      <c r="A184">
        <v>380</v>
      </c>
      <c r="B184">
        <v>0</v>
      </c>
      <c r="C184">
        <v>18</v>
      </c>
      <c r="D184">
        <v>0</v>
      </c>
      <c r="E184">
        <v>0</v>
      </c>
      <c r="F184">
        <v>0</v>
      </c>
    </row>
    <row r="185" spans="1:6" x14ac:dyDescent="0.35">
      <c r="A185">
        <v>381</v>
      </c>
      <c r="B185">
        <v>1</v>
      </c>
      <c r="C185">
        <v>25</v>
      </c>
      <c r="D185">
        <v>15</v>
      </c>
      <c r="E185">
        <v>0</v>
      </c>
      <c r="F185">
        <v>0</v>
      </c>
    </row>
    <row r="186" spans="1:6" x14ac:dyDescent="0.35">
      <c r="A186">
        <v>382</v>
      </c>
      <c r="B186">
        <v>0</v>
      </c>
      <c r="C186">
        <v>22</v>
      </c>
      <c r="D186">
        <v>10</v>
      </c>
      <c r="E186">
        <v>13</v>
      </c>
      <c r="F186">
        <v>1</v>
      </c>
    </row>
    <row r="187" spans="1:6" x14ac:dyDescent="0.35">
      <c r="A187">
        <v>386</v>
      </c>
      <c r="B187">
        <v>0</v>
      </c>
      <c r="C187">
        <v>3</v>
      </c>
      <c r="D187">
        <v>0</v>
      </c>
      <c r="E187">
        <v>0</v>
      </c>
      <c r="F187">
        <v>0</v>
      </c>
    </row>
    <row r="188" spans="1:6" x14ac:dyDescent="0.35">
      <c r="A188">
        <v>387</v>
      </c>
      <c r="B188">
        <v>0</v>
      </c>
      <c r="C188">
        <v>35</v>
      </c>
      <c r="D188">
        <v>30</v>
      </c>
      <c r="E188">
        <v>26</v>
      </c>
      <c r="F188">
        <v>0</v>
      </c>
    </row>
    <row r="189" spans="1:6" x14ac:dyDescent="0.35">
      <c r="A189">
        <v>388</v>
      </c>
      <c r="B189">
        <v>0</v>
      </c>
      <c r="C189">
        <v>9</v>
      </c>
      <c r="D189">
        <v>25</v>
      </c>
      <c r="E189">
        <v>13</v>
      </c>
      <c r="F189">
        <v>0</v>
      </c>
    </row>
    <row r="190" spans="1:6" x14ac:dyDescent="0.35">
      <c r="A190">
        <v>391</v>
      </c>
      <c r="B190">
        <v>0</v>
      </c>
      <c r="C190">
        <v>23</v>
      </c>
      <c r="D190">
        <v>10</v>
      </c>
      <c r="E190">
        <v>0</v>
      </c>
      <c r="F190">
        <v>0</v>
      </c>
    </row>
    <row r="191" spans="1:6" x14ac:dyDescent="0.35">
      <c r="A191">
        <v>392</v>
      </c>
      <c r="B191">
        <v>0</v>
      </c>
      <c r="C191">
        <v>32</v>
      </c>
      <c r="D191">
        <v>0</v>
      </c>
      <c r="E191">
        <v>0</v>
      </c>
      <c r="F191">
        <v>0</v>
      </c>
    </row>
    <row r="192" spans="1:6" x14ac:dyDescent="0.35">
      <c r="A192">
        <v>397</v>
      </c>
      <c r="B192">
        <v>0</v>
      </c>
      <c r="C192">
        <v>17</v>
      </c>
      <c r="D192">
        <v>0</v>
      </c>
      <c r="E192">
        <v>13</v>
      </c>
      <c r="F192">
        <v>1</v>
      </c>
    </row>
    <row r="193" spans="1:6" x14ac:dyDescent="0.35">
      <c r="A193">
        <v>399</v>
      </c>
      <c r="B193">
        <v>0</v>
      </c>
      <c r="C193">
        <v>10</v>
      </c>
      <c r="D193">
        <v>10</v>
      </c>
      <c r="E193">
        <v>0</v>
      </c>
      <c r="F193">
        <v>0</v>
      </c>
    </row>
    <row r="194" spans="1:6" x14ac:dyDescent="0.35">
      <c r="A194">
        <v>401</v>
      </c>
      <c r="B194">
        <v>1</v>
      </c>
      <c r="C194">
        <v>31</v>
      </c>
      <c r="D194">
        <v>0</v>
      </c>
      <c r="E194">
        <v>13</v>
      </c>
      <c r="F194">
        <v>0</v>
      </c>
    </row>
    <row r="195" spans="1:6" x14ac:dyDescent="0.35">
      <c r="A195">
        <v>405</v>
      </c>
      <c r="B195">
        <v>1</v>
      </c>
      <c r="C195">
        <v>27</v>
      </c>
      <c r="D195">
        <v>10</v>
      </c>
      <c r="E195">
        <v>13</v>
      </c>
      <c r="F195">
        <v>1</v>
      </c>
    </row>
    <row r="196" spans="1:6" x14ac:dyDescent="0.35">
      <c r="A196">
        <v>406</v>
      </c>
      <c r="B196">
        <v>0</v>
      </c>
      <c r="C196">
        <v>24</v>
      </c>
      <c r="D196">
        <v>10</v>
      </c>
      <c r="E196">
        <v>0</v>
      </c>
      <c r="F196">
        <v>0</v>
      </c>
    </row>
    <row r="197" spans="1:6" x14ac:dyDescent="0.35">
      <c r="A197">
        <v>408</v>
      </c>
      <c r="B197">
        <v>0</v>
      </c>
      <c r="C197">
        <v>8</v>
      </c>
      <c r="D197">
        <v>0</v>
      </c>
      <c r="E197">
        <v>0</v>
      </c>
      <c r="F197">
        <v>0</v>
      </c>
    </row>
    <row r="198" spans="1:6" x14ac:dyDescent="0.35">
      <c r="A198">
        <v>410</v>
      </c>
      <c r="B198">
        <v>0</v>
      </c>
      <c r="C198">
        <v>13</v>
      </c>
      <c r="D198">
        <v>0</v>
      </c>
      <c r="E198">
        <v>0</v>
      </c>
      <c r="F198">
        <v>0</v>
      </c>
    </row>
    <row r="199" spans="1:6" x14ac:dyDescent="0.35">
      <c r="A199">
        <v>411</v>
      </c>
      <c r="B199">
        <v>0</v>
      </c>
      <c r="C199">
        <v>8</v>
      </c>
      <c r="D199">
        <v>15</v>
      </c>
      <c r="E199">
        <v>0</v>
      </c>
      <c r="F199">
        <v>0</v>
      </c>
    </row>
    <row r="200" spans="1:6" x14ac:dyDescent="0.35">
      <c r="A200">
        <v>412</v>
      </c>
      <c r="B200">
        <v>0</v>
      </c>
      <c r="C200">
        <v>41</v>
      </c>
      <c r="D200">
        <v>70</v>
      </c>
      <c r="E200">
        <v>26</v>
      </c>
      <c r="F200">
        <v>0</v>
      </c>
    </row>
    <row r="201" spans="1:6" x14ac:dyDescent="0.35">
      <c r="A201">
        <v>418</v>
      </c>
      <c r="B201">
        <v>1</v>
      </c>
      <c r="C201">
        <v>6</v>
      </c>
      <c r="D201">
        <v>0</v>
      </c>
      <c r="E201">
        <v>0</v>
      </c>
      <c r="F201">
        <v>0</v>
      </c>
    </row>
    <row r="202" spans="1:6" x14ac:dyDescent="0.35">
      <c r="A202">
        <v>419</v>
      </c>
      <c r="B202">
        <v>1</v>
      </c>
      <c r="C202">
        <v>16</v>
      </c>
      <c r="D202">
        <v>0</v>
      </c>
      <c r="E202">
        <v>15</v>
      </c>
      <c r="F202">
        <v>1</v>
      </c>
    </row>
    <row r="203" spans="1:6" x14ac:dyDescent="0.35">
      <c r="A203">
        <v>426</v>
      </c>
      <c r="B203">
        <v>0</v>
      </c>
      <c r="C203">
        <v>10</v>
      </c>
      <c r="D203">
        <v>15</v>
      </c>
      <c r="E203">
        <v>0</v>
      </c>
      <c r="F203">
        <v>0</v>
      </c>
    </row>
    <row r="204" spans="1:6" x14ac:dyDescent="0.35">
      <c r="A204">
        <v>427</v>
      </c>
      <c r="B204">
        <v>1</v>
      </c>
      <c r="C204">
        <v>26</v>
      </c>
      <c r="D204">
        <v>0</v>
      </c>
      <c r="E204">
        <v>0</v>
      </c>
      <c r="F204">
        <v>0</v>
      </c>
    </row>
    <row r="205" spans="1:6" x14ac:dyDescent="0.35">
      <c r="A205">
        <v>428</v>
      </c>
      <c r="B205">
        <v>0</v>
      </c>
      <c r="C205">
        <v>17</v>
      </c>
      <c r="D205">
        <v>0</v>
      </c>
      <c r="E205">
        <v>0</v>
      </c>
      <c r="F205">
        <v>1</v>
      </c>
    </row>
    <row r="206" spans="1:6" x14ac:dyDescent="0.35">
      <c r="A206">
        <v>431</v>
      </c>
      <c r="B206">
        <v>0</v>
      </c>
      <c r="C206">
        <v>34</v>
      </c>
      <c r="D206">
        <v>20</v>
      </c>
      <c r="E206">
        <v>13</v>
      </c>
      <c r="F206">
        <v>0</v>
      </c>
    </row>
    <row r="207" spans="1:6" x14ac:dyDescent="0.35">
      <c r="A207">
        <v>432</v>
      </c>
      <c r="B207">
        <v>0</v>
      </c>
      <c r="C207">
        <v>18</v>
      </c>
      <c r="D207">
        <v>0</v>
      </c>
      <c r="E207">
        <v>0</v>
      </c>
      <c r="F207">
        <v>0</v>
      </c>
    </row>
    <row r="208" spans="1:6" x14ac:dyDescent="0.35">
      <c r="A208">
        <v>433</v>
      </c>
      <c r="B208">
        <v>0</v>
      </c>
      <c r="C208">
        <v>29</v>
      </c>
      <c r="D208">
        <v>45</v>
      </c>
      <c r="E208">
        <v>0</v>
      </c>
      <c r="F208">
        <v>1</v>
      </c>
    </row>
    <row r="209" spans="1:6" x14ac:dyDescent="0.35">
      <c r="A209">
        <v>434</v>
      </c>
      <c r="B209">
        <v>0</v>
      </c>
      <c r="C209">
        <v>37</v>
      </c>
      <c r="D209">
        <v>25</v>
      </c>
      <c r="E209">
        <v>0</v>
      </c>
      <c r="F209">
        <v>0</v>
      </c>
    </row>
    <row r="210" spans="1:6" x14ac:dyDescent="0.35">
      <c r="A210">
        <v>436</v>
      </c>
      <c r="B210">
        <v>0</v>
      </c>
      <c r="C210">
        <v>21</v>
      </c>
      <c r="D210">
        <v>10</v>
      </c>
      <c r="E210">
        <v>13</v>
      </c>
      <c r="F210">
        <v>0</v>
      </c>
    </row>
    <row r="211" spans="1:6" x14ac:dyDescent="0.35">
      <c r="A211">
        <v>440</v>
      </c>
      <c r="B211">
        <v>0</v>
      </c>
      <c r="C211">
        <v>2</v>
      </c>
      <c r="D211">
        <v>0</v>
      </c>
      <c r="E211">
        <v>0</v>
      </c>
      <c r="F211">
        <v>0</v>
      </c>
    </row>
    <row r="212" spans="1:6" x14ac:dyDescent="0.35">
      <c r="A212">
        <v>443</v>
      </c>
      <c r="B212">
        <v>0</v>
      </c>
      <c r="C212">
        <v>25</v>
      </c>
      <c r="D212">
        <v>0</v>
      </c>
      <c r="E212">
        <v>0</v>
      </c>
      <c r="F212">
        <v>0</v>
      </c>
    </row>
    <row r="213" spans="1:6" x14ac:dyDescent="0.35">
      <c r="A213">
        <v>444</v>
      </c>
      <c r="B213">
        <v>0</v>
      </c>
      <c r="C213">
        <v>32</v>
      </c>
      <c r="D213">
        <v>0</v>
      </c>
      <c r="E213">
        <v>28</v>
      </c>
      <c r="F213">
        <v>0</v>
      </c>
    </row>
    <row r="214" spans="1:6" x14ac:dyDescent="0.35">
      <c r="A214">
        <v>445</v>
      </c>
      <c r="B214">
        <v>0</v>
      </c>
      <c r="C214">
        <v>19</v>
      </c>
      <c r="D214">
        <v>10</v>
      </c>
      <c r="E214">
        <v>0</v>
      </c>
      <c r="F214">
        <v>0</v>
      </c>
    </row>
    <row r="215" spans="1:6" x14ac:dyDescent="0.35">
      <c r="A215">
        <v>446</v>
      </c>
      <c r="B215">
        <v>0</v>
      </c>
      <c r="C215">
        <v>30</v>
      </c>
      <c r="D215">
        <v>0</v>
      </c>
      <c r="E215">
        <v>0</v>
      </c>
      <c r="F215">
        <v>0</v>
      </c>
    </row>
    <row r="216" spans="1:6" x14ac:dyDescent="0.35">
      <c r="A216">
        <v>448</v>
      </c>
      <c r="B216">
        <v>0</v>
      </c>
      <c r="C216">
        <v>40</v>
      </c>
      <c r="D216">
        <v>20</v>
      </c>
      <c r="E216">
        <v>26</v>
      </c>
      <c r="F216">
        <v>0</v>
      </c>
    </row>
    <row r="217" spans="1:6" x14ac:dyDescent="0.35">
      <c r="A217">
        <v>449</v>
      </c>
      <c r="B217">
        <v>0</v>
      </c>
      <c r="C217">
        <v>12</v>
      </c>
      <c r="D217">
        <v>10</v>
      </c>
      <c r="E217">
        <v>0</v>
      </c>
      <c r="F217">
        <v>0</v>
      </c>
    </row>
    <row r="218" spans="1:6" x14ac:dyDescent="0.35">
      <c r="A218">
        <v>450</v>
      </c>
      <c r="B218">
        <v>1</v>
      </c>
      <c r="C218">
        <v>25</v>
      </c>
      <c r="D218">
        <v>10</v>
      </c>
      <c r="E218">
        <v>0</v>
      </c>
      <c r="F218">
        <v>0</v>
      </c>
    </row>
    <row r="219" spans="1:6" x14ac:dyDescent="0.35">
      <c r="A219">
        <v>452</v>
      </c>
      <c r="B219">
        <v>0</v>
      </c>
      <c r="C219">
        <v>12</v>
      </c>
      <c r="D219">
        <v>0</v>
      </c>
      <c r="E219">
        <v>0</v>
      </c>
      <c r="F219">
        <v>1</v>
      </c>
    </row>
    <row r="220" spans="1:6" x14ac:dyDescent="0.35">
      <c r="A220">
        <v>453</v>
      </c>
      <c r="B220">
        <v>0</v>
      </c>
      <c r="C220">
        <v>6</v>
      </c>
      <c r="D220">
        <v>15</v>
      </c>
      <c r="E220">
        <v>0</v>
      </c>
      <c r="F220">
        <v>0</v>
      </c>
    </row>
    <row r="221" spans="1:6" x14ac:dyDescent="0.35">
      <c r="A221">
        <v>455</v>
      </c>
      <c r="B221">
        <v>1</v>
      </c>
      <c r="C221">
        <v>26</v>
      </c>
      <c r="D221">
        <v>0</v>
      </c>
      <c r="E221">
        <v>0</v>
      </c>
      <c r="F221">
        <v>1</v>
      </c>
    </row>
    <row r="222" spans="1:6" x14ac:dyDescent="0.35">
      <c r="A222">
        <v>457</v>
      </c>
      <c r="B222">
        <v>1</v>
      </c>
      <c r="C222">
        <v>10</v>
      </c>
      <c r="D222">
        <v>25</v>
      </c>
      <c r="E222">
        <v>0</v>
      </c>
      <c r="F222">
        <v>0</v>
      </c>
    </row>
    <row r="223" spans="1:6" x14ac:dyDescent="0.35">
      <c r="A223">
        <v>463</v>
      </c>
      <c r="B223">
        <v>0</v>
      </c>
      <c r="C223">
        <v>17</v>
      </c>
      <c r="D223">
        <v>0</v>
      </c>
      <c r="E223">
        <v>0</v>
      </c>
      <c r="F223">
        <v>0</v>
      </c>
    </row>
    <row r="224" spans="1:6" x14ac:dyDescent="0.35">
      <c r="A224">
        <v>464</v>
      </c>
      <c r="B224">
        <v>1</v>
      </c>
      <c r="C224">
        <v>19</v>
      </c>
      <c r="D224">
        <v>15</v>
      </c>
      <c r="E224">
        <v>0</v>
      </c>
      <c r="F224">
        <v>1</v>
      </c>
    </row>
    <row r="225" spans="1:6" x14ac:dyDescent="0.35">
      <c r="A225">
        <v>465</v>
      </c>
      <c r="B225">
        <v>0</v>
      </c>
      <c r="C225">
        <v>2</v>
      </c>
      <c r="D225">
        <v>15</v>
      </c>
      <c r="E225">
        <v>0</v>
      </c>
      <c r="F225">
        <v>0</v>
      </c>
    </row>
    <row r="226" spans="1:6" x14ac:dyDescent="0.35">
      <c r="A226">
        <v>467</v>
      </c>
      <c r="B226">
        <v>0</v>
      </c>
      <c r="C226">
        <v>23</v>
      </c>
      <c r="D226">
        <v>15</v>
      </c>
      <c r="E226">
        <v>13</v>
      </c>
      <c r="F226">
        <v>0</v>
      </c>
    </row>
    <row r="227" spans="1:6" x14ac:dyDescent="0.35">
      <c r="A227">
        <v>468</v>
      </c>
      <c r="B227">
        <v>1</v>
      </c>
      <c r="C227">
        <v>25</v>
      </c>
      <c r="D227">
        <v>35</v>
      </c>
      <c r="E227">
        <v>0</v>
      </c>
      <c r="F227">
        <v>1</v>
      </c>
    </row>
    <row r="228" spans="1:6" x14ac:dyDescent="0.35">
      <c r="A228">
        <v>469</v>
      </c>
      <c r="B228">
        <v>0</v>
      </c>
      <c r="C228">
        <v>19</v>
      </c>
      <c r="D228">
        <v>20</v>
      </c>
      <c r="E228">
        <v>13</v>
      </c>
      <c r="F228">
        <v>0</v>
      </c>
    </row>
    <row r="229" spans="1:6" x14ac:dyDescent="0.35">
      <c r="A229">
        <v>472</v>
      </c>
      <c r="B229">
        <v>1</v>
      </c>
      <c r="C229">
        <v>18</v>
      </c>
      <c r="D229">
        <v>35</v>
      </c>
      <c r="E229">
        <v>39</v>
      </c>
      <c r="F229">
        <v>0</v>
      </c>
    </row>
    <row r="230" spans="1:6" x14ac:dyDescent="0.35">
      <c r="A230">
        <v>475</v>
      </c>
      <c r="B230">
        <v>0</v>
      </c>
      <c r="C230">
        <v>44</v>
      </c>
      <c r="D230">
        <v>35</v>
      </c>
      <c r="E230">
        <v>13</v>
      </c>
      <c r="F230">
        <v>1</v>
      </c>
    </row>
    <row r="231" spans="1:6" x14ac:dyDescent="0.35">
      <c r="A231">
        <v>476</v>
      </c>
      <c r="B231">
        <v>0</v>
      </c>
      <c r="C231">
        <v>32</v>
      </c>
      <c r="D231">
        <v>35</v>
      </c>
      <c r="E231">
        <v>13</v>
      </c>
      <c r="F231">
        <v>0</v>
      </c>
    </row>
    <row r="232" spans="1:6" x14ac:dyDescent="0.35">
      <c r="A232">
        <v>477</v>
      </c>
      <c r="B232">
        <v>1</v>
      </c>
      <c r="C232">
        <v>9</v>
      </c>
      <c r="D232">
        <v>25</v>
      </c>
      <c r="E232">
        <v>0</v>
      </c>
      <c r="F232">
        <v>1</v>
      </c>
    </row>
    <row r="233" spans="1:6" x14ac:dyDescent="0.35">
      <c r="A233">
        <v>478</v>
      </c>
      <c r="B233">
        <v>0</v>
      </c>
      <c r="C233">
        <v>13</v>
      </c>
      <c r="D233">
        <v>0</v>
      </c>
      <c r="E233">
        <v>0</v>
      </c>
      <c r="F233">
        <v>0</v>
      </c>
    </row>
    <row r="234" spans="1:6" x14ac:dyDescent="0.35">
      <c r="A234">
        <v>481</v>
      </c>
      <c r="B234">
        <v>0</v>
      </c>
      <c r="C234">
        <v>18</v>
      </c>
      <c r="D234">
        <v>10</v>
      </c>
      <c r="E234">
        <v>0</v>
      </c>
      <c r="F234">
        <v>1</v>
      </c>
    </row>
    <row r="235" spans="1:6" x14ac:dyDescent="0.35">
      <c r="A235">
        <v>483</v>
      </c>
      <c r="B235">
        <v>1</v>
      </c>
      <c r="C235">
        <v>11</v>
      </c>
      <c r="D235">
        <v>0</v>
      </c>
      <c r="E235">
        <v>0</v>
      </c>
      <c r="F235">
        <v>0</v>
      </c>
    </row>
    <row r="236" spans="1:6" x14ac:dyDescent="0.35">
      <c r="A236">
        <v>484</v>
      </c>
      <c r="B236">
        <v>1</v>
      </c>
      <c r="C236">
        <v>4</v>
      </c>
      <c r="D236">
        <v>10</v>
      </c>
      <c r="E236">
        <v>0</v>
      </c>
      <c r="F236">
        <v>1</v>
      </c>
    </row>
    <row r="237" spans="1:6" x14ac:dyDescent="0.35">
      <c r="A237">
        <v>485</v>
      </c>
      <c r="B237">
        <v>1</v>
      </c>
      <c r="C237">
        <v>31</v>
      </c>
      <c r="D237">
        <v>0</v>
      </c>
      <c r="E237">
        <v>0</v>
      </c>
      <c r="F237">
        <v>1</v>
      </c>
    </row>
    <row r="238" spans="1:6" x14ac:dyDescent="0.35">
      <c r="A238">
        <v>486</v>
      </c>
      <c r="B238">
        <v>1</v>
      </c>
      <c r="C238">
        <v>35</v>
      </c>
      <c r="D238">
        <v>60</v>
      </c>
      <c r="E238">
        <v>0</v>
      </c>
      <c r="F238">
        <v>0</v>
      </c>
    </row>
    <row r="239" spans="1:6" x14ac:dyDescent="0.35">
      <c r="A239">
        <v>487</v>
      </c>
      <c r="B239">
        <v>0</v>
      </c>
      <c r="C239">
        <v>19</v>
      </c>
      <c r="D239">
        <v>35</v>
      </c>
      <c r="E239">
        <v>13</v>
      </c>
      <c r="F239">
        <v>0</v>
      </c>
    </row>
    <row r="240" spans="1:6" x14ac:dyDescent="0.35">
      <c r="A240">
        <v>488</v>
      </c>
      <c r="B240">
        <v>0</v>
      </c>
      <c r="C240">
        <v>27</v>
      </c>
      <c r="D240">
        <v>10</v>
      </c>
      <c r="E240">
        <v>26</v>
      </c>
      <c r="F240">
        <v>0</v>
      </c>
    </row>
    <row r="241" spans="1:6" x14ac:dyDescent="0.35">
      <c r="A241">
        <v>491</v>
      </c>
      <c r="B241">
        <v>0</v>
      </c>
      <c r="C241">
        <v>30</v>
      </c>
      <c r="D241">
        <v>0</v>
      </c>
      <c r="E241">
        <v>0</v>
      </c>
      <c r="F241">
        <v>1</v>
      </c>
    </row>
    <row r="242" spans="1:6" x14ac:dyDescent="0.35">
      <c r="A242">
        <v>492</v>
      </c>
      <c r="B242">
        <v>0</v>
      </c>
      <c r="C242">
        <v>39</v>
      </c>
      <c r="D242">
        <v>45</v>
      </c>
      <c r="E242">
        <v>0</v>
      </c>
      <c r="F242">
        <v>0</v>
      </c>
    </row>
    <row r="243" spans="1:6" x14ac:dyDescent="0.35">
      <c r="A243">
        <v>494</v>
      </c>
      <c r="B243">
        <v>0</v>
      </c>
      <c r="C243">
        <v>20</v>
      </c>
      <c r="D243">
        <v>0</v>
      </c>
      <c r="E243">
        <v>13</v>
      </c>
      <c r="F243">
        <v>0</v>
      </c>
    </row>
    <row r="244" spans="1:6" x14ac:dyDescent="0.35">
      <c r="A244">
        <v>496</v>
      </c>
      <c r="B244">
        <v>1</v>
      </c>
      <c r="C244">
        <v>14</v>
      </c>
      <c r="D244">
        <v>15</v>
      </c>
      <c r="E244">
        <v>13</v>
      </c>
      <c r="F244">
        <v>0</v>
      </c>
    </row>
    <row r="245" spans="1:6" x14ac:dyDescent="0.35">
      <c r="A245">
        <v>497</v>
      </c>
      <c r="B245">
        <v>0</v>
      </c>
      <c r="C245">
        <v>23</v>
      </c>
      <c r="D245">
        <v>20</v>
      </c>
      <c r="E245">
        <v>26</v>
      </c>
      <c r="F245">
        <v>0</v>
      </c>
    </row>
    <row r="247" spans="1:6" x14ac:dyDescent="0.35">
      <c r="B247" s="3"/>
      <c r="C247" s="3"/>
      <c r="D247" s="3"/>
      <c r="E247" s="3"/>
      <c r="F247" s="3"/>
    </row>
    <row r="253" spans="1:6" x14ac:dyDescent="0.35">
      <c r="B253" s="3"/>
      <c r="C253" s="3"/>
      <c r="D253" s="3"/>
      <c r="E253" s="3"/>
      <c r="F25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76C7-3136-481A-9140-D5CB1E715FAE}">
  <sheetPr codeName="Sheet13">
    <tabColor theme="6" tint="0.79998168889431442"/>
  </sheetPr>
  <dimension ref="B1:M404"/>
  <sheetViews>
    <sheetView topLeftCell="A57" zoomScaleNormal="100" workbookViewId="0">
      <selection activeCell="P72" sqref="P72"/>
    </sheetView>
  </sheetViews>
  <sheetFormatPr defaultRowHeight="14.5" x14ac:dyDescent="0.35"/>
  <cols>
    <col min="1" max="1" width="4.6328125" customWidth="1"/>
  </cols>
  <sheetData>
    <row r="1" spans="2:5" x14ac:dyDescent="0.35">
      <c r="B1" t="s">
        <v>381</v>
      </c>
    </row>
    <row r="2" spans="2:5" x14ac:dyDescent="0.35">
      <c r="B2" t="s">
        <v>378</v>
      </c>
    </row>
    <row r="3" spans="2:5" x14ac:dyDescent="0.35">
      <c r="B3" t="s">
        <v>379</v>
      </c>
    </row>
    <row r="4" spans="2:5" x14ac:dyDescent="0.35">
      <c r="B4" t="s">
        <v>8</v>
      </c>
    </row>
    <row r="5" spans="2:5" x14ac:dyDescent="0.35">
      <c r="B5" t="s">
        <v>9</v>
      </c>
    </row>
    <row r="6" spans="2:5" x14ac:dyDescent="0.35">
      <c r="B6" t="s">
        <v>10</v>
      </c>
    </row>
    <row r="7" spans="2:5" x14ac:dyDescent="0.35">
      <c r="B7" t="s">
        <v>11</v>
      </c>
    </row>
    <row r="8" spans="2:5" x14ac:dyDescent="0.35">
      <c r="B8" t="s">
        <v>12</v>
      </c>
    </row>
    <row r="9" spans="2:5" ht="34.25" customHeight="1" x14ac:dyDescent="0.35"/>
    <row r="10" spans="2:5" x14ac:dyDescent="0.35">
      <c r="B10" s="5"/>
    </row>
    <row r="13" spans="2:5" x14ac:dyDescent="0.35">
      <c r="B13" t="s">
        <v>13</v>
      </c>
    </row>
    <row r="14" spans="2:5" ht="15" thickBot="1" x14ac:dyDescent="0.4"/>
    <row r="15" spans="2:5" x14ac:dyDescent="0.35">
      <c r="B15" s="6" t="s">
        <v>17</v>
      </c>
      <c r="C15" s="6" t="s">
        <v>18</v>
      </c>
      <c r="D15" s="6" t="s">
        <v>19</v>
      </c>
      <c r="E15" s="6" t="s">
        <v>20</v>
      </c>
    </row>
    <row r="16" spans="2:5" x14ac:dyDescent="0.35">
      <c r="B16" s="11" t="s">
        <v>4</v>
      </c>
      <c r="C16" s="7" t="s">
        <v>14</v>
      </c>
      <c r="D16" s="9">
        <v>168</v>
      </c>
      <c r="E16" s="13">
        <v>68.852459016393439</v>
      </c>
    </row>
    <row r="17" spans="2:9" ht="15" thickBot="1" x14ac:dyDescent="0.4">
      <c r="B17" s="12" t="s">
        <v>15</v>
      </c>
      <c r="C17" s="8" t="s">
        <v>16</v>
      </c>
      <c r="D17" s="10">
        <v>76</v>
      </c>
      <c r="E17" s="14">
        <v>31.147540983606557</v>
      </c>
    </row>
    <row r="19" spans="2:9" ht="15" thickBot="1" x14ac:dyDescent="0.4"/>
    <row r="20" spans="2:9" x14ac:dyDescent="0.35">
      <c r="B20" s="17" t="s">
        <v>17</v>
      </c>
      <c r="C20" s="6" t="s">
        <v>21</v>
      </c>
      <c r="D20" s="6" t="s">
        <v>22</v>
      </c>
      <c r="E20" s="6" t="s">
        <v>23</v>
      </c>
      <c r="F20" s="6" t="s">
        <v>24</v>
      </c>
      <c r="G20" s="6" t="s">
        <v>25</v>
      </c>
      <c r="H20" s="6" t="s">
        <v>26</v>
      </c>
      <c r="I20" s="6" t="s">
        <v>27</v>
      </c>
    </row>
    <row r="21" spans="2:9" ht="15" thickBot="1" x14ac:dyDescent="0.4">
      <c r="B21" s="27" t="s">
        <v>5</v>
      </c>
      <c r="C21" s="29">
        <v>244</v>
      </c>
      <c r="D21" s="29">
        <v>0</v>
      </c>
      <c r="E21" s="29">
        <v>244</v>
      </c>
      <c r="F21" s="28">
        <v>0</v>
      </c>
      <c r="G21" s="28">
        <v>1</v>
      </c>
      <c r="H21" s="28">
        <v>0.30327868852459039</v>
      </c>
      <c r="I21" s="28">
        <v>0.46061944805072302</v>
      </c>
    </row>
    <row r="24" spans="2:9" x14ac:dyDescent="0.35">
      <c r="B24" s="4" t="s">
        <v>30</v>
      </c>
    </row>
    <row r="26" spans="2:9" x14ac:dyDescent="0.35">
      <c r="B26" t="s">
        <v>31</v>
      </c>
    </row>
    <row r="27" spans="2:9" ht="15" thickBot="1" x14ac:dyDescent="0.4"/>
    <row r="28" spans="2:9" x14ac:dyDescent="0.35">
      <c r="B28" s="6" t="s">
        <v>18</v>
      </c>
      <c r="C28" s="6" t="s">
        <v>32</v>
      </c>
    </row>
    <row r="29" spans="2:9" x14ac:dyDescent="0.35">
      <c r="B29" s="25" t="s">
        <v>14</v>
      </c>
      <c r="C29" s="25" t="s">
        <v>14</v>
      </c>
    </row>
    <row r="30" spans="2:9" ht="15" thickBot="1" x14ac:dyDescent="0.4">
      <c r="B30" s="26" t="s">
        <v>16</v>
      </c>
      <c r="C30" s="26" t="s">
        <v>16</v>
      </c>
    </row>
    <row r="33" spans="2:4" x14ac:dyDescent="0.35">
      <c r="B33" t="s">
        <v>33</v>
      </c>
    </row>
    <row r="34" spans="2:4" ht="15" thickBot="1" x14ac:dyDescent="0.4"/>
    <row r="35" spans="2:4" x14ac:dyDescent="0.35">
      <c r="B35" s="17" t="s">
        <v>34</v>
      </c>
      <c r="C35" s="6" t="s">
        <v>35</v>
      </c>
      <c r="D35" s="6" t="s">
        <v>36</v>
      </c>
    </row>
    <row r="36" spans="2:4" x14ac:dyDescent="0.35">
      <c r="B36" s="18" t="s">
        <v>21</v>
      </c>
      <c r="C36" s="9">
        <v>244</v>
      </c>
      <c r="D36" s="9">
        <v>244</v>
      </c>
    </row>
    <row r="37" spans="2:4" x14ac:dyDescent="0.35">
      <c r="B37" s="16" t="s">
        <v>37</v>
      </c>
      <c r="C37" s="21">
        <v>244</v>
      </c>
      <c r="D37" s="21">
        <v>244</v>
      </c>
    </row>
    <row r="38" spans="2:4" x14ac:dyDescent="0.35">
      <c r="B38" s="16" t="s">
        <v>38</v>
      </c>
      <c r="C38" s="20">
        <v>243</v>
      </c>
      <c r="D38" s="20">
        <v>242</v>
      </c>
    </row>
    <row r="39" spans="2:4" x14ac:dyDescent="0.35">
      <c r="B39" s="16" t="s">
        <v>39</v>
      </c>
      <c r="C39" s="21">
        <v>302.69472914006468</v>
      </c>
      <c r="D39" s="21">
        <v>292.18623488906661</v>
      </c>
    </row>
    <row r="40" spans="2:4" x14ac:dyDescent="0.35">
      <c r="B40" s="16" t="s">
        <v>40</v>
      </c>
      <c r="C40" s="21">
        <v>0</v>
      </c>
      <c r="D40" s="21">
        <v>3.4716475839708161E-2</v>
      </c>
    </row>
    <row r="41" spans="2:4" x14ac:dyDescent="0.35">
      <c r="B41" s="16" t="s">
        <v>41</v>
      </c>
      <c r="C41" s="21">
        <v>0</v>
      </c>
      <c r="D41" s="21">
        <v>4.2153361969352487E-2</v>
      </c>
    </row>
    <row r="42" spans="2:4" x14ac:dyDescent="0.35">
      <c r="B42" s="16" t="s">
        <v>42</v>
      </c>
      <c r="C42" s="21">
        <v>0</v>
      </c>
      <c r="D42" s="21">
        <v>5.9306152755563599E-2</v>
      </c>
    </row>
    <row r="43" spans="2:4" x14ac:dyDescent="0.35">
      <c r="B43" s="16" t="s">
        <v>43</v>
      </c>
      <c r="C43" s="21">
        <v>304.69472914006468</v>
      </c>
      <c r="D43" s="21">
        <v>296.18623488906661</v>
      </c>
    </row>
    <row r="44" spans="2:4" x14ac:dyDescent="0.35">
      <c r="B44" s="16" t="s">
        <v>44</v>
      </c>
      <c r="C44" s="21">
        <v>308.19189736535787</v>
      </c>
      <c r="D44" s="21">
        <v>303.180571339653</v>
      </c>
    </row>
    <row r="45" spans="2:4" ht="15" thickBot="1" x14ac:dyDescent="0.4">
      <c r="B45" s="19" t="s">
        <v>45</v>
      </c>
      <c r="C45" s="10">
        <v>0</v>
      </c>
      <c r="D45" s="10">
        <v>12</v>
      </c>
    </row>
    <row r="48" spans="2:4" x14ac:dyDescent="0.35">
      <c r="B48" t="s">
        <v>46</v>
      </c>
    </row>
    <row r="49" spans="2:7" ht="15" thickBot="1" x14ac:dyDescent="0.4"/>
    <row r="50" spans="2:7" x14ac:dyDescent="0.35">
      <c r="B50" s="17" t="s">
        <v>34</v>
      </c>
      <c r="C50" s="6" t="s">
        <v>38</v>
      </c>
      <c r="D50" s="6" t="s">
        <v>47</v>
      </c>
      <c r="E50" s="6" t="s">
        <v>48</v>
      </c>
    </row>
    <row r="51" spans="2:7" x14ac:dyDescent="0.35">
      <c r="B51" s="18" t="s">
        <v>39</v>
      </c>
      <c r="C51" s="9">
        <v>1</v>
      </c>
      <c r="D51" s="13">
        <v>10.508494250998069</v>
      </c>
      <c r="E51" s="13">
        <v>1.1882704362643493E-3</v>
      </c>
    </row>
    <row r="52" spans="2:7" x14ac:dyDescent="0.35">
      <c r="B52" s="16" t="s">
        <v>49</v>
      </c>
      <c r="C52" s="20">
        <v>1</v>
      </c>
      <c r="D52" s="21">
        <v>10.845740742954398</v>
      </c>
      <c r="E52" s="21">
        <v>9.9023259757524684E-4</v>
      </c>
    </row>
    <row r="53" spans="2:7" ht="15" thickBot="1" x14ac:dyDescent="0.4">
      <c r="B53" s="19" t="s">
        <v>50</v>
      </c>
      <c r="C53" s="10">
        <v>1</v>
      </c>
      <c r="D53" s="14">
        <v>10.530777130885003</v>
      </c>
      <c r="E53" s="14">
        <v>1.1740283404481078E-3</v>
      </c>
    </row>
    <row r="56" spans="2:7" x14ac:dyDescent="0.35">
      <c r="B56" t="s">
        <v>51</v>
      </c>
    </row>
    <row r="57" spans="2:7" ht="15" thickBot="1" x14ac:dyDescent="0.4"/>
    <row r="58" spans="2:7" x14ac:dyDescent="0.35">
      <c r="B58" s="17" t="s">
        <v>52</v>
      </c>
      <c r="C58" s="6" t="s">
        <v>38</v>
      </c>
      <c r="D58" s="6" t="s">
        <v>53</v>
      </c>
      <c r="E58" s="6" t="s">
        <v>54</v>
      </c>
      <c r="F58" s="6" t="s">
        <v>55</v>
      </c>
      <c r="G58" s="6" t="s">
        <v>56</v>
      </c>
    </row>
    <row r="59" spans="2:7" ht="15" thickBot="1" x14ac:dyDescent="0.4">
      <c r="B59" s="27" t="s">
        <v>5</v>
      </c>
      <c r="C59" s="29">
        <v>1</v>
      </c>
      <c r="D59" s="28">
        <v>10.530777130885003</v>
      </c>
      <c r="E59" s="28">
        <v>1.1740283404481078E-3</v>
      </c>
      <c r="F59" s="28">
        <v>10.508494250998069</v>
      </c>
      <c r="G59" s="28">
        <v>1.1882704362643493E-3</v>
      </c>
    </row>
    <row r="62" spans="2:7" x14ac:dyDescent="0.35">
      <c r="B62" t="s">
        <v>57</v>
      </c>
    </row>
    <row r="63" spans="2:7" ht="15" thickBot="1" x14ac:dyDescent="0.4"/>
    <row r="64" spans="2:7" x14ac:dyDescent="0.35">
      <c r="B64" s="17" t="s">
        <v>34</v>
      </c>
      <c r="C64" s="6" t="s">
        <v>47</v>
      </c>
      <c r="D64" s="6" t="s">
        <v>38</v>
      </c>
      <c r="E64" s="6" t="s">
        <v>48</v>
      </c>
    </row>
    <row r="65" spans="2:11" ht="15" thickBot="1" x14ac:dyDescent="0.4">
      <c r="B65" s="27" t="s">
        <v>58</v>
      </c>
      <c r="C65" s="28">
        <v>0.86164383561643787</v>
      </c>
      <c r="D65" s="29">
        <v>1</v>
      </c>
      <c r="E65" s="28">
        <v>0.35327908442603462</v>
      </c>
    </row>
    <row r="68" spans="2:11" x14ac:dyDescent="0.35">
      <c r="B68" t="s">
        <v>59</v>
      </c>
    </row>
    <row r="69" spans="2:11" ht="15" thickBot="1" x14ac:dyDescent="0.4"/>
    <row r="70" spans="2:11" x14ac:dyDescent="0.35">
      <c r="B70" s="74" t="s">
        <v>52</v>
      </c>
      <c r="C70" s="75" t="s">
        <v>60</v>
      </c>
      <c r="D70" s="6" t="s">
        <v>61</v>
      </c>
      <c r="E70" s="6" t="s">
        <v>62</v>
      </c>
      <c r="F70" s="6" t="s">
        <v>48</v>
      </c>
      <c r="G70" s="6" t="s">
        <v>63</v>
      </c>
      <c r="H70" s="6" t="s">
        <v>64</v>
      </c>
      <c r="I70" s="6" t="s">
        <v>65</v>
      </c>
      <c r="J70" s="6" t="s">
        <v>66</v>
      </c>
      <c r="K70" s="6" t="s">
        <v>67</v>
      </c>
    </row>
    <row r="71" spans="2:11" x14ac:dyDescent="0.35">
      <c r="B71" s="76" t="s">
        <v>68</v>
      </c>
      <c r="C71" s="77">
        <v>-1.1143606456362489</v>
      </c>
      <c r="D71" s="13">
        <v>0.17782582436059138</v>
      </c>
      <c r="E71" s="13">
        <v>39.270087709213392</v>
      </c>
      <c r="F71" s="30" t="s">
        <v>69</v>
      </c>
      <c r="G71" s="13">
        <v>-1.4628928569041533</v>
      </c>
      <c r="H71" s="13">
        <v>-0.76582843436834458</v>
      </c>
      <c r="I71" s="13"/>
      <c r="J71" s="13"/>
      <c r="K71" s="13"/>
    </row>
    <row r="72" spans="2:11" ht="15" thickBot="1" x14ac:dyDescent="0.4">
      <c r="B72" s="78" t="s">
        <v>5</v>
      </c>
      <c r="C72" s="79">
        <v>0.95184171613847401</v>
      </c>
      <c r="D72" s="14">
        <v>0.29331516925554008</v>
      </c>
      <c r="E72" s="14">
        <v>10.530777130885001</v>
      </c>
      <c r="F72" s="14">
        <v>1.1740283404481078E-3</v>
      </c>
      <c r="G72" s="14">
        <v>0.37695454827834551</v>
      </c>
      <c r="H72" s="14">
        <v>1.5267288839986026</v>
      </c>
      <c r="I72" s="14">
        <v>2.5904761904761906</v>
      </c>
      <c r="J72" s="14">
        <v>1.4578380466162471</v>
      </c>
      <c r="K72" s="14">
        <v>4.6030949109880712</v>
      </c>
    </row>
    <row r="75" spans="2:11" x14ac:dyDescent="0.35">
      <c r="B75" t="s">
        <v>70</v>
      </c>
    </row>
    <row r="77" spans="2:11" x14ac:dyDescent="0.35">
      <c r="B77" s="31" t="s">
        <v>380</v>
      </c>
    </row>
    <row r="80" spans="2:11" x14ac:dyDescent="0.35">
      <c r="B80" t="s">
        <v>72</v>
      </c>
    </row>
    <row r="81" spans="2:8" ht="15" thickBot="1" x14ac:dyDescent="0.4"/>
    <row r="82" spans="2:8" x14ac:dyDescent="0.35">
      <c r="B82" s="17" t="s">
        <v>52</v>
      </c>
      <c r="C82" s="6" t="s">
        <v>60</v>
      </c>
      <c r="D82" s="6" t="s">
        <v>61</v>
      </c>
      <c r="E82" s="6" t="s">
        <v>62</v>
      </c>
      <c r="F82" s="6" t="s">
        <v>48</v>
      </c>
      <c r="G82" s="6" t="s">
        <v>63</v>
      </c>
      <c r="H82" s="6" t="s">
        <v>64</v>
      </c>
    </row>
    <row r="83" spans="2:8" ht="15" thickBot="1" x14ac:dyDescent="0.4">
      <c r="B83" s="27" t="s">
        <v>5</v>
      </c>
      <c r="C83" s="28">
        <v>0.24122703759268199</v>
      </c>
      <c r="D83" s="28">
        <v>7.4335415396120874E-2</v>
      </c>
      <c r="E83" s="28">
        <v>10.530777130885003</v>
      </c>
      <c r="F83" s="28">
        <v>1.1740283404481078E-3</v>
      </c>
      <c r="G83" s="28">
        <v>9.5532300640460865E-2</v>
      </c>
      <c r="H83" s="28">
        <v>0.38692177454490312</v>
      </c>
    </row>
    <row r="103" spans="2:13" x14ac:dyDescent="0.35">
      <c r="G103" t="s">
        <v>73</v>
      </c>
    </row>
    <row r="106" spans="2:13" x14ac:dyDescent="0.35">
      <c r="B106" t="s">
        <v>74</v>
      </c>
    </row>
    <row r="107" spans="2:13" ht="15" thickBot="1" x14ac:dyDescent="0.4"/>
    <row r="108" spans="2:13" x14ac:dyDescent="0.35">
      <c r="B108" s="17" t="s">
        <v>75</v>
      </c>
      <c r="C108" s="6" t="s">
        <v>76</v>
      </c>
      <c r="D108" s="6" t="s">
        <v>5</v>
      </c>
      <c r="E108" s="6" t="s">
        <v>4</v>
      </c>
      <c r="F108" s="6" t="s">
        <v>77</v>
      </c>
      <c r="G108" s="6" t="s">
        <v>35</v>
      </c>
      <c r="H108" s="6" t="s">
        <v>78</v>
      </c>
      <c r="I108" s="6" t="s">
        <v>79</v>
      </c>
      <c r="J108" s="6" t="s">
        <v>80</v>
      </c>
      <c r="K108" s="6" t="s">
        <v>81</v>
      </c>
      <c r="L108" s="6" t="s">
        <v>82</v>
      </c>
      <c r="M108" s="6" t="s">
        <v>83</v>
      </c>
    </row>
    <row r="109" spans="2:13" x14ac:dyDescent="0.35">
      <c r="B109" s="18" t="s">
        <v>84</v>
      </c>
      <c r="C109" s="18">
        <v>1</v>
      </c>
      <c r="D109" s="18">
        <v>1</v>
      </c>
      <c r="E109" s="13">
        <v>0</v>
      </c>
      <c r="F109" s="13">
        <v>0.45945945945945943</v>
      </c>
      <c r="G109" s="13">
        <v>0.31147540983606559</v>
      </c>
      <c r="H109" s="13">
        <v>0</v>
      </c>
      <c r="I109" s="13">
        <v>0.45945945945945943</v>
      </c>
      <c r="J109" s="13">
        <v>-0.92195444572928864</v>
      </c>
      <c r="K109" s="13">
        <v>-0.67259270913454927</v>
      </c>
      <c r="L109" s="13">
        <v>0.34984818674559792</v>
      </c>
      <c r="M109" s="13">
        <v>0.57313872852430658</v>
      </c>
    </row>
    <row r="110" spans="2:13" x14ac:dyDescent="0.35">
      <c r="B110" s="16" t="s">
        <v>85</v>
      </c>
      <c r="C110" s="16">
        <v>1</v>
      </c>
      <c r="D110" s="16">
        <v>0</v>
      </c>
      <c r="E110" s="21">
        <v>0</v>
      </c>
      <c r="F110" s="21">
        <v>0.24705882352941178</v>
      </c>
      <c r="G110" s="21">
        <v>0.31147540983606559</v>
      </c>
      <c r="H110" s="21">
        <v>0</v>
      </c>
      <c r="I110" s="21">
        <v>0.24705882352941178</v>
      </c>
      <c r="J110" s="21">
        <v>-0.57282196186948009</v>
      </c>
      <c r="K110" s="21">
        <v>-0.67259270913454927</v>
      </c>
      <c r="L110" s="21">
        <v>0.18802526899128494</v>
      </c>
      <c r="M110" s="21">
        <v>0.31738218974487481</v>
      </c>
    </row>
    <row r="111" spans="2:13" x14ac:dyDescent="0.35">
      <c r="B111" s="16" t="s">
        <v>86</v>
      </c>
      <c r="C111" s="16">
        <v>1</v>
      </c>
      <c r="D111" s="16">
        <v>0</v>
      </c>
      <c r="E111" s="21">
        <v>0</v>
      </c>
      <c r="F111" s="21">
        <v>0.24705882352941178</v>
      </c>
      <c r="G111" s="21">
        <v>0.31147540983606559</v>
      </c>
      <c r="H111" s="21">
        <v>0</v>
      </c>
      <c r="I111" s="21">
        <v>0.24705882352941178</v>
      </c>
      <c r="J111" s="21">
        <v>-0.57282196186948009</v>
      </c>
      <c r="K111" s="21">
        <v>-0.67259270913454927</v>
      </c>
      <c r="L111" s="21">
        <v>0.18802526899128494</v>
      </c>
      <c r="M111" s="21">
        <v>0.31738218974487481</v>
      </c>
    </row>
    <row r="112" spans="2:13" x14ac:dyDescent="0.35">
      <c r="B112" s="16" t="s">
        <v>87</v>
      </c>
      <c r="C112" s="16">
        <v>1</v>
      </c>
      <c r="D112" s="16">
        <v>1</v>
      </c>
      <c r="E112" s="21">
        <v>0</v>
      </c>
      <c r="F112" s="21">
        <v>0.45945945945945943</v>
      </c>
      <c r="G112" s="21">
        <v>0.31147540983606559</v>
      </c>
      <c r="H112" s="21">
        <v>0</v>
      </c>
      <c r="I112" s="21">
        <v>0.45945945945945943</v>
      </c>
      <c r="J112" s="21">
        <v>-0.92195444572928864</v>
      </c>
      <c r="K112" s="21">
        <v>-0.67259270913454927</v>
      </c>
      <c r="L112" s="21">
        <v>0.34984818674559792</v>
      </c>
      <c r="M112" s="21">
        <v>0.57313872852430658</v>
      </c>
    </row>
    <row r="113" spans="2:13" x14ac:dyDescent="0.35">
      <c r="B113" s="16" t="s">
        <v>88</v>
      </c>
      <c r="C113" s="16">
        <v>1</v>
      </c>
      <c r="D113" s="16">
        <v>0</v>
      </c>
      <c r="E113" s="21">
        <v>0</v>
      </c>
      <c r="F113" s="21">
        <v>0.24705882352941178</v>
      </c>
      <c r="G113" s="21">
        <v>0.31147540983606559</v>
      </c>
      <c r="H113" s="21">
        <v>0</v>
      </c>
      <c r="I113" s="21">
        <v>0.24705882352941178</v>
      </c>
      <c r="J113" s="21">
        <v>-0.57282196186948009</v>
      </c>
      <c r="K113" s="21">
        <v>-0.67259270913454927</v>
      </c>
      <c r="L113" s="21">
        <v>0.18802526899128494</v>
      </c>
      <c r="M113" s="21">
        <v>0.31738218974487481</v>
      </c>
    </row>
    <row r="114" spans="2:13" x14ac:dyDescent="0.35">
      <c r="B114" s="16" t="s">
        <v>89</v>
      </c>
      <c r="C114" s="16">
        <v>1</v>
      </c>
      <c r="D114" s="16">
        <v>1</v>
      </c>
      <c r="E114" s="21">
        <v>1</v>
      </c>
      <c r="F114" s="21">
        <v>0.45945945945945943</v>
      </c>
      <c r="G114" s="21">
        <v>0.31147540983606559</v>
      </c>
      <c r="H114" s="21">
        <v>1</v>
      </c>
      <c r="I114" s="21">
        <v>0.45945945945945943</v>
      </c>
      <c r="J114" s="21">
        <v>1.0846522890932808</v>
      </c>
      <c r="K114" s="21">
        <v>1.4867838833500562</v>
      </c>
      <c r="L114" s="21">
        <v>0.34984818674559792</v>
      </c>
      <c r="M114" s="21">
        <v>0.57313872852430658</v>
      </c>
    </row>
    <row r="115" spans="2:13" x14ac:dyDescent="0.35">
      <c r="B115" s="16" t="s">
        <v>90</v>
      </c>
      <c r="C115" s="16">
        <v>1</v>
      </c>
      <c r="D115" s="16">
        <v>1</v>
      </c>
      <c r="E115" s="21">
        <v>0</v>
      </c>
      <c r="F115" s="21">
        <v>0.45945945945945943</v>
      </c>
      <c r="G115" s="21">
        <v>0.31147540983606559</v>
      </c>
      <c r="H115" s="21">
        <v>0</v>
      </c>
      <c r="I115" s="21">
        <v>0.45945945945945943</v>
      </c>
      <c r="J115" s="21">
        <v>-0.92195444572928864</v>
      </c>
      <c r="K115" s="21">
        <v>-0.67259270913454927</v>
      </c>
      <c r="L115" s="21">
        <v>0.34984818674559792</v>
      </c>
      <c r="M115" s="21">
        <v>0.57313872852430658</v>
      </c>
    </row>
    <row r="116" spans="2:13" x14ac:dyDescent="0.35">
      <c r="B116" s="16" t="s">
        <v>91</v>
      </c>
      <c r="C116" s="16">
        <v>1</v>
      </c>
      <c r="D116" s="16">
        <v>0</v>
      </c>
      <c r="E116" s="21">
        <v>1</v>
      </c>
      <c r="F116" s="21">
        <v>0.24705882352941178</v>
      </c>
      <c r="G116" s="21">
        <v>0.31147540983606559</v>
      </c>
      <c r="H116" s="21">
        <v>1</v>
      </c>
      <c r="I116" s="21">
        <v>0.24705882352941178</v>
      </c>
      <c r="J116" s="21">
        <v>1.7457431218879391</v>
      </c>
      <c r="K116" s="21">
        <v>1.4867838833500562</v>
      </c>
      <c r="L116" s="21">
        <v>0.18802526899128494</v>
      </c>
      <c r="M116" s="21">
        <v>0.31738218974487481</v>
      </c>
    </row>
    <row r="117" spans="2:13" x14ac:dyDescent="0.35">
      <c r="B117" s="16" t="s">
        <v>92</v>
      </c>
      <c r="C117" s="16">
        <v>1</v>
      </c>
      <c r="D117" s="16">
        <v>1</v>
      </c>
      <c r="E117" s="21">
        <v>1</v>
      </c>
      <c r="F117" s="21">
        <v>0.45945945945945943</v>
      </c>
      <c r="G117" s="21">
        <v>0.31147540983606559</v>
      </c>
      <c r="H117" s="21">
        <v>1</v>
      </c>
      <c r="I117" s="21">
        <v>0.45945945945945943</v>
      </c>
      <c r="J117" s="21">
        <v>1.0846522890932808</v>
      </c>
      <c r="K117" s="21">
        <v>1.4867838833500562</v>
      </c>
      <c r="L117" s="21">
        <v>0.34984818674559792</v>
      </c>
      <c r="M117" s="21">
        <v>0.57313872852430658</v>
      </c>
    </row>
    <row r="118" spans="2:13" x14ac:dyDescent="0.35">
      <c r="B118" s="16" t="s">
        <v>93</v>
      </c>
      <c r="C118" s="16">
        <v>1</v>
      </c>
      <c r="D118" s="16">
        <v>0</v>
      </c>
      <c r="E118" s="21">
        <v>0</v>
      </c>
      <c r="F118" s="21">
        <v>0.24705882352941178</v>
      </c>
      <c r="G118" s="21">
        <v>0.31147540983606559</v>
      </c>
      <c r="H118" s="21">
        <v>0</v>
      </c>
      <c r="I118" s="21">
        <v>0.24705882352941178</v>
      </c>
      <c r="J118" s="21">
        <v>-0.57282196186948009</v>
      </c>
      <c r="K118" s="21">
        <v>-0.67259270913454927</v>
      </c>
      <c r="L118" s="21">
        <v>0.18802526899128494</v>
      </c>
      <c r="M118" s="21">
        <v>0.31738218974487481</v>
      </c>
    </row>
    <row r="119" spans="2:13" x14ac:dyDescent="0.35">
      <c r="B119" s="16" t="s">
        <v>94</v>
      </c>
      <c r="C119" s="16">
        <v>1</v>
      </c>
      <c r="D119" s="16">
        <v>1</v>
      </c>
      <c r="E119" s="21">
        <v>0</v>
      </c>
      <c r="F119" s="21">
        <v>0.45945945945945943</v>
      </c>
      <c r="G119" s="21">
        <v>0.31147540983606559</v>
      </c>
      <c r="H119" s="21">
        <v>0</v>
      </c>
      <c r="I119" s="21">
        <v>0.45945945945945943</v>
      </c>
      <c r="J119" s="21">
        <v>-0.92195444572928864</v>
      </c>
      <c r="K119" s="21">
        <v>-0.67259270913454927</v>
      </c>
      <c r="L119" s="21">
        <v>0.34984818674559792</v>
      </c>
      <c r="M119" s="21">
        <v>0.57313872852430658</v>
      </c>
    </row>
    <row r="120" spans="2:13" x14ac:dyDescent="0.35">
      <c r="B120" s="16" t="s">
        <v>95</v>
      </c>
      <c r="C120" s="16">
        <v>1</v>
      </c>
      <c r="D120" s="16">
        <v>0</v>
      </c>
      <c r="E120" s="21">
        <v>0</v>
      </c>
      <c r="F120" s="21">
        <v>0.24705882352941178</v>
      </c>
      <c r="G120" s="21">
        <v>0.31147540983606559</v>
      </c>
      <c r="H120" s="21">
        <v>0</v>
      </c>
      <c r="I120" s="21">
        <v>0.24705882352941178</v>
      </c>
      <c r="J120" s="21">
        <v>-0.57282196186948009</v>
      </c>
      <c r="K120" s="21">
        <v>-0.67259270913454927</v>
      </c>
      <c r="L120" s="21">
        <v>0.18802526899128494</v>
      </c>
      <c r="M120" s="21">
        <v>0.31738218974487481</v>
      </c>
    </row>
    <row r="121" spans="2:13" x14ac:dyDescent="0.35">
      <c r="B121" s="16" t="s">
        <v>96</v>
      </c>
      <c r="C121" s="16">
        <v>1</v>
      </c>
      <c r="D121" s="16">
        <v>1</v>
      </c>
      <c r="E121" s="21">
        <v>1</v>
      </c>
      <c r="F121" s="21">
        <v>0.45945945945945943</v>
      </c>
      <c r="G121" s="21">
        <v>0.31147540983606559</v>
      </c>
      <c r="H121" s="21">
        <v>1</v>
      </c>
      <c r="I121" s="21">
        <v>0.45945945945945943</v>
      </c>
      <c r="J121" s="21">
        <v>1.0846522890932808</v>
      </c>
      <c r="K121" s="21">
        <v>1.4867838833500562</v>
      </c>
      <c r="L121" s="21">
        <v>0.34984818674559792</v>
      </c>
      <c r="M121" s="21">
        <v>0.57313872852430658</v>
      </c>
    </row>
    <row r="122" spans="2:13" x14ac:dyDescent="0.35">
      <c r="B122" s="16" t="s">
        <v>97</v>
      </c>
      <c r="C122" s="16">
        <v>1</v>
      </c>
      <c r="D122" s="16">
        <v>0</v>
      </c>
      <c r="E122" s="21">
        <v>1</v>
      </c>
      <c r="F122" s="21">
        <v>0.24705882352941178</v>
      </c>
      <c r="G122" s="21">
        <v>0.31147540983606559</v>
      </c>
      <c r="H122" s="21">
        <v>1</v>
      </c>
      <c r="I122" s="21">
        <v>0.24705882352941178</v>
      </c>
      <c r="J122" s="21">
        <v>1.7457431218879391</v>
      </c>
      <c r="K122" s="21">
        <v>1.4867838833500562</v>
      </c>
      <c r="L122" s="21">
        <v>0.18802526899128494</v>
      </c>
      <c r="M122" s="21">
        <v>0.31738218974487481</v>
      </c>
    </row>
    <row r="123" spans="2:13" x14ac:dyDescent="0.35">
      <c r="B123" s="16" t="s">
        <v>98</v>
      </c>
      <c r="C123" s="16">
        <v>1</v>
      </c>
      <c r="D123" s="16">
        <v>1</v>
      </c>
      <c r="E123" s="21">
        <v>0</v>
      </c>
      <c r="F123" s="21">
        <v>0.45945945945945943</v>
      </c>
      <c r="G123" s="21">
        <v>0.31147540983606559</v>
      </c>
      <c r="H123" s="21">
        <v>0</v>
      </c>
      <c r="I123" s="21">
        <v>0.45945945945945943</v>
      </c>
      <c r="J123" s="21">
        <v>-0.92195444572928864</v>
      </c>
      <c r="K123" s="21">
        <v>-0.67259270913454927</v>
      </c>
      <c r="L123" s="21">
        <v>0.34984818674559792</v>
      </c>
      <c r="M123" s="21">
        <v>0.57313872852430658</v>
      </c>
    </row>
    <row r="124" spans="2:13" x14ac:dyDescent="0.35">
      <c r="B124" s="16" t="s">
        <v>99</v>
      </c>
      <c r="C124" s="16">
        <v>1</v>
      </c>
      <c r="D124" s="16">
        <v>0</v>
      </c>
      <c r="E124" s="21">
        <v>0</v>
      </c>
      <c r="F124" s="21">
        <v>0.24705882352941178</v>
      </c>
      <c r="G124" s="21">
        <v>0.31147540983606559</v>
      </c>
      <c r="H124" s="21">
        <v>0</v>
      </c>
      <c r="I124" s="21">
        <v>0.24705882352941178</v>
      </c>
      <c r="J124" s="21">
        <v>-0.57282196186948009</v>
      </c>
      <c r="K124" s="21">
        <v>-0.67259270913454927</v>
      </c>
      <c r="L124" s="21">
        <v>0.18802526899128494</v>
      </c>
      <c r="M124" s="21">
        <v>0.31738218974487481</v>
      </c>
    </row>
    <row r="125" spans="2:13" x14ac:dyDescent="0.35">
      <c r="B125" s="16" t="s">
        <v>100</v>
      </c>
      <c r="C125" s="16">
        <v>1</v>
      </c>
      <c r="D125" s="16">
        <v>1</v>
      </c>
      <c r="E125" s="21">
        <v>0</v>
      </c>
      <c r="F125" s="21">
        <v>0.45945945945945943</v>
      </c>
      <c r="G125" s="21">
        <v>0.31147540983606559</v>
      </c>
      <c r="H125" s="21">
        <v>0</v>
      </c>
      <c r="I125" s="21">
        <v>0.45945945945945943</v>
      </c>
      <c r="J125" s="21">
        <v>-0.92195444572928864</v>
      </c>
      <c r="K125" s="21">
        <v>-0.67259270913454927</v>
      </c>
      <c r="L125" s="21">
        <v>0.34984818674559792</v>
      </c>
      <c r="M125" s="21">
        <v>0.57313872852430658</v>
      </c>
    </row>
    <row r="126" spans="2:13" x14ac:dyDescent="0.35">
      <c r="B126" s="16" t="s">
        <v>101</v>
      </c>
      <c r="C126" s="16">
        <v>1</v>
      </c>
      <c r="D126" s="16">
        <v>0</v>
      </c>
      <c r="E126" s="21">
        <v>1</v>
      </c>
      <c r="F126" s="21">
        <v>0.24705882352941178</v>
      </c>
      <c r="G126" s="21">
        <v>0.31147540983606559</v>
      </c>
      <c r="H126" s="21">
        <v>1</v>
      </c>
      <c r="I126" s="21">
        <v>0.24705882352941178</v>
      </c>
      <c r="J126" s="21">
        <v>1.7457431218879391</v>
      </c>
      <c r="K126" s="21">
        <v>1.4867838833500562</v>
      </c>
      <c r="L126" s="21">
        <v>0.18802526899128494</v>
      </c>
      <c r="M126" s="21">
        <v>0.31738218974487481</v>
      </c>
    </row>
    <row r="127" spans="2:13" x14ac:dyDescent="0.35">
      <c r="B127" s="16" t="s">
        <v>102</v>
      </c>
      <c r="C127" s="16">
        <v>1</v>
      </c>
      <c r="D127" s="16">
        <v>1</v>
      </c>
      <c r="E127" s="21">
        <v>0</v>
      </c>
      <c r="F127" s="21">
        <v>0.45945945945945943</v>
      </c>
      <c r="G127" s="21">
        <v>0.31147540983606559</v>
      </c>
      <c r="H127" s="21">
        <v>0</v>
      </c>
      <c r="I127" s="21">
        <v>0.45945945945945943</v>
      </c>
      <c r="J127" s="21">
        <v>-0.92195444572928864</v>
      </c>
      <c r="K127" s="21">
        <v>-0.67259270913454927</v>
      </c>
      <c r="L127" s="21">
        <v>0.34984818674559792</v>
      </c>
      <c r="M127" s="21">
        <v>0.57313872852430658</v>
      </c>
    </row>
    <row r="128" spans="2:13" x14ac:dyDescent="0.35">
      <c r="B128" s="16" t="s">
        <v>103</v>
      </c>
      <c r="C128" s="16">
        <v>1</v>
      </c>
      <c r="D128" s="16">
        <v>0</v>
      </c>
      <c r="E128" s="21">
        <v>0</v>
      </c>
      <c r="F128" s="21">
        <v>0.24705882352941178</v>
      </c>
      <c r="G128" s="21">
        <v>0.31147540983606559</v>
      </c>
      <c r="H128" s="21">
        <v>0</v>
      </c>
      <c r="I128" s="21">
        <v>0.24705882352941178</v>
      </c>
      <c r="J128" s="21">
        <v>-0.57282196186948009</v>
      </c>
      <c r="K128" s="21">
        <v>-0.67259270913454927</v>
      </c>
      <c r="L128" s="21">
        <v>0.18802526899128494</v>
      </c>
      <c r="M128" s="21">
        <v>0.31738218974487481</v>
      </c>
    </row>
    <row r="129" spans="2:13" x14ac:dyDescent="0.35">
      <c r="B129" s="16" t="s">
        <v>104</v>
      </c>
      <c r="C129" s="16">
        <v>1</v>
      </c>
      <c r="D129" s="16">
        <v>0</v>
      </c>
      <c r="E129" s="21">
        <v>0</v>
      </c>
      <c r="F129" s="21">
        <v>0.24705882352941178</v>
      </c>
      <c r="G129" s="21">
        <v>0.31147540983606559</v>
      </c>
      <c r="H129" s="21">
        <v>0</v>
      </c>
      <c r="I129" s="21">
        <v>0.24705882352941178</v>
      </c>
      <c r="J129" s="21">
        <v>-0.57282196186948009</v>
      </c>
      <c r="K129" s="21">
        <v>-0.67259270913454927</v>
      </c>
      <c r="L129" s="21">
        <v>0.18802526899128494</v>
      </c>
      <c r="M129" s="21">
        <v>0.31738218974487481</v>
      </c>
    </row>
    <row r="130" spans="2:13" x14ac:dyDescent="0.35">
      <c r="B130" s="16" t="s">
        <v>105</v>
      </c>
      <c r="C130" s="16">
        <v>1</v>
      </c>
      <c r="D130" s="16">
        <v>0</v>
      </c>
      <c r="E130" s="21">
        <v>1</v>
      </c>
      <c r="F130" s="21">
        <v>0.24705882352941178</v>
      </c>
      <c r="G130" s="21">
        <v>0.31147540983606559</v>
      </c>
      <c r="H130" s="21">
        <v>1</v>
      </c>
      <c r="I130" s="21">
        <v>0.24705882352941178</v>
      </c>
      <c r="J130" s="21">
        <v>1.7457431218879391</v>
      </c>
      <c r="K130" s="21">
        <v>1.4867838833500562</v>
      </c>
      <c r="L130" s="21">
        <v>0.18802526899128494</v>
      </c>
      <c r="M130" s="21">
        <v>0.31738218974487481</v>
      </c>
    </row>
    <row r="131" spans="2:13" x14ac:dyDescent="0.35">
      <c r="B131" s="16" t="s">
        <v>106</v>
      </c>
      <c r="C131" s="16">
        <v>1</v>
      </c>
      <c r="D131" s="16">
        <v>1</v>
      </c>
      <c r="E131" s="21">
        <v>0</v>
      </c>
      <c r="F131" s="21">
        <v>0.45945945945945943</v>
      </c>
      <c r="G131" s="21">
        <v>0.31147540983606559</v>
      </c>
      <c r="H131" s="21">
        <v>0</v>
      </c>
      <c r="I131" s="21">
        <v>0.45945945945945943</v>
      </c>
      <c r="J131" s="21">
        <v>-0.92195444572928864</v>
      </c>
      <c r="K131" s="21">
        <v>-0.67259270913454927</v>
      </c>
      <c r="L131" s="21">
        <v>0.34984818674559792</v>
      </c>
      <c r="M131" s="21">
        <v>0.57313872852430658</v>
      </c>
    </row>
    <row r="132" spans="2:13" x14ac:dyDescent="0.35">
      <c r="B132" s="16" t="s">
        <v>107</v>
      </c>
      <c r="C132" s="16">
        <v>1</v>
      </c>
      <c r="D132" s="16">
        <v>0</v>
      </c>
      <c r="E132" s="21">
        <v>0</v>
      </c>
      <c r="F132" s="21">
        <v>0.24705882352941178</v>
      </c>
      <c r="G132" s="21">
        <v>0.31147540983606559</v>
      </c>
      <c r="H132" s="21">
        <v>0</v>
      </c>
      <c r="I132" s="21">
        <v>0.24705882352941178</v>
      </c>
      <c r="J132" s="21">
        <v>-0.57282196186948009</v>
      </c>
      <c r="K132" s="21">
        <v>-0.67259270913454927</v>
      </c>
      <c r="L132" s="21">
        <v>0.18802526899128494</v>
      </c>
      <c r="M132" s="21">
        <v>0.31738218974487481</v>
      </c>
    </row>
    <row r="133" spans="2:13" x14ac:dyDescent="0.35">
      <c r="B133" s="16" t="s">
        <v>108</v>
      </c>
      <c r="C133" s="16">
        <v>1</v>
      </c>
      <c r="D133" s="16">
        <v>1</v>
      </c>
      <c r="E133" s="21">
        <v>1</v>
      </c>
      <c r="F133" s="21">
        <v>0.45945945945945943</v>
      </c>
      <c r="G133" s="21">
        <v>0.31147540983606559</v>
      </c>
      <c r="H133" s="21">
        <v>1</v>
      </c>
      <c r="I133" s="21">
        <v>0.45945945945945943</v>
      </c>
      <c r="J133" s="21">
        <v>1.0846522890932808</v>
      </c>
      <c r="K133" s="21">
        <v>1.4867838833500562</v>
      </c>
      <c r="L133" s="21">
        <v>0.34984818674559792</v>
      </c>
      <c r="M133" s="21">
        <v>0.57313872852430658</v>
      </c>
    </row>
    <row r="134" spans="2:13" x14ac:dyDescent="0.35">
      <c r="B134" s="16" t="s">
        <v>109</v>
      </c>
      <c r="C134" s="16">
        <v>1</v>
      </c>
      <c r="D134" s="16">
        <v>0</v>
      </c>
      <c r="E134" s="21">
        <v>1</v>
      </c>
      <c r="F134" s="21">
        <v>0.24705882352941178</v>
      </c>
      <c r="G134" s="21">
        <v>0.31147540983606559</v>
      </c>
      <c r="H134" s="21">
        <v>1</v>
      </c>
      <c r="I134" s="21">
        <v>0.24705882352941178</v>
      </c>
      <c r="J134" s="21">
        <v>1.7457431218879391</v>
      </c>
      <c r="K134" s="21">
        <v>1.4867838833500562</v>
      </c>
      <c r="L134" s="21">
        <v>0.18802526899128494</v>
      </c>
      <c r="M134" s="21">
        <v>0.31738218974487481</v>
      </c>
    </row>
    <row r="135" spans="2:13" x14ac:dyDescent="0.35">
      <c r="B135" s="16" t="s">
        <v>110</v>
      </c>
      <c r="C135" s="16">
        <v>1</v>
      </c>
      <c r="D135" s="16">
        <v>0</v>
      </c>
      <c r="E135" s="21">
        <v>0</v>
      </c>
      <c r="F135" s="21">
        <v>0.24705882352941178</v>
      </c>
      <c r="G135" s="21">
        <v>0.31147540983606559</v>
      </c>
      <c r="H135" s="21">
        <v>0</v>
      </c>
      <c r="I135" s="21">
        <v>0.24705882352941178</v>
      </c>
      <c r="J135" s="21">
        <v>-0.57282196186948009</v>
      </c>
      <c r="K135" s="21">
        <v>-0.67259270913454927</v>
      </c>
      <c r="L135" s="21">
        <v>0.18802526899128494</v>
      </c>
      <c r="M135" s="21">
        <v>0.31738218974487481</v>
      </c>
    </row>
    <row r="136" spans="2:13" x14ac:dyDescent="0.35">
      <c r="B136" s="16" t="s">
        <v>111</v>
      </c>
      <c r="C136" s="16">
        <v>1</v>
      </c>
      <c r="D136" s="16">
        <v>0</v>
      </c>
      <c r="E136" s="21">
        <v>1</v>
      </c>
      <c r="F136" s="21">
        <v>0.24705882352941178</v>
      </c>
      <c r="G136" s="21">
        <v>0.31147540983606559</v>
      </c>
      <c r="H136" s="21">
        <v>1</v>
      </c>
      <c r="I136" s="21">
        <v>0.24705882352941178</v>
      </c>
      <c r="J136" s="21">
        <v>1.7457431218879391</v>
      </c>
      <c r="K136" s="21">
        <v>1.4867838833500562</v>
      </c>
      <c r="L136" s="21">
        <v>0.18802526899128494</v>
      </c>
      <c r="M136" s="21">
        <v>0.31738218974487481</v>
      </c>
    </row>
    <row r="137" spans="2:13" x14ac:dyDescent="0.35">
      <c r="B137" s="16" t="s">
        <v>112</v>
      </c>
      <c r="C137" s="16">
        <v>1</v>
      </c>
      <c r="D137" s="16">
        <v>1</v>
      </c>
      <c r="E137" s="21">
        <v>1</v>
      </c>
      <c r="F137" s="21">
        <v>0.45945945945945943</v>
      </c>
      <c r="G137" s="21">
        <v>0.31147540983606559</v>
      </c>
      <c r="H137" s="21">
        <v>1</v>
      </c>
      <c r="I137" s="21">
        <v>0.45945945945945943</v>
      </c>
      <c r="J137" s="21">
        <v>1.0846522890932808</v>
      </c>
      <c r="K137" s="21">
        <v>1.4867838833500562</v>
      </c>
      <c r="L137" s="21">
        <v>0.34984818674559792</v>
      </c>
      <c r="M137" s="21">
        <v>0.57313872852430658</v>
      </c>
    </row>
    <row r="138" spans="2:13" x14ac:dyDescent="0.35">
      <c r="B138" s="16" t="s">
        <v>113</v>
      </c>
      <c r="C138" s="16">
        <v>1</v>
      </c>
      <c r="D138" s="16">
        <v>0</v>
      </c>
      <c r="E138" s="21">
        <v>1</v>
      </c>
      <c r="F138" s="21">
        <v>0.24705882352941178</v>
      </c>
      <c r="G138" s="21">
        <v>0.31147540983606559</v>
      </c>
      <c r="H138" s="21">
        <v>1</v>
      </c>
      <c r="I138" s="21">
        <v>0.24705882352941178</v>
      </c>
      <c r="J138" s="21">
        <v>1.7457431218879391</v>
      </c>
      <c r="K138" s="21">
        <v>1.4867838833500562</v>
      </c>
      <c r="L138" s="21">
        <v>0.18802526899128494</v>
      </c>
      <c r="M138" s="21">
        <v>0.31738218974487481</v>
      </c>
    </row>
    <row r="139" spans="2:13" x14ac:dyDescent="0.35">
      <c r="B139" s="16" t="s">
        <v>114</v>
      </c>
      <c r="C139" s="16">
        <v>1</v>
      </c>
      <c r="D139" s="16">
        <v>0</v>
      </c>
      <c r="E139" s="21">
        <v>0</v>
      </c>
      <c r="F139" s="21">
        <v>0.24705882352941178</v>
      </c>
      <c r="G139" s="21">
        <v>0.31147540983606559</v>
      </c>
      <c r="H139" s="21">
        <v>0</v>
      </c>
      <c r="I139" s="21">
        <v>0.24705882352941178</v>
      </c>
      <c r="J139" s="21">
        <v>-0.57282196186948009</v>
      </c>
      <c r="K139" s="21">
        <v>-0.67259270913454927</v>
      </c>
      <c r="L139" s="21">
        <v>0.18802526899128494</v>
      </c>
      <c r="M139" s="21">
        <v>0.31738218974487481</v>
      </c>
    </row>
    <row r="140" spans="2:13" x14ac:dyDescent="0.35">
      <c r="B140" s="16" t="s">
        <v>115</v>
      </c>
      <c r="C140" s="16">
        <v>1</v>
      </c>
      <c r="D140" s="16">
        <v>0</v>
      </c>
      <c r="E140" s="21">
        <v>0</v>
      </c>
      <c r="F140" s="21">
        <v>0.24705882352941178</v>
      </c>
      <c r="G140" s="21">
        <v>0.31147540983606559</v>
      </c>
      <c r="H140" s="21">
        <v>0</v>
      </c>
      <c r="I140" s="21">
        <v>0.24705882352941178</v>
      </c>
      <c r="J140" s="21">
        <v>-0.57282196186948009</v>
      </c>
      <c r="K140" s="21">
        <v>-0.67259270913454927</v>
      </c>
      <c r="L140" s="21">
        <v>0.18802526899128494</v>
      </c>
      <c r="M140" s="21">
        <v>0.31738218974487481</v>
      </c>
    </row>
    <row r="141" spans="2:13" x14ac:dyDescent="0.35">
      <c r="B141" s="16" t="s">
        <v>116</v>
      </c>
      <c r="C141" s="16">
        <v>1</v>
      </c>
      <c r="D141" s="16">
        <v>1</v>
      </c>
      <c r="E141" s="21">
        <v>1</v>
      </c>
      <c r="F141" s="21">
        <v>0.45945945945945943</v>
      </c>
      <c r="G141" s="21">
        <v>0.31147540983606559</v>
      </c>
      <c r="H141" s="21">
        <v>1</v>
      </c>
      <c r="I141" s="21">
        <v>0.45945945945945943</v>
      </c>
      <c r="J141" s="21">
        <v>1.0846522890932808</v>
      </c>
      <c r="K141" s="21">
        <v>1.4867838833500562</v>
      </c>
      <c r="L141" s="21">
        <v>0.34984818674559792</v>
      </c>
      <c r="M141" s="21">
        <v>0.57313872852430658</v>
      </c>
    </row>
    <row r="142" spans="2:13" x14ac:dyDescent="0.35">
      <c r="B142" s="16" t="s">
        <v>117</v>
      </c>
      <c r="C142" s="16">
        <v>1</v>
      </c>
      <c r="D142" s="16">
        <v>1</v>
      </c>
      <c r="E142" s="21">
        <v>1</v>
      </c>
      <c r="F142" s="21">
        <v>0.45945945945945943</v>
      </c>
      <c r="G142" s="21">
        <v>0.31147540983606559</v>
      </c>
      <c r="H142" s="21">
        <v>1</v>
      </c>
      <c r="I142" s="21">
        <v>0.45945945945945943</v>
      </c>
      <c r="J142" s="21">
        <v>1.0846522890932808</v>
      </c>
      <c r="K142" s="21">
        <v>1.4867838833500562</v>
      </c>
      <c r="L142" s="21">
        <v>0.34984818674559792</v>
      </c>
      <c r="M142" s="21">
        <v>0.57313872852430658</v>
      </c>
    </row>
    <row r="143" spans="2:13" x14ac:dyDescent="0.35">
      <c r="B143" s="16" t="s">
        <v>118</v>
      </c>
      <c r="C143" s="16">
        <v>1</v>
      </c>
      <c r="D143" s="16">
        <v>1</v>
      </c>
      <c r="E143" s="21">
        <v>0</v>
      </c>
      <c r="F143" s="21">
        <v>0.45945945945945943</v>
      </c>
      <c r="G143" s="21">
        <v>0.31147540983606559</v>
      </c>
      <c r="H143" s="21">
        <v>0</v>
      </c>
      <c r="I143" s="21">
        <v>0.45945945945945943</v>
      </c>
      <c r="J143" s="21">
        <v>-0.92195444572928864</v>
      </c>
      <c r="K143" s="21">
        <v>-0.67259270913454927</v>
      </c>
      <c r="L143" s="21">
        <v>0.34984818674559792</v>
      </c>
      <c r="M143" s="21">
        <v>0.57313872852430658</v>
      </c>
    </row>
    <row r="144" spans="2:13" x14ac:dyDescent="0.35">
      <c r="B144" s="16" t="s">
        <v>119</v>
      </c>
      <c r="C144" s="16">
        <v>1</v>
      </c>
      <c r="D144" s="16">
        <v>0</v>
      </c>
      <c r="E144" s="21">
        <v>0</v>
      </c>
      <c r="F144" s="21">
        <v>0.24705882352941178</v>
      </c>
      <c r="G144" s="21">
        <v>0.31147540983606559</v>
      </c>
      <c r="H144" s="21">
        <v>0</v>
      </c>
      <c r="I144" s="21">
        <v>0.24705882352941178</v>
      </c>
      <c r="J144" s="21">
        <v>-0.57282196186948009</v>
      </c>
      <c r="K144" s="21">
        <v>-0.67259270913454927</v>
      </c>
      <c r="L144" s="21">
        <v>0.18802526899128494</v>
      </c>
      <c r="M144" s="21">
        <v>0.31738218974487481</v>
      </c>
    </row>
    <row r="145" spans="2:13" x14ac:dyDescent="0.35">
      <c r="B145" s="16" t="s">
        <v>120</v>
      </c>
      <c r="C145" s="16">
        <v>1</v>
      </c>
      <c r="D145" s="16">
        <v>0</v>
      </c>
      <c r="E145" s="21">
        <v>1</v>
      </c>
      <c r="F145" s="21">
        <v>0.24705882352941178</v>
      </c>
      <c r="G145" s="21">
        <v>0.31147540983606559</v>
      </c>
      <c r="H145" s="21">
        <v>1</v>
      </c>
      <c r="I145" s="21">
        <v>0.24705882352941178</v>
      </c>
      <c r="J145" s="21">
        <v>1.7457431218879391</v>
      </c>
      <c r="K145" s="21">
        <v>1.4867838833500562</v>
      </c>
      <c r="L145" s="21">
        <v>0.18802526899128494</v>
      </c>
      <c r="M145" s="21">
        <v>0.31738218974487481</v>
      </c>
    </row>
    <row r="146" spans="2:13" x14ac:dyDescent="0.35">
      <c r="B146" s="16" t="s">
        <v>121</v>
      </c>
      <c r="C146" s="16">
        <v>1</v>
      </c>
      <c r="D146" s="16">
        <v>0</v>
      </c>
      <c r="E146" s="21">
        <v>0</v>
      </c>
      <c r="F146" s="21">
        <v>0.24705882352941178</v>
      </c>
      <c r="G146" s="21">
        <v>0.31147540983606559</v>
      </c>
      <c r="H146" s="21">
        <v>0</v>
      </c>
      <c r="I146" s="21">
        <v>0.24705882352941178</v>
      </c>
      <c r="J146" s="21">
        <v>-0.57282196186948009</v>
      </c>
      <c r="K146" s="21">
        <v>-0.67259270913454927</v>
      </c>
      <c r="L146" s="21">
        <v>0.18802526899128494</v>
      </c>
      <c r="M146" s="21">
        <v>0.31738218974487481</v>
      </c>
    </row>
    <row r="147" spans="2:13" x14ac:dyDescent="0.35">
      <c r="B147" s="16" t="s">
        <v>122</v>
      </c>
      <c r="C147" s="16">
        <v>1</v>
      </c>
      <c r="D147" s="16">
        <v>1</v>
      </c>
      <c r="E147" s="21">
        <v>0</v>
      </c>
      <c r="F147" s="21">
        <v>0.45945945945945943</v>
      </c>
      <c r="G147" s="21">
        <v>0.31147540983606559</v>
      </c>
      <c r="H147" s="21">
        <v>0</v>
      </c>
      <c r="I147" s="21">
        <v>0.45945945945945943</v>
      </c>
      <c r="J147" s="21">
        <v>-0.92195444572928864</v>
      </c>
      <c r="K147" s="21">
        <v>-0.67259270913454927</v>
      </c>
      <c r="L147" s="21">
        <v>0.34984818674559792</v>
      </c>
      <c r="M147" s="21">
        <v>0.57313872852430658</v>
      </c>
    </row>
    <row r="148" spans="2:13" x14ac:dyDescent="0.35">
      <c r="B148" s="16" t="s">
        <v>123</v>
      </c>
      <c r="C148" s="16">
        <v>1</v>
      </c>
      <c r="D148" s="16">
        <v>0</v>
      </c>
      <c r="E148" s="21">
        <v>0</v>
      </c>
      <c r="F148" s="21">
        <v>0.24705882352941178</v>
      </c>
      <c r="G148" s="21">
        <v>0.31147540983606559</v>
      </c>
      <c r="H148" s="21">
        <v>0</v>
      </c>
      <c r="I148" s="21">
        <v>0.24705882352941178</v>
      </c>
      <c r="J148" s="21">
        <v>-0.57282196186948009</v>
      </c>
      <c r="K148" s="21">
        <v>-0.67259270913454927</v>
      </c>
      <c r="L148" s="21">
        <v>0.18802526899128494</v>
      </c>
      <c r="M148" s="21">
        <v>0.31738218974487481</v>
      </c>
    </row>
    <row r="149" spans="2:13" x14ac:dyDescent="0.35">
      <c r="B149" s="16" t="s">
        <v>124</v>
      </c>
      <c r="C149" s="16">
        <v>1</v>
      </c>
      <c r="D149" s="16">
        <v>0</v>
      </c>
      <c r="E149" s="21">
        <v>0</v>
      </c>
      <c r="F149" s="21">
        <v>0.24705882352941178</v>
      </c>
      <c r="G149" s="21">
        <v>0.31147540983606559</v>
      </c>
      <c r="H149" s="21">
        <v>0</v>
      </c>
      <c r="I149" s="21">
        <v>0.24705882352941178</v>
      </c>
      <c r="J149" s="21">
        <v>-0.57282196186948009</v>
      </c>
      <c r="K149" s="21">
        <v>-0.67259270913454927</v>
      </c>
      <c r="L149" s="21">
        <v>0.18802526899128494</v>
      </c>
      <c r="M149" s="21">
        <v>0.31738218974487481</v>
      </c>
    </row>
    <row r="150" spans="2:13" x14ac:dyDescent="0.35">
      <c r="B150" s="16" t="s">
        <v>125</v>
      </c>
      <c r="C150" s="16">
        <v>1</v>
      </c>
      <c r="D150" s="16">
        <v>0</v>
      </c>
      <c r="E150" s="21">
        <v>0</v>
      </c>
      <c r="F150" s="21">
        <v>0.24705882352941178</v>
      </c>
      <c r="G150" s="21">
        <v>0.31147540983606559</v>
      </c>
      <c r="H150" s="21">
        <v>0</v>
      </c>
      <c r="I150" s="21">
        <v>0.24705882352941178</v>
      </c>
      <c r="J150" s="21">
        <v>-0.57282196186948009</v>
      </c>
      <c r="K150" s="21">
        <v>-0.67259270913454927</v>
      </c>
      <c r="L150" s="21">
        <v>0.18802526899128494</v>
      </c>
      <c r="M150" s="21">
        <v>0.31738218974487481</v>
      </c>
    </row>
    <row r="151" spans="2:13" x14ac:dyDescent="0.35">
      <c r="B151" s="16" t="s">
        <v>126</v>
      </c>
      <c r="C151" s="16">
        <v>1</v>
      </c>
      <c r="D151" s="16">
        <v>0</v>
      </c>
      <c r="E151" s="21">
        <v>0</v>
      </c>
      <c r="F151" s="21">
        <v>0.24705882352941178</v>
      </c>
      <c r="G151" s="21">
        <v>0.31147540983606559</v>
      </c>
      <c r="H151" s="21">
        <v>0</v>
      </c>
      <c r="I151" s="21">
        <v>0.24705882352941178</v>
      </c>
      <c r="J151" s="21">
        <v>-0.57282196186948009</v>
      </c>
      <c r="K151" s="21">
        <v>-0.67259270913454927</v>
      </c>
      <c r="L151" s="21">
        <v>0.18802526899128494</v>
      </c>
      <c r="M151" s="21">
        <v>0.31738218974487481</v>
      </c>
    </row>
    <row r="152" spans="2:13" x14ac:dyDescent="0.35">
      <c r="B152" s="16" t="s">
        <v>127</v>
      </c>
      <c r="C152" s="16">
        <v>1</v>
      </c>
      <c r="D152" s="16">
        <v>0</v>
      </c>
      <c r="E152" s="21">
        <v>0</v>
      </c>
      <c r="F152" s="21">
        <v>0.24705882352941178</v>
      </c>
      <c r="G152" s="21">
        <v>0.31147540983606559</v>
      </c>
      <c r="H152" s="21">
        <v>0</v>
      </c>
      <c r="I152" s="21">
        <v>0.24705882352941178</v>
      </c>
      <c r="J152" s="21">
        <v>-0.57282196186948009</v>
      </c>
      <c r="K152" s="21">
        <v>-0.67259270913454927</v>
      </c>
      <c r="L152" s="21">
        <v>0.18802526899128494</v>
      </c>
      <c r="M152" s="21">
        <v>0.31738218974487481</v>
      </c>
    </row>
    <row r="153" spans="2:13" x14ac:dyDescent="0.35">
      <c r="B153" s="16" t="s">
        <v>128</v>
      </c>
      <c r="C153" s="16">
        <v>1</v>
      </c>
      <c r="D153" s="16">
        <v>0</v>
      </c>
      <c r="E153" s="21">
        <v>0</v>
      </c>
      <c r="F153" s="21">
        <v>0.24705882352941178</v>
      </c>
      <c r="G153" s="21">
        <v>0.31147540983606559</v>
      </c>
      <c r="H153" s="21">
        <v>0</v>
      </c>
      <c r="I153" s="21">
        <v>0.24705882352941178</v>
      </c>
      <c r="J153" s="21">
        <v>-0.57282196186948009</v>
      </c>
      <c r="K153" s="21">
        <v>-0.67259270913454927</v>
      </c>
      <c r="L153" s="21">
        <v>0.18802526899128494</v>
      </c>
      <c r="M153" s="21">
        <v>0.31738218974487481</v>
      </c>
    </row>
    <row r="154" spans="2:13" x14ac:dyDescent="0.35">
      <c r="B154" s="16" t="s">
        <v>129</v>
      </c>
      <c r="C154" s="16">
        <v>1</v>
      </c>
      <c r="D154" s="16">
        <v>0</v>
      </c>
      <c r="E154" s="21">
        <v>1</v>
      </c>
      <c r="F154" s="21">
        <v>0.24705882352941178</v>
      </c>
      <c r="G154" s="21">
        <v>0.31147540983606559</v>
      </c>
      <c r="H154" s="21">
        <v>1</v>
      </c>
      <c r="I154" s="21">
        <v>0.24705882352941178</v>
      </c>
      <c r="J154" s="21">
        <v>1.7457431218879391</v>
      </c>
      <c r="K154" s="21">
        <v>1.4867838833500562</v>
      </c>
      <c r="L154" s="21">
        <v>0.18802526899128494</v>
      </c>
      <c r="M154" s="21">
        <v>0.31738218974487481</v>
      </c>
    </row>
    <row r="155" spans="2:13" x14ac:dyDescent="0.35">
      <c r="B155" s="16" t="s">
        <v>130</v>
      </c>
      <c r="C155" s="16">
        <v>1</v>
      </c>
      <c r="D155" s="16">
        <v>0</v>
      </c>
      <c r="E155" s="21">
        <v>0</v>
      </c>
      <c r="F155" s="21">
        <v>0.24705882352941178</v>
      </c>
      <c r="G155" s="21">
        <v>0.31147540983606559</v>
      </c>
      <c r="H155" s="21">
        <v>0</v>
      </c>
      <c r="I155" s="21">
        <v>0.24705882352941178</v>
      </c>
      <c r="J155" s="21">
        <v>-0.57282196186948009</v>
      </c>
      <c r="K155" s="21">
        <v>-0.67259270913454927</v>
      </c>
      <c r="L155" s="21">
        <v>0.18802526899128494</v>
      </c>
      <c r="M155" s="21">
        <v>0.31738218974487481</v>
      </c>
    </row>
    <row r="156" spans="2:13" x14ac:dyDescent="0.35">
      <c r="B156" s="16" t="s">
        <v>131</v>
      </c>
      <c r="C156" s="16">
        <v>1</v>
      </c>
      <c r="D156" s="16">
        <v>0</v>
      </c>
      <c r="E156" s="21">
        <v>0</v>
      </c>
      <c r="F156" s="21">
        <v>0.24705882352941178</v>
      </c>
      <c r="G156" s="21">
        <v>0.31147540983606559</v>
      </c>
      <c r="H156" s="21">
        <v>0</v>
      </c>
      <c r="I156" s="21">
        <v>0.24705882352941178</v>
      </c>
      <c r="J156" s="21">
        <v>-0.57282196186948009</v>
      </c>
      <c r="K156" s="21">
        <v>-0.67259270913454927</v>
      </c>
      <c r="L156" s="21">
        <v>0.18802526899128494</v>
      </c>
      <c r="M156" s="21">
        <v>0.31738218974487481</v>
      </c>
    </row>
    <row r="157" spans="2:13" x14ac:dyDescent="0.35">
      <c r="B157" s="16" t="s">
        <v>132</v>
      </c>
      <c r="C157" s="16">
        <v>1</v>
      </c>
      <c r="D157" s="16">
        <v>0</v>
      </c>
      <c r="E157" s="21">
        <v>0</v>
      </c>
      <c r="F157" s="21">
        <v>0.24705882352941178</v>
      </c>
      <c r="G157" s="21">
        <v>0.31147540983606559</v>
      </c>
      <c r="H157" s="21">
        <v>0</v>
      </c>
      <c r="I157" s="21">
        <v>0.24705882352941178</v>
      </c>
      <c r="J157" s="21">
        <v>-0.57282196186948009</v>
      </c>
      <c r="K157" s="21">
        <v>-0.67259270913454927</v>
      </c>
      <c r="L157" s="21">
        <v>0.18802526899128494</v>
      </c>
      <c r="M157" s="21">
        <v>0.31738218974487481</v>
      </c>
    </row>
    <row r="158" spans="2:13" x14ac:dyDescent="0.35">
      <c r="B158" s="16" t="s">
        <v>133</v>
      </c>
      <c r="C158" s="16">
        <v>1</v>
      </c>
      <c r="D158" s="16">
        <v>1</v>
      </c>
      <c r="E158" s="21">
        <v>0</v>
      </c>
      <c r="F158" s="21">
        <v>0.45945945945945943</v>
      </c>
      <c r="G158" s="21">
        <v>0.31147540983606559</v>
      </c>
      <c r="H158" s="21">
        <v>0</v>
      </c>
      <c r="I158" s="21">
        <v>0.45945945945945943</v>
      </c>
      <c r="J158" s="21">
        <v>-0.92195444572928864</v>
      </c>
      <c r="K158" s="21">
        <v>-0.67259270913454927</v>
      </c>
      <c r="L158" s="21">
        <v>0.34984818674559792</v>
      </c>
      <c r="M158" s="21">
        <v>0.57313872852430658</v>
      </c>
    </row>
    <row r="159" spans="2:13" x14ac:dyDescent="0.35">
      <c r="B159" s="16" t="s">
        <v>134</v>
      </c>
      <c r="C159" s="16">
        <v>1</v>
      </c>
      <c r="D159" s="16">
        <v>1</v>
      </c>
      <c r="E159" s="21">
        <v>0</v>
      </c>
      <c r="F159" s="21">
        <v>0.45945945945945943</v>
      </c>
      <c r="G159" s="21">
        <v>0.31147540983606559</v>
      </c>
      <c r="H159" s="21">
        <v>0</v>
      </c>
      <c r="I159" s="21">
        <v>0.45945945945945943</v>
      </c>
      <c r="J159" s="21">
        <v>-0.92195444572928864</v>
      </c>
      <c r="K159" s="21">
        <v>-0.67259270913454927</v>
      </c>
      <c r="L159" s="21">
        <v>0.34984818674559792</v>
      </c>
      <c r="M159" s="21">
        <v>0.57313872852430658</v>
      </c>
    </row>
    <row r="160" spans="2:13" x14ac:dyDescent="0.35">
      <c r="B160" s="16" t="s">
        <v>135</v>
      </c>
      <c r="C160" s="16">
        <v>1</v>
      </c>
      <c r="D160" s="16">
        <v>0</v>
      </c>
      <c r="E160" s="21">
        <v>0</v>
      </c>
      <c r="F160" s="21">
        <v>0.24705882352941178</v>
      </c>
      <c r="G160" s="21">
        <v>0.31147540983606559</v>
      </c>
      <c r="H160" s="21">
        <v>0</v>
      </c>
      <c r="I160" s="21">
        <v>0.24705882352941178</v>
      </c>
      <c r="J160" s="21">
        <v>-0.57282196186948009</v>
      </c>
      <c r="K160" s="21">
        <v>-0.67259270913454927</v>
      </c>
      <c r="L160" s="21">
        <v>0.18802526899128494</v>
      </c>
      <c r="M160" s="21">
        <v>0.31738218974487481</v>
      </c>
    </row>
    <row r="161" spans="2:13" x14ac:dyDescent="0.35">
      <c r="B161" s="16" t="s">
        <v>136</v>
      </c>
      <c r="C161" s="16">
        <v>1</v>
      </c>
      <c r="D161" s="16">
        <v>1</v>
      </c>
      <c r="E161" s="21">
        <v>0</v>
      </c>
      <c r="F161" s="21">
        <v>0.45945945945945943</v>
      </c>
      <c r="G161" s="21">
        <v>0.31147540983606559</v>
      </c>
      <c r="H161" s="21">
        <v>0</v>
      </c>
      <c r="I161" s="21">
        <v>0.45945945945945943</v>
      </c>
      <c r="J161" s="21">
        <v>-0.92195444572928864</v>
      </c>
      <c r="K161" s="21">
        <v>-0.67259270913454927</v>
      </c>
      <c r="L161" s="21">
        <v>0.34984818674559792</v>
      </c>
      <c r="M161" s="21">
        <v>0.57313872852430658</v>
      </c>
    </row>
    <row r="162" spans="2:13" x14ac:dyDescent="0.35">
      <c r="B162" s="16" t="s">
        <v>137</v>
      </c>
      <c r="C162" s="16">
        <v>1</v>
      </c>
      <c r="D162" s="16">
        <v>0</v>
      </c>
      <c r="E162" s="21">
        <v>1</v>
      </c>
      <c r="F162" s="21">
        <v>0.24705882352941178</v>
      </c>
      <c r="G162" s="21">
        <v>0.31147540983606559</v>
      </c>
      <c r="H162" s="21">
        <v>1</v>
      </c>
      <c r="I162" s="21">
        <v>0.24705882352941178</v>
      </c>
      <c r="J162" s="21">
        <v>1.7457431218879391</v>
      </c>
      <c r="K162" s="21">
        <v>1.4867838833500562</v>
      </c>
      <c r="L162" s="21">
        <v>0.18802526899128494</v>
      </c>
      <c r="M162" s="21">
        <v>0.31738218974487481</v>
      </c>
    </row>
    <row r="163" spans="2:13" x14ac:dyDescent="0.35">
      <c r="B163" s="16" t="s">
        <v>138</v>
      </c>
      <c r="C163" s="16">
        <v>1</v>
      </c>
      <c r="D163" s="16">
        <v>1</v>
      </c>
      <c r="E163" s="21">
        <v>1</v>
      </c>
      <c r="F163" s="21">
        <v>0.45945945945945943</v>
      </c>
      <c r="G163" s="21">
        <v>0.31147540983606559</v>
      </c>
      <c r="H163" s="21">
        <v>1</v>
      </c>
      <c r="I163" s="21">
        <v>0.45945945945945943</v>
      </c>
      <c r="J163" s="21">
        <v>1.0846522890932808</v>
      </c>
      <c r="K163" s="21">
        <v>1.4867838833500562</v>
      </c>
      <c r="L163" s="21">
        <v>0.34984818674559792</v>
      </c>
      <c r="M163" s="21">
        <v>0.57313872852430658</v>
      </c>
    </row>
    <row r="164" spans="2:13" x14ac:dyDescent="0.35">
      <c r="B164" s="16" t="s">
        <v>139</v>
      </c>
      <c r="C164" s="16">
        <v>1</v>
      </c>
      <c r="D164" s="16">
        <v>0</v>
      </c>
      <c r="E164" s="21">
        <v>0</v>
      </c>
      <c r="F164" s="21">
        <v>0.24705882352941178</v>
      </c>
      <c r="G164" s="21">
        <v>0.31147540983606559</v>
      </c>
      <c r="H164" s="21">
        <v>0</v>
      </c>
      <c r="I164" s="21">
        <v>0.24705882352941178</v>
      </c>
      <c r="J164" s="21">
        <v>-0.57282196186948009</v>
      </c>
      <c r="K164" s="21">
        <v>-0.67259270913454927</v>
      </c>
      <c r="L164" s="21">
        <v>0.18802526899128494</v>
      </c>
      <c r="M164" s="21">
        <v>0.31738218974487481</v>
      </c>
    </row>
    <row r="165" spans="2:13" x14ac:dyDescent="0.35">
      <c r="B165" s="16" t="s">
        <v>140</v>
      </c>
      <c r="C165" s="16">
        <v>1</v>
      </c>
      <c r="D165" s="16">
        <v>0</v>
      </c>
      <c r="E165" s="21">
        <v>1</v>
      </c>
      <c r="F165" s="21">
        <v>0.24705882352941178</v>
      </c>
      <c r="G165" s="21">
        <v>0.31147540983606559</v>
      </c>
      <c r="H165" s="21">
        <v>1</v>
      </c>
      <c r="I165" s="21">
        <v>0.24705882352941178</v>
      </c>
      <c r="J165" s="21">
        <v>1.7457431218879391</v>
      </c>
      <c r="K165" s="21">
        <v>1.4867838833500562</v>
      </c>
      <c r="L165" s="21">
        <v>0.18802526899128494</v>
      </c>
      <c r="M165" s="21">
        <v>0.31738218974487481</v>
      </c>
    </row>
    <row r="166" spans="2:13" x14ac:dyDescent="0.35">
      <c r="B166" s="16" t="s">
        <v>141</v>
      </c>
      <c r="C166" s="16">
        <v>1</v>
      </c>
      <c r="D166" s="16">
        <v>0</v>
      </c>
      <c r="E166" s="21">
        <v>0</v>
      </c>
      <c r="F166" s="21">
        <v>0.24705882352941178</v>
      </c>
      <c r="G166" s="21">
        <v>0.31147540983606559</v>
      </c>
      <c r="H166" s="21">
        <v>0</v>
      </c>
      <c r="I166" s="21">
        <v>0.24705882352941178</v>
      </c>
      <c r="J166" s="21">
        <v>-0.57282196186948009</v>
      </c>
      <c r="K166" s="21">
        <v>-0.67259270913454927</v>
      </c>
      <c r="L166" s="21">
        <v>0.18802526899128494</v>
      </c>
      <c r="M166" s="21">
        <v>0.31738218974487481</v>
      </c>
    </row>
    <row r="167" spans="2:13" x14ac:dyDescent="0.35">
      <c r="B167" s="16" t="s">
        <v>142</v>
      </c>
      <c r="C167" s="16">
        <v>1</v>
      </c>
      <c r="D167" s="16">
        <v>0</v>
      </c>
      <c r="E167" s="21">
        <v>0</v>
      </c>
      <c r="F167" s="21">
        <v>0.24705882352941178</v>
      </c>
      <c r="G167" s="21">
        <v>0.31147540983606559</v>
      </c>
      <c r="H167" s="21">
        <v>0</v>
      </c>
      <c r="I167" s="21">
        <v>0.24705882352941178</v>
      </c>
      <c r="J167" s="21">
        <v>-0.57282196186948009</v>
      </c>
      <c r="K167" s="21">
        <v>-0.67259270913454927</v>
      </c>
      <c r="L167" s="21">
        <v>0.18802526899128494</v>
      </c>
      <c r="M167" s="21">
        <v>0.31738218974487481</v>
      </c>
    </row>
    <row r="168" spans="2:13" x14ac:dyDescent="0.35">
      <c r="B168" s="16" t="s">
        <v>143</v>
      </c>
      <c r="C168" s="16">
        <v>1</v>
      </c>
      <c r="D168" s="16">
        <v>1</v>
      </c>
      <c r="E168" s="21">
        <v>0</v>
      </c>
      <c r="F168" s="21">
        <v>0.45945945945945943</v>
      </c>
      <c r="G168" s="21">
        <v>0.31147540983606559</v>
      </c>
      <c r="H168" s="21">
        <v>0</v>
      </c>
      <c r="I168" s="21">
        <v>0.45945945945945943</v>
      </c>
      <c r="J168" s="21">
        <v>-0.92195444572928864</v>
      </c>
      <c r="K168" s="21">
        <v>-0.67259270913454927</v>
      </c>
      <c r="L168" s="21">
        <v>0.34984818674559792</v>
      </c>
      <c r="M168" s="21">
        <v>0.57313872852430658</v>
      </c>
    </row>
    <row r="169" spans="2:13" x14ac:dyDescent="0.35">
      <c r="B169" s="16" t="s">
        <v>144</v>
      </c>
      <c r="C169" s="16">
        <v>1</v>
      </c>
      <c r="D169" s="16">
        <v>0</v>
      </c>
      <c r="E169" s="21">
        <v>1</v>
      </c>
      <c r="F169" s="21">
        <v>0.24705882352941178</v>
      </c>
      <c r="G169" s="21">
        <v>0.31147540983606559</v>
      </c>
      <c r="H169" s="21">
        <v>1</v>
      </c>
      <c r="I169" s="21">
        <v>0.24705882352941178</v>
      </c>
      <c r="J169" s="21">
        <v>1.7457431218879391</v>
      </c>
      <c r="K169" s="21">
        <v>1.4867838833500562</v>
      </c>
      <c r="L169" s="21">
        <v>0.18802526899128494</v>
      </c>
      <c r="M169" s="21">
        <v>0.31738218974487481</v>
      </c>
    </row>
    <row r="170" spans="2:13" x14ac:dyDescent="0.35">
      <c r="B170" s="16" t="s">
        <v>145</v>
      </c>
      <c r="C170" s="16">
        <v>1</v>
      </c>
      <c r="D170" s="16">
        <v>0</v>
      </c>
      <c r="E170" s="21">
        <v>0</v>
      </c>
      <c r="F170" s="21">
        <v>0.24705882352941178</v>
      </c>
      <c r="G170" s="21">
        <v>0.31147540983606559</v>
      </c>
      <c r="H170" s="21">
        <v>0</v>
      </c>
      <c r="I170" s="21">
        <v>0.24705882352941178</v>
      </c>
      <c r="J170" s="21">
        <v>-0.57282196186948009</v>
      </c>
      <c r="K170" s="21">
        <v>-0.67259270913454927</v>
      </c>
      <c r="L170" s="21">
        <v>0.18802526899128494</v>
      </c>
      <c r="M170" s="21">
        <v>0.31738218974487481</v>
      </c>
    </row>
    <row r="171" spans="2:13" x14ac:dyDescent="0.35">
      <c r="B171" s="16" t="s">
        <v>146</v>
      </c>
      <c r="C171" s="16">
        <v>1</v>
      </c>
      <c r="D171" s="16">
        <v>0</v>
      </c>
      <c r="E171" s="21">
        <v>0</v>
      </c>
      <c r="F171" s="21">
        <v>0.24705882352941178</v>
      </c>
      <c r="G171" s="21">
        <v>0.31147540983606559</v>
      </c>
      <c r="H171" s="21">
        <v>0</v>
      </c>
      <c r="I171" s="21">
        <v>0.24705882352941178</v>
      </c>
      <c r="J171" s="21">
        <v>-0.57282196186948009</v>
      </c>
      <c r="K171" s="21">
        <v>-0.67259270913454927</v>
      </c>
      <c r="L171" s="21">
        <v>0.18802526899128494</v>
      </c>
      <c r="M171" s="21">
        <v>0.31738218974487481</v>
      </c>
    </row>
    <row r="172" spans="2:13" x14ac:dyDescent="0.35">
      <c r="B172" s="16" t="s">
        <v>147</v>
      </c>
      <c r="C172" s="16">
        <v>1</v>
      </c>
      <c r="D172" s="16">
        <v>0</v>
      </c>
      <c r="E172" s="21">
        <v>0</v>
      </c>
      <c r="F172" s="21">
        <v>0.24705882352941178</v>
      </c>
      <c r="G172" s="21">
        <v>0.31147540983606559</v>
      </c>
      <c r="H172" s="21">
        <v>0</v>
      </c>
      <c r="I172" s="21">
        <v>0.24705882352941178</v>
      </c>
      <c r="J172" s="21">
        <v>-0.57282196186948009</v>
      </c>
      <c r="K172" s="21">
        <v>-0.67259270913454927</v>
      </c>
      <c r="L172" s="21">
        <v>0.18802526899128494</v>
      </c>
      <c r="M172" s="21">
        <v>0.31738218974487481</v>
      </c>
    </row>
    <row r="173" spans="2:13" x14ac:dyDescent="0.35">
      <c r="B173" s="16" t="s">
        <v>148</v>
      </c>
      <c r="C173" s="16">
        <v>1</v>
      </c>
      <c r="D173" s="16">
        <v>0</v>
      </c>
      <c r="E173" s="21">
        <v>0</v>
      </c>
      <c r="F173" s="21">
        <v>0.24705882352941178</v>
      </c>
      <c r="G173" s="21">
        <v>0.31147540983606559</v>
      </c>
      <c r="H173" s="21">
        <v>0</v>
      </c>
      <c r="I173" s="21">
        <v>0.24705882352941178</v>
      </c>
      <c r="J173" s="21">
        <v>-0.57282196186948009</v>
      </c>
      <c r="K173" s="21">
        <v>-0.67259270913454927</v>
      </c>
      <c r="L173" s="21">
        <v>0.18802526899128494</v>
      </c>
      <c r="M173" s="21">
        <v>0.31738218974487481</v>
      </c>
    </row>
    <row r="174" spans="2:13" x14ac:dyDescent="0.35">
      <c r="B174" s="16" t="s">
        <v>149</v>
      </c>
      <c r="C174" s="16">
        <v>1</v>
      </c>
      <c r="D174" s="16">
        <v>0</v>
      </c>
      <c r="E174" s="21">
        <v>0</v>
      </c>
      <c r="F174" s="21">
        <v>0.24705882352941178</v>
      </c>
      <c r="G174" s="21">
        <v>0.31147540983606559</v>
      </c>
      <c r="H174" s="21">
        <v>0</v>
      </c>
      <c r="I174" s="21">
        <v>0.24705882352941178</v>
      </c>
      <c r="J174" s="21">
        <v>-0.57282196186948009</v>
      </c>
      <c r="K174" s="21">
        <v>-0.67259270913454927</v>
      </c>
      <c r="L174" s="21">
        <v>0.18802526899128494</v>
      </c>
      <c r="M174" s="21">
        <v>0.31738218974487481</v>
      </c>
    </row>
    <row r="175" spans="2:13" x14ac:dyDescent="0.35">
      <c r="B175" s="16" t="s">
        <v>150</v>
      </c>
      <c r="C175" s="16">
        <v>1</v>
      </c>
      <c r="D175" s="16">
        <v>0</v>
      </c>
      <c r="E175" s="21">
        <v>0</v>
      </c>
      <c r="F175" s="21">
        <v>0.24705882352941178</v>
      </c>
      <c r="G175" s="21">
        <v>0.31147540983606559</v>
      </c>
      <c r="H175" s="21">
        <v>0</v>
      </c>
      <c r="I175" s="21">
        <v>0.24705882352941178</v>
      </c>
      <c r="J175" s="21">
        <v>-0.57282196186948009</v>
      </c>
      <c r="K175" s="21">
        <v>-0.67259270913454927</v>
      </c>
      <c r="L175" s="21">
        <v>0.18802526899128494</v>
      </c>
      <c r="M175" s="21">
        <v>0.31738218974487481</v>
      </c>
    </row>
    <row r="176" spans="2:13" x14ac:dyDescent="0.35">
      <c r="B176" s="16" t="s">
        <v>151</v>
      </c>
      <c r="C176" s="16">
        <v>1</v>
      </c>
      <c r="D176" s="16">
        <v>1</v>
      </c>
      <c r="E176" s="21">
        <v>0</v>
      </c>
      <c r="F176" s="21">
        <v>0.45945945945945943</v>
      </c>
      <c r="G176" s="21">
        <v>0.31147540983606559</v>
      </c>
      <c r="H176" s="21">
        <v>0</v>
      </c>
      <c r="I176" s="21">
        <v>0.45945945945945943</v>
      </c>
      <c r="J176" s="21">
        <v>-0.92195444572928864</v>
      </c>
      <c r="K176" s="21">
        <v>-0.67259270913454927</v>
      </c>
      <c r="L176" s="21">
        <v>0.34984818674559792</v>
      </c>
      <c r="M176" s="21">
        <v>0.57313872852430658</v>
      </c>
    </row>
    <row r="177" spans="2:13" x14ac:dyDescent="0.35">
      <c r="B177" s="16" t="s">
        <v>152</v>
      </c>
      <c r="C177" s="16">
        <v>1</v>
      </c>
      <c r="D177" s="16">
        <v>0</v>
      </c>
      <c r="E177" s="21">
        <v>1</v>
      </c>
      <c r="F177" s="21">
        <v>0.24705882352941178</v>
      </c>
      <c r="G177" s="21">
        <v>0.31147540983606559</v>
      </c>
      <c r="H177" s="21">
        <v>1</v>
      </c>
      <c r="I177" s="21">
        <v>0.24705882352941178</v>
      </c>
      <c r="J177" s="21">
        <v>1.7457431218879391</v>
      </c>
      <c r="K177" s="21">
        <v>1.4867838833500562</v>
      </c>
      <c r="L177" s="21">
        <v>0.18802526899128494</v>
      </c>
      <c r="M177" s="21">
        <v>0.31738218974487481</v>
      </c>
    </row>
    <row r="178" spans="2:13" x14ac:dyDescent="0.35">
      <c r="B178" s="16" t="s">
        <v>153</v>
      </c>
      <c r="C178" s="16">
        <v>1</v>
      </c>
      <c r="D178" s="16">
        <v>0</v>
      </c>
      <c r="E178" s="21">
        <v>0</v>
      </c>
      <c r="F178" s="21">
        <v>0.24705882352941178</v>
      </c>
      <c r="G178" s="21">
        <v>0.31147540983606559</v>
      </c>
      <c r="H178" s="21">
        <v>0</v>
      </c>
      <c r="I178" s="21">
        <v>0.24705882352941178</v>
      </c>
      <c r="J178" s="21">
        <v>-0.57282196186948009</v>
      </c>
      <c r="K178" s="21">
        <v>-0.67259270913454927</v>
      </c>
      <c r="L178" s="21">
        <v>0.18802526899128494</v>
      </c>
      <c r="M178" s="21">
        <v>0.31738218974487481</v>
      </c>
    </row>
    <row r="179" spans="2:13" x14ac:dyDescent="0.35">
      <c r="B179" s="16" t="s">
        <v>154</v>
      </c>
      <c r="C179" s="16">
        <v>1</v>
      </c>
      <c r="D179" s="16">
        <v>1</v>
      </c>
      <c r="E179" s="21">
        <v>1</v>
      </c>
      <c r="F179" s="21">
        <v>0.45945945945945943</v>
      </c>
      <c r="G179" s="21">
        <v>0.31147540983606559</v>
      </c>
      <c r="H179" s="21">
        <v>1</v>
      </c>
      <c r="I179" s="21">
        <v>0.45945945945945943</v>
      </c>
      <c r="J179" s="21">
        <v>1.0846522890932808</v>
      </c>
      <c r="K179" s="21">
        <v>1.4867838833500562</v>
      </c>
      <c r="L179" s="21">
        <v>0.34984818674559792</v>
      </c>
      <c r="M179" s="21">
        <v>0.57313872852430658</v>
      </c>
    </row>
    <row r="180" spans="2:13" x14ac:dyDescent="0.35">
      <c r="B180" s="16" t="s">
        <v>155</v>
      </c>
      <c r="C180" s="16">
        <v>1</v>
      </c>
      <c r="D180" s="16">
        <v>1</v>
      </c>
      <c r="E180" s="21">
        <v>1</v>
      </c>
      <c r="F180" s="21">
        <v>0.45945945945945943</v>
      </c>
      <c r="G180" s="21">
        <v>0.31147540983606559</v>
      </c>
      <c r="H180" s="21">
        <v>1</v>
      </c>
      <c r="I180" s="21">
        <v>0.45945945945945943</v>
      </c>
      <c r="J180" s="21">
        <v>1.0846522890932808</v>
      </c>
      <c r="K180" s="21">
        <v>1.4867838833500562</v>
      </c>
      <c r="L180" s="21">
        <v>0.34984818674559792</v>
      </c>
      <c r="M180" s="21">
        <v>0.57313872852430658</v>
      </c>
    </row>
    <row r="181" spans="2:13" x14ac:dyDescent="0.35">
      <c r="B181" s="16" t="s">
        <v>156</v>
      </c>
      <c r="C181" s="16">
        <v>1</v>
      </c>
      <c r="D181" s="16">
        <v>0</v>
      </c>
      <c r="E181" s="21">
        <v>1</v>
      </c>
      <c r="F181" s="21">
        <v>0.24705882352941178</v>
      </c>
      <c r="G181" s="21">
        <v>0.31147540983606559</v>
      </c>
      <c r="H181" s="21">
        <v>1</v>
      </c>
      <c r="I181" s="21">
        <v>0.24705882352941178</v>
      </c>
      <c r="J181" s="21">
        <v>1.7457431218879391</v>
      </c>
      <c r="K181" s="21">
        <v>1.4867838833500562</v>
      </c>
      <c r="L181" s="21">
        <v>0.18802526899128494</v>
      </c>
      <c r="M181" s="21">
        <v>0.31738218974487481</v>
      </c>
    </row>
    <row r="182" spans="2:13" x14ac:dyDescent="0.35">
      <c r="B182" s="16" t="s">
        <v>157</v>
      </c>
      <c r="C182" s="16">
        <v>1</v>
      </c>
      <c r="D182" s="16">
        <v>0</v>
      </c>
      <c r="E182" s="21">
        <v>0</v>
      </c>
      <c r="F182" s="21">
        <v>0.24705882352941178</v>
      </c>
      <c r="G182" s="21">
        <v>0.31147540983606559</v>
      </c>
      <c r="H182" s="21">
        <v>0</v>
      </c>
      <c r="I182" s="21">
        <v>0.24705882352941178</v>
      </c>
      <c r="J182" s="21">
        <v>-0.57282196186948009</v>
      </c>
      <c r="K182" s="21">
        <v>-0.67259270913454927</v>
      </c>
      <c r="L182" s="21">
        <v>0.18802526899128494</v>
      </c>
      <c r="M182" s="21">
        <v>0.31738218974487481</v>
      </c>
    </row>
    <row r="183" spans="2:13" x14ac:dyDescent="0.35">
      <c r="B183" s="16" t="s">
        <v>158</v>
      </c>
      <c r="C183" s="16">
        <v>1</v>
      </c>
      <c r="D183" s="16">
        <v>0</v>
      </c>
      <c r="E183" s="21">
        <v>0</v>
      </c>
      <c r="F183" s="21">
        <v>0.24705882352941178</v>
      </c>
      <c r="G183" s="21">
        <v>0.31147540983606559</v>
      </c>
      <c r="H183" s="21">
        <v>0</v>
      </c>
      <c r="I183" s="21">
        <v>0.24705882352941178</v>
      </c>
      <c r="J183" s="21">
        <v>-0.57282196186948009</v>
      </c>
      <c r="K183" s="21">
        <v>-0.67259270913454927</v>
      </c>
      <c r="L183" s="21">
        <v>0.18802526899128494</v>
      </c>
      <c r="M183" s="21">
        <v>0.31738218974487481</v>
      </c>
    </row>
    <row r="184" spans="2:13" x14ac:dyDescent="0.35">
      <c r="B184" s="16" t="s">
        <v>159</v>
      </c>
      <c r="C184" s="16">
        <v>1</v>
      </c>
      <c r="D184" s="16">
        <v>0</v>
      </c>
      <c r="E184" s="21">
        <v>0</v>
      </c>
      <c r="F184" s="21">
        <v>0.24705882352941178</v>
      </c>
      <c r="G184" s="21">
        <v>0.31147540983606559</v>
      </c>
      <c r="H184" s="21">
        <v>0</v>
      </c>
      <c r="I184" s="21">
        <v>0.24705882352941178</v>
      </c>
      <c r="J184" s="21">
        <v>-0.57282196186948009</v>
      </c>
      <c r="K184" s="21">
        <v>-0.67259270913454927</v>
      </c>
      <c r="L184" s="21">
        <v>0.18802526899128494</v>
      </c>
      <c r="M184" s="21">
        <v>0.31738218974487481</v>
      </c>
    </row>
    <row r="185" spans="2:13" x14ac:dyDescent="0.35">
      <c r="B185" s="16" t="s">
        <v>160</v>
      </c>
      <c r="C185" s="16">
        <v>1</v>
      </c>
      <c r="D185" s="16">
        <v>1</v>
      </c>
      <c r="E185" s="21">
        <v>0</v>
      </c>
      <c r="F185" s="21">
        <v>0.45945945945945943</v>
      </c>
      <c r="G185" s="21">
        <v>0.31147540983606559</v>
      </c>
      <c r="H185" s="21">
        <v>0</v>
      </c>
      <c r="I185" s="21">
        <v>0.45945945945945943</v>
      </c>
      <c r="J185" s="21">
        <v>-0.92195444572928864</v>
      </c>
      <c r="K185" s="21">
        <v>-0.67259270913454927</v>
      </c>
      <c r="L185" s="21">
        <v>0.34984818674559792</v>
      </c>
      <c r="M185" s="21">
        <v>0.57313872852430658</v>
      </c>
    </row>
    <row r="186" spans="2:13" x14ac:dyDescent="0.35">
      <c r="B186" s="16" t="s">
        <v>161</v>
      </c>
      <c r="C186" s="16">
        <v>1</v>
      </c>
      <c r="D186" s="16">
        <v>0</v>
      </c>
      <c r="E186" s="21">
        <v>0</v>
      </c>
      <c r="F186" s="21">
        <v>0.24705882352941178</v>
      </c>
      <c r="G186" s="21">
        <v>0.31147540983606559</v>
      </c>
      <c r="H186" s="21">
        <v>0</v>
      </c>
      <c r="I186" s="21">
        <v>0.24705882352941178</v>
      </c>
      <c r="J186" s="21">
        <v>-0.57282196186948009</v>
      </c>
      <c r="K186" s="21">
        <v>-0.67259270913454927</v>
      </c>
      <c r="L186" s="21">
        <v>0.18802526899128494</v>
      </c>
      <c r="M186" s="21">
        <v>0.31738218974487481</v>
      </c>
    </row>
    <row r="187" spans="2:13" x14ac:dyDescent="0.35">
      <c r="B187" s="16" t="s">
        <v>162</v>
      </c>
      <c r="C187" s="16">
        <v>1</v>
      </c>
      <c r="D187" s="16">
        <v>1</v>
      </c>
      <c r="E187" s="21">
        <v>1</v>
      </c>
      <c r="F187" s="21">
        <v>0.45945945945945943</v>
      </c>
      <c r="G187" s="21">
        <v>0.31147540983606559</v>
      </c>
      <c r="H187" s="21">
        <v>1</v>
      </c>
      <c r="I187" s="21">
        <v>0.45945945945945943</v>
      </c>
      <c r="J187" s="21">
        <v>1.0846522890932808</v>
      </c>
      <c r="K187" s="21">
        <v>1.4867838833500562</v>
      </c>
      <c r="L187" s="21">
        <v>0.34984818674559792</v>
      </c>
      <c r="M187" s="21">
        <v>0.57313872852430658</v>
      </c>
    </row>
    <row r="188" spans="2:13" x14ac:dyDescent="0.35">
      <c r="B188" s="16" t="s">
        <v>163</v>
      </c>
      <c r="C188" s="16">
        <v>1</v>
      </c>
      <c r="D188" s="16">
        <v>1</v>
      </c>
      <c r="E188" s="21">
        <v>1</v>
      </c>
      <c r="F188" s="21">
        <v>0.45945945945945943</v>
      </c>
      <c r="G188" s="21">
        <v>0.31147540983606559</v>
      </c>
      <c r="H188" s="21">
        <v>1</v>
      </c>
      <c r="I188" s="21">
        <v>0.45945945945945943</v>
      </c>
      <c r="J188" s="21">
        <v>1.0846522890932808</v>
      </c>
      <c r="K188" s="21">
        <v>1.4867838833500562</v>
      </c>
      <c r="L188" s="21">
        <v>0.34984818674559792</v>
      </c>
      <c r="M188" s="21">
        <v>0.57313872852430658</v>
      </c>
    </row>
    <row r="189" spans="2:13" x14ac:dyDescent="0.35">
      <c r="B189" s="16" t="s">
        <v>164</v>
      </c>
      <c r="C189" s="16">
        <v>1</v>
      </c>
      <c r="D189" s="16">
        <v>1</v>
      </c>
      <c r="E189" s="21">
        <v>1</v>
      </c>
      <c r="F189" s="21">
        <v>0.45945945945945943</v>
      </c>
      <c r="G189" s="21">
        <v>0.31147540983606559</v>
      </c>
      <c r="H189" s="21">
        <v>1</v>
      </c>
      <c r="I189" s="21">
        <v>0.45945945945945943</v>
      </c>
      <c r="J189" s="21">
        <v>1.0846522890932808</v>
      </c>
      <c r="K189" s="21">
        <v>1.4867838833500562</v>
      </c>
      <c r="L189" s="21">
        <v>0.34984818674559792</v>
      </c>
      <c r="M189" s="21">
        <v>0.57313872852430658</v>
      </c>
    </row>
    <row r="190" spans="2:13" x14ac:dyDescent="0.35">
      <c r="B190" s="16" t="s">
        <v>165</v>
      </c>
      <c r="C190" s="16">
        <v>1</v>
      </c>
      <c r="D190" s="16">
        <v>1</v>
      </c>
      <c r="E190" s="21">
        <v>1</v>
      </c>
      <c r="F190" s="21">
        <v>0.45945945945945943</v>
      </c>
      <c r="G190" s="21">
        <v>0.31147540983606559</v>
      </c>
      <c r="H190" s="21">
        <v>1</v>
      </c>
      <c r="I190" s="21">
        <v>0.45945945945945943</v>
      </c>
      <c r="J190" s="21">
        <v>1.0846522890932808</v>
      </c>
      <c r="K190" s="21">
        <v>1.4867838833500562</v>
      </c>
      <c r="L190" s="21">
        <v>0.34984818674559792</v>
      </c>
      <c r="M190" s="21">
        <v>0.57313872852430658</v>
      </c>
    </row>
    <row r="191" spans="2:13" x14ac:dyDescent="0.35">
      <c r="B191" s="16" t="s">
        <v>166</v>
      </c>
      <c r="C191" s="16">
        <v>1</v>
      </c>
      <c r="D191" s="16">
        <v>0</v>
      </c>
      <c r="E191" s="21">
        <v>0</v>
      </c>
      <c r="F191" s="21">
        <v>0.24705882352941178</v>
      </c>
      <c r="G191" s="21">
        <v>0.31147540983606559</v>
      </c>
      <c r="H191" s="21">
        <v>0</v>
      </c>
      <c r="I191" s="21">
        <v>0.24705882352941178</v>
      </c>
      <c r="J191" s="21">
        <v>-0.57282196186948009</v>
      </c>
      <c r="K191" s="21">
        <v>-0.67259270913454927</v>
      </c>
      <c r="L191" s="21">
        <v>0.18802526899128494</v>
      </c>
      <c r="M191" s="21">
        <v>0.31738218974487481</v>
      </c>
    </row>
    <row r="192" spans="2:13" x14ac:dyDescent="0.35">
      <c r="B192" s="16" t="s">
        <v>167</v>
      </c>
      <c r="C192" s="16">
        <v>1</v>
      </c>
      <c r="D192" s="16">
        <v>0</v>
      </c>
      <c r="E192" s="21">
        <v>0</v>
      </c>
      <c r="F192" s="21">
        <v>0.24705882352941178</v>
      </c>
      <c r="G192" s="21">
        <v>0.31147540983606559</v>
      </c>
      <c r="H192" s="21">
        <v>0</v>
      </c>
      <c r="I192" s="21">
        <v>0.24705882352941178</v>
      </c>
      <c r="J192" s="21">
        <v>-0.57282196186948009</v>
      </c>
      <c r="K192" s="21">
        <v>-0.67259270913454927</v>
      </c>
      <c r="L192" s="21">
        <v>0.18802526899128494</v>
      </c>
      <c r="M192" s="21">
        <v>0.31738218974487481</v>
      </c>
    </row>
    <row r="193" spans="2:13" x14ac:dyDescent="0.35">
      <c r="B193" s="16" t="s">
        <v>168</v>
      </c>
      <c r="C193" s="16">
        <v>1</v>
      </c>
      <c r="D193" s="16">
        <v>1</v>
      </c>
      <c r="E193" s="21">
        <v>1</v>
      </c>
      <c r="F193" s="21">
        <v>0.45945945945945943</v>
      </c>
      <c r="G193" s="21">
        <v>0.31147540983606559</v>
      </c>
      <c r="H193" s="21">
        <v>1</v>
      </c>
      <c r="I193" s="21">
        <v>0.45945945945945943</v>
      </c>
      <c r="J193" s="21">
        <v>1.0846522890932808</v>
      </c>
      <c r="K193" s="21">
        <v>1.4867838833500562</v>
      </c>
      <c r="L193" s="21">
        <v>0.34984818674559792</v>
      </c>
      <c r="M193" s="21">
        <v>0.57313872852430658</v>
      </c>
    </row>
    <row r="194" spans="2:13" x14ac:dyDescent="0.35">
      <c r="B194" s="16" t="s">
        <v>169</v>
      </c>
      <c r="C194" s="16">
        <v>1</v>
      </c>
      <c r="D194" s="16">
        <v>1</v>
      </c>
      <c r="E194" s="21">
        <v>1</v>
      </c>
      <c r="F194" s="21">
        <v>0.45945945945945943</v>
      </c>
      <c r="G194" s="21">
        <v>0.31147540983606559</v>
      </c>
      <c r="H194" s="21">
        <v>1</v>
      </c>
      <c r="I194" s="21">
        <v>0.45945945945945943</v>
      </c>
      <c r="J194" s="21">
        <v>1.0846522890932808</v>
      </c>
      <c r="K194" s="21">
        <v>1.4867838833500562</v>
      </c>
      <c r="L194" s="21">
        <v>0.34984818674559792</v>
      </c>
      <c r="M194" s="21">
        <v>0.57313872852430658</v>
      </c>
    </row>
    <row r="195" spans="2:13" x14ac:dyDescent="0.35">
      <c r="B195" s="16" t="s">
        <v>170</v>
      </c>
      <c r="C195" s="16">
        <v>1</v>
      </c>
      <c r="D195" s="16">
        <v>0</v>
      </c>
      <c r="E195" s="21">
        <v>0</v>
      </c>
      <c r="F195" s="21">
        <v>0.24705882352941178</v>
      </c>
      <c r="G195" s="21">
        <v>0.31147540983606559</v>
      </c>
      <c r="H195" s="21">
        <v>0</v>
      </c>
      <c r="I195" s="21">
        <v>0.24705882352941178</v>
      </c>
      <c r="J195" s="21">
        <v>-0.57282196186948009</v>
      </c>
      <c r="K195" s="21">
        <v>-0.67259270913454927</v>
      </c>
      <c r="L195" s="21">
        <v>0.18802526899128494</v>
      </c>
      <c r="M195" s="21">
        <v>0.31738218974487481</v>
      </c>
    </row>
    <row r="196" spans="2:13" x14ac:dyDescent="0.35">
      <c r="B196" s="16" t="s">
        <v>171</v>
      </c>
      <c r="C196" s="16">
        <v>1</v>
      </c>
      <c r="D196" s="16">
        <v>1</v>
      </c>
      <c r="E196" s="21">
        <v>0</v>
      </c>
      <c r="F196" s="21">
        <v>0.45945945945945943</v>
      </c>
      <c r="G196" s="21">
        <v>0.31147540983606559</v>
      </c>
      <c r="H196" s="21">
        <v>0</v>
      </c>
      <c r="I196" s="21">
        <v>0.45945945945945943</v>
      </c>
      <c r="J196" s="21">
        <v>-0.92195444572928864</v>
      </c>
      <c r="K196" s="21">
        <v>-0.67259270913454927</v>
      </c>
      <c r="L196" s="21">
        <v>0.34984818674559792</v>
      </c>
      <c r="M196" s="21">
        <v>0.57313872852430658</v>
      </c>
    </row>
    <row r="197" spans="2:13" x14ac:dyDescent="0.35">
      <c r="B197" s="16" t="s">
        <v>172</v>
      </c>
      <c r="C197" s="16">
        <v>1</v>
      </c>
      <c r="D197" s="16">
        <v>0</v>
      </c>
      <c r="E197" s="21">
        <v>0</v>
      </c>
      <c r="F197" s="21">
        <v>0.24705882352941178</v>
      </c>
      <c r="G197" s="21">
        <v>0.31147540983606559</v>
      </c>
      <c r="H197" s="21">
        <v>0</v>
      </c>
      <c r="I197" s="21">
        <v>0.24705882352941178</v>
      </c>
      <c r="J197" s="21">
        <v>-0.57282196186948009</v>
      </c>
      <c r="K197" s="21">
        <v>-0.67259270913454927</v>
      </c>
      <c r="L197" s="21">
        <v>0.18802526899128494</v>
      </c>
      <c r="M197" s="21">
        <v>0.31738218974487481</v>
      </c>
    </row>
    <row r="198" spans="2:13" x14ac:dyDescent="0.35">
      <c r="B198" s="16" t="s">
        <v>173</v>
      </c>
      <c r="C198" s="16">
        <v>1</v>
      </c>
      <c r="D198" s="16">
        <v>0</v>
      </c>
      <c r="E198" s="21">
        <v>0</v>
      </c>
      <c r="F198" s="21">
        <v>0.24705882352941178</v>
      </c>
      <c r="G198" s="21">
        <v>0.31147540983606559</v>
      </c>
      <c r="H198" s="21">
        <v>0</v>
      </c>
      <c r="I198" s="21">
        <v>0.24705882352941178</v>
      </c>
      <c r="J198" s="21">
        <v>-0.57282196186948009</v>
      </c>
      <c r="K198" s="21">
        <v>-0.67259270913454927</v>
      </c>
      <c r="L198" s="21">
        <v>0.18802526899128494</v>
      </c>
      <c r="M198" s="21">
        <v>0.31738218974487481</v>
      </c>
    </row>
    <row r="199" spans="2:13" x14ac:dyDescent="0.35">
      <c r="B199" s="16" t="s">
        <v>174</v>
      </c>
      <c r="C199" s="16">
        <v>1</v>
      </c>
      <c r="D199" s="16">
        <v>0</v>
      </c>
      <c r="E199" s="21">
        <v>0</v>
      </c>
      <c r="F199" s="21">
        <v>0.24705882352941178</v>
      </c>
      <c r="G199" s="21">
        <v>0.31147540983606559</v>
      </c>
      <c r="H199" s="21">
        <v>0</v>
      </c>
      <c r="I199" s="21">
        <v>0.24705882352941178</v>
      </c>
      <c r="J199" s="21">
        <v>-0.57282196186948009</v>
      </c>
      <c r="K199" s="21">
        <v>-0.67259270913454927</v>
      </c>
      <c r="L199" s="21">
        <v>0.18802526899128494</v>
      </c>
      <c r="M199" s="21">
        <v>0.31738218974487481</v>
      </c>
    </row>
    <row r="200" spans="2:13" x14ac:dyDescent="0.35">
      <c r="B200" s="16" t="s">
        <v>175</v>
      </c>
      <c r="C200" s="16">
        <v>1</v>
      </c>
      <c r="D200" s="16">
        <v>1</v>
      </c>
      <c r="E200" s="21">
        <v>1</v>
      </c>
      <c r="F200" s="21">
        <v>0.45945945945945943</v>
      </c>
      <c r="G200" s="21">
        <v>0.31147540983606559</v>
      </c>
      <c r="H200" s="21">
        <v>1</v>
      </c>
      <c r="I200" s="21">
        <v>0.45945945945945943</v>
      </c>
      <c r="J200" s="21">
        <v>1.0846522890932808</v>
      </c>
      <c r="K200" s="21">
        <v>1.4867838833500562</v>
      </c>
      <c r="L200" s="21">
        <v>0.34984818674559792</v>
      </c>
      <c r="M200" s="21">
        <v>0.57313872852430658</v>
      </c>
    </row>
    <row r="201" spans="2:13" x14ac:dyDescent="0.35">
      <c r="B201" s="16" t="s">
        <v>176</v>
      </c>
      <c r="C201" s="16">
        <v>1</v>
      </c>
      <c r="D201" s="16">
        <v>0</v>
      </c>
      <c r="E201" s="21">
        <v>1</v>
      </c>
      <c r="F201" s="21">
        <v>0.24705882352941178</v>
      </c>
      <c r="G201" s="21">
        <v>0.31147540983606559</v>
      </c>
      <c r="H201" s="21">
        <v>1</v>
      </c>
      <c r="I201" s="21">
        <v>0.24705882352941178</v>
      </c>
      <c r="J201" s="21">
        <v>1.7457431218879391</v>
      </c>
      <c r="K201" s="21">
        <v>1.4867838833500562</v>
      </c>
      <c r="L201" s="21">
        <v>0.18802526899128494</v>
      </c>
      <c r="M201" s="21">
        <v>0.31738218974487481</v>
      </c>
    </row>
    <row r="202" spans="2:13" x14ac:dyDescent="0.35">
      <c r="B202" s="16" t="s">
        <v>177</v>
      </c>
      <c r="C202" s="16">
        <v>1</v>
      </c>
      <c r="D202" s="16">
        <v>0</v>
      </c>
      <c r="E202" s="21">
        <v>0</v>
      </c>
      <c r="F202" s="21">
        <v>0.24705882352941178</v>
      </c>
      <c r="G202" s="21">
        <v>0.31147540983606559</v>
      </c>
      <c r="H202" s="21">
        <v>0</v>
      </c>
      <c r="I202" s="21">
        <v>0.24705882352941178</v>
      </c>
      <c r="J202" s="21">
        <v>-0.57282196186948009</v>
      </c>
      <c r="K202" s="21">
        <v>-0.67259270913454927</v>
      </c>
      <c r="L202" s="21">
        <v>0.18802526899128494</v>
      </c>
      <c r="M202" s="21">
        <v>0.31738218974487481</v>
      </c>
    </row>
    <row r="203" spans="2:13" x14ac:dyDescent="0.35">
      <c r="B203" s="16" t="s">
        <v>178</v>
      </c>
      <c r="C203" s="16">
        <v>1</v>
      </c>
      <c r="D203" s="16">
        <v>0</v>
      </c>
      <c r="E203" s="21">
        <v>0</v>
      </c>
      <c r="F203" s="21">
        <v>0.24705882352941178</v>
      </c>
      <c r="G203" s="21">
        <v>0.31147540983606559</v>
      </c>
      <c r="H203" s="21">
        <v>0</v>
      </c>
      <c r="I203" s="21">
        <v>0.24705882352941178</v>
      </c>
      <c r="J203" s="21">
        <v>-0.57282196186948009</v>
      </c>
      <c r="K203" s="21">
        <v>-0.67259270913454927</v>
      </c>
      <c r="L203" s="21">
        <v>0.18802526899128494</v>
      </c>
      <c r="M203" s="21">
        <v>0.31738218974487481</v>
      </c>
    </row>
    <row r="204" spans="2:13" x14ac:dyDescent="0.35">
      <c r="B204" s="16" t="s">
        <v>179</v>
      </c>
      <c r="C204" s="16">
        <v>1</v>
      </c>
      <c r="D204" s="16">
        <v>0</v>
      </c>
      <c r="E204" s="21">
        <v>0</v>
      </c>
      <c r="F204" s="21">
        <v>0.24705882352941178</v>
      </c>
      <c r="G204" s="21">
        <v>0.31147540983606559</v>
      </c>
      <c r="H204" s="21">
        <v>0</v>
      </c>
      <c r="I204" s="21">
        <v>0.24705882352941178</v>
      </c>
      <c r="J204" s="21">
        <v>-0.57282196186948009</v>
      </c>
      <c r="K204" s="21">
        <v>-0.67259270913454927</v>
      </c>
      <c r="L204" s="21">
        <v>0.18802526899128494</v>
      </c>
      <c r="M204" s="21">
        <v>0.31738218974487481</v>
      </c>
    </row>
    <row r="205" spans="2:13" x14ac:dyDescent="0.35">
      <c r="B205" s="16" t="s">
        <v>180</v>
      </c>
      <c r="C205" s="16">
        <v>1</v>
      </c>
      <c r="D205" s="16">
        <v>0</v>
      </c>
      <c r="E205" s="21">
        <v>0</v>
      </c>
      <c r="F205" s="21">
        <v>0.24705882352941178</v>
      </c>
      <c r="G205" s="21">
        <v>0.31147540983606559</v>
      </c>
      <c r="H205" s="21">
        <v>0</v>
      </c>
      <c r="I205" s="21">
        <v>0.24705882352941178</v>
      </c>
      <c r="J205" s="21">
        <v>-0.57282196186948009</v>
      </c>
      <c r="K205" s="21">
        <v>-0.67259270913454927</v>
      </c>
      <c r="L205" s="21">
        <v>0.18802526899128494</v>
      </c>
      <c r="M205" s="21">
        <v>0.31738218974487481</v>
      </c>
    </row>
    <row r="206" spans="2:13" x14ac:dyDescent="0.35">
      <c r="B206" s="16" t="s">
        <v>181</v>
      </c>
      <c r="C206" s="16">
        <v>1</v>
      </c>
      <c r="D206" s="16">
        <v>1</v>
      </c>
      <c r="E206" s="21">
        <v>1</v>
      </c>
      <c r="F206" s="21">
        <v>0.45945945945945943</v>
      </c>
      <c r="G206" s="21">
        <v>0.31147540983606559</v>
      </c>
      <c r="H206" s="21">
        <v>1</v>
      </c>
      <c r="I206" s="21">
        <v>0.45945945945945943</v>
      </c>
      <c r="J206" s="21">
        <v>1.0846522890932808</v>
      </c>
      <c r="K206" s="21">
        <v>1.4867838833500562</v>
      </c>
      <c r="L206" s="21">
        <v>0.34984818674559792</v>
      </c>
      <c r="M206" s="21">
        <v>0.57313872852430658</v>
      </c>
    </row>
    <row r="207" spans="2:13" x14ac:dyDescent="0.35">
      <c r="B207" s="16" t="s">
        <v>182</v>
      </c>
      <c r="C207" s="16">
        <v>1</v>
      </c>
      <c r="D207" s="16">
        <v>0</v>
      </c>
      <c r="E207" s="21">
        <v>0</v>
      </c>
      <c r="F207" s="21">
        <v>0.24705882352941178</v>
      </c>
      <c r="G207" s="21">
        <v>0.31147540983606559</v>
      </c>
      <c r="H207" s="21">
        <v>0</v>
      </c>
      <c r="I207" s="21">
        <v>0.24705882352941178</v>
      </c>
      <c r="J207" s="21">
        <v>-0.57282196186948009</v>
      </c>
      <c r="K207" s="21">
        <v>-0.67259270913454927</v>
      </c>
      <c r="L207" s="21">
        <v>0.18802526899128494</v>
      </c>
      <c r="M207" s="21">
        <v>0.31738218974487481</v>
      </c>
    </row>
    <row r="208" spans="2:13" x14ac:dyDescent="0.35">
      <c r="B208" s="16" t="s">
        <v>183</v>
      </c>
      <c r="C208" s="16">
        <v>1</v>
      </c>
      <c r="D208" s="16">
        <v>0</v>
      </c>
      <c r="E208" s="21">
        <v>0</v>
      </c>
      <c r="F208" s="21">
        <v>0.24705882352941178</v>
      </c>
      <c r="G208" s="21">
        <v>0.31147540983606559</v>
      </c>
      <c r="H208" s="21">
        <v>0</v>
      </c>
      <c r="I208" s="21">
        <v>0.24705882352941178</v>
      </c>
      <c r="J208" s="21">
        <v>-0.57282196186948009</v>
      </c>
      <c r="K208" s="21">
        <v>-0.67259270913454927</v>
      </c>
      <c r="L208" s="21">
        <v>0.18802526899128494</v>
      </c>
      <c r="M208" s="21">
        <v>0.31738218974487481</v>
      </c>
    </row>
    <row r="209" spans="2:13" x14ac:dyDescent="0.35">
      <c r="B209" s="16" t="s">
        <v>184</v>
      </c>
      <c r="C209" s="16">
        <v>1</v>
      </c>
      <c r="D209" s="16">
        <v>0</v>
      </c>
      <c r="E209" s="21">
        <v>0</v>
      </c>
      <c r="F209" s="21">
        <v>0.24705882352941178</v>
      </c>
      <c r="G209" s="21">
        <v>0.31147540983606559</v>
      </c>
      <c r="H209" s="21">
        <v>0</v>
      </c>
      <c r="I209" s="21">
        <v>0.24705882352941178</v>
      </c>
      <c r="J209" s="21">
        <v>-0.57282196186948009</v>
      </c>
      <c r="K209" s="21">
        <v>-0.67259270913454927</v>
      </c>
      <c r="L209" s="21">
        <v>0.18802526899128494</v>
      </c>
      <c r="M209" s="21">
        <v>0.31738218974487481</v>
      </c>
    </row>
    <row r="210" spans="2:13" x14ac:dyDescent="0.35">
      <c r="B210" s="16" t="s">
        <v>185</v>
      </c>
      <c r="C210" s="16">
        <v>1</v>
      </c>
      <c r="D210" s="16">
        <v>1</v>
      </c>
      <c r="E210" s="21">
        <v>1</v>
      </c>
      <c r="F210" s="21">
        <v>0.45945945945945943</v>
      </c>
      <c r="G210" s="21">
        <v>0.31147540983606559</v>
      </c>
      <c r="H210" s="21">
        <v>1</v>
      </c>
      <c r="I210" s="21">
        <v>0.45945945945945943</v>
      </c>
      <c r="J210" s="21">
        <v>1.0846522890932808</v>
      </c>
      <c r="K210" s="21">
        <v>1.4867838833500562</v>
      </c>
      <c r="L210" s="21">
        <v>0.34984818674559792</v>
      </c>
      <c r="M210" s="21">
        <v>0.57313872852430658</v>
      </c>
    </row>
    <row r="211" spans="2:13" x14ac:dyDescent="0.35">
      <c r="B211" s="16" t="s">
        <v>186</v>
      </c>
      <c r="C211" s="16">
        <v>1</v>
      </c>
      <c r="D211" s="16">
        <v>0</v>
      </c>
      <c r="E211" s="21">
        <v>0</v>
      </c>
      <c r="F211" s="21">
        <v>0.24705882352941178</v>
      </c>
      <c r="G211" s="21">
        <v>0.31147540983606559</v>
      </c>
      <c r="H211" s="21">
        <v>0</v>
      </c>
      <c r="I211" s="21">
        <v>0.24705882352941178</v>
      </c>
      <c r="J211" s="21">
        <v>-0.57282196186948009</v>
      </c>
      <c r="K211" s="21">
        <v>-0.67259270913454927</v>
      </c>
      <c r="L211" s="21">
        <v>0.18802526899128494</v>
      </c>
      <c r="M211" s="21">
        <v>0.31738218974487481</v>
      </c>
    </row>
    <row r="212" spans="2:13" x14ac:dyDescent="0.35">
      <c r="B212" s="16" t="s">
        <v>187</v>
      </c>
      <c r="C212" s="16">
        <v>1</v>
      </c>
      <c r="D212" s="16">
        <v>0</v>
      </c>
      <c r="E212" s="21">
        <v>0</v>
      </c>
      <c r="F212" s="21">
        <v>0.24705882352941178</v>
      </c>
      <c r="G212" s="21">
        <v>0.31147540983606559</v>
      </c>
      <c r="H212" s="21">
        <v>0</v>
      </c>
      <c r="I212" s="21">
        <v>0.24705882352941178</v>
      </c>
      <c r="J212" s="21">
        <v>-0.57282196186948009</v>
      </c>
      <c r="K212" s="21">
        <v>-0.67259270913454927</v>
      </c>
      <c r="L212" s="21">
        <v>0.18802526899128494</v>
      </c>
      <c r="M212" s="21">
        <v>0.31738218974487481</v>
      </c>
    </row>
    <row r="213" spans="2:13" x14ac:dyDescent="0.35">
      <c r="B213" s="16" t="s">
        <v>188</v>
      </c>
      <c r="C213" s="16">
        <v>1</v>
      </c>
      <c r="D213" s="16">
        <v>0</v>
      </c>
      <c r="E213" s="21">
        <v>1</v>
      </c>
      <c r="F213" s="21">
        <v>0.24705882352941178</v>
      </c>
      <c r="G213" s="21">
        <v>0.31147540983606559</v>
      </c>
      <c r="H213" s="21">
        <v>1</v>
      </c>
      <c r="I213" s="21">
        <v>0.24705882352941178</v>
      </c>
      <c r="J213" s="21">
        <v>1.7457431218879391</v>
      </c>
      <c r="K213" s="21">
        <v>1.4867838833500562</v>
      </c>
      <c r="L213" s="21">
        <v>0.18802526899128494</v>
      </c>
      <c r="M213" s="21">
        <v>0.31738218974487481</v>
      </c>
    </row>
    <row r="214" spans="2:13" x14ac:dyDescent="0.35">
      <c r="B214" s="16" t="s">
        <v>189</v>
      </c>
      <c r="C214" s="16">
        <v>1</v>
      </c>
      <c r="D214" s="16">
        <v>1</v>
      </c>
      <c r="E214" s="21">
        <v>1</v>
      </c>
      <c r="F214" s="21">
        <v>0.45945945945945943</v>
      </c>
      <c r="G214" s="21">
        <v>0.31147540983606559</v>
      </c>
      <c r="H214" s="21">
        <v>1</v>
      </c>
      <c r="I214" s="21">
        <v>0.45945945945945943</v>
      </c>
      <c r="J214" s="21">
        <v>1.0846522890932808</v>
      </c>
      <c r="K214" s="21">
        <v>1.4867838833500562</v>
      </c>
      <c r="L214" s="21">
        <v>0.34984818674559792</v>
      </c>
      <c r="M214" s="21">
        <v>0.57313872852430658</v>
      </c>
    </row>
    <row r="215" spans="2:13" x14ac:dyDescent="0.35">
      <c r="B215" s="16" t="s">
        <v>190</v>
      </c>
      <c r="C215" s="16">
        <v>1</v>
      </c>
      <c r="D215" s="16">
        <v>1</v>
      </c>
      <c r="E215" s="21">
        <v>0</v>
      </c>
      <c r="F215" s="21">
        <v>0.45945945945945943</v>
      </c>
      <c r="G215" s="21">
        <v>0.31147540983606559</v>
      </c>
      <c r="H215" s="21">
        <v>0</v>
      </c>
      <c r="I215" s="21">
        <v>0.45945945945945943</v>
      </c>
      <c r="J215" s="21">
        <v>-0.92195444572928864</v>
      </c>
      <c r="K215" s="21">
        <v>-0.67259270913454927</v>
      </c>
      <c r="L215" s="21">
        <v>0.34984818674559792</v>
      </c>
      <c r="M215" s="21">
        <v>0.57313872852430658</v>
      </c>
    </row>
    <row r="216" spans="2:13" x14ac:dyDescent="0.35">
      <c r="B216" s="16" t="s">
        <v>191</v>
      </c>
      <c r="C216" s="16">
        <v>1</v>
      </c>
      <c r="D216" s="16">
        <v>1</v>
      </c>
      <c r="E216" s="21">
        <v>0</v>
      </c>
      <c r="F216" s="21">
        <v>0.45945945945945943</v>
      </c>
      <c r="G216" s="21">
        <v>0.31147540983606559</v>
      </c>
      <c r="H216" s="21">
        <v>0</v>
      </c>
      <c r="I216" s="21">
        <v>0.45945945945945943</v>
      </c>
      <c r="J216" s="21">
        <v>-0.92195444572928864</v>
      </c>
      <c r="K216" s="21">
        <v>-0.67259270913454927</v>
      </c>
      <c r="L216" s="21">
        <v>0.34984818674559792</v>
      </c>
      <c r="M216" s="21">
        <v>0.57313872852430658</v>
      </c>
    </row>
    <row r="217" spans="2:13" x14ac:dyDescent="0.35">
      <c r="B217" s="16" t="s">
        <v>192</v>
      </c>
      <c r="C217" s="16">
        <v>1</v>
      </c>
      <c r="D217" s="16">
        <v>0</v>
      </c>
      <c r="E217" s="21">
        <v>0</v>
      </c>
      <c r="F217" s="21">
        <v>0.24705882352941178</v>
      </c>
      <c r="G217" s="21">
        <v>0.31147540983606559</v>
      </c>
      <c r="H217" s="21">
        <v>0</v>
      </c>
      <c r="I217" s="21">
        <v>0.24705882352941178</v>
      </c>
      <c r="J217" s="21">
        <v>-0.57282196186948009</v>
      </c>
      <c r="K217" s="21">
        <v>-0.67259270913454927</v>
      </c>
      <c r="L217" s="21">
        <v>0.18802526899128494</v>
      </c>
      <c r="M217" s="21">
        <v>0.31738218974487481</v>
      </c>
    </row>
    <row r="218" spans="2:13" x14ac:dyDescent="0.35">
      <c r="B218" s="16" t="s">
        <v>193</v>
      </c>
      <c r="C218" s="16">
        <v>1</v>
      </c>
      <c r="D218" s="16">
        <v>0</v>
      </c>
      <c r="E218" s="21">
        <v>1</v>
      </c>
      <c r="F218" s="21">
        <v>0.24705882352941178</v>
      </c>
      <c r="G218" s="21">
        <v>0.31147540983606559</v>
      </c>
      <c r="H218" s="21">
        <v>1</v>
      </c>
      <c r="I218" s="21">
        <v>0.24705882352941178</v>
      </c>
      <c r="J218" s="21">
        <v>1.7457431218879391</v>
      </c>
      <c r="K218" s="21">
        <v>1.4867838833500562</v>
      </c>
      <c r="L218" s="21">
        <v>0.18802526899128494</v>
      </c>
      <c r="M218" s="21">
        <v>0.31738218974487481</v>
      </c>
    </row>
    <row r="219" spans="2:13" x14ac:dyDescent="0.35">
      <c r="B219" s="16" t="s">
        <v>194</v>
      </c>
      <c r="C219" s="16">
        <v>1</v>
      </c>
      <c r="D219" s="16">
        <v>0</v>
      </c>
      <c r="E219" s="21">
        <v>0</v>
      </c>
      <c r="F219" s="21">
        <v>0.24705882352941178</v>
      </c>
      <c r="G219" s="21">
        <v>0.31147540983606559</v>
      </c>
      <c r="H219" s="21">
        <v>0</v>
      </c>
      <c r="I219" s="21">
        <v>0.24705882352941178</v>
      </c>
      <c r="J219" s="21">
        <v>-0.57282196186948009</v>
      </c>
      <c r="K219" s="21">
        <v>-0.67259270913454927</v>
      </c>
      <c r="L219" s="21">
        <v>0.18802526899128494</v>
      </c>
      <c r="M219" s="21">
        <v>0.31738218974487481</v>
      </c>
    </row>
    <row r="220" spans="2:13" x14ac:dyDescent="0.35">
      <c r="B220" s="16" t="s">
        <v>195</v>
      </c>
      <c r="C220" s="16">
        <v>1</v>
      </c>
      <c r="D220" s="16">
        <v>0</v>
      </c>
      <c r="E220" s="21">
        <v>1</v>
      </c>
      <c r="F220" s="21">
        <v>0.24705882352941178</v>
      </c>
      <c r="G220" s="21">
        <v>0.31147540983606559</v>
      </c>
      <c r="H220" s="21">
        <v>1</v>
      </c>
      <c r="I220" s="21">
        <v>0.24705882352941178</v>
      </c>
      <c r="J220" s="21">
        <v>1.7457431218879391</v>
      </c>
      <c r="K220" s="21">
        <v>1.4867838833500562</v>
      </c>
      <c r="L220" s="21">
        <v>0.18802526899128494</v>
      </c>
      <c r="M220" s="21">
        <v>0.31738218974487481</v>
      </c>
    </row>
    <row r="221" spans="2:13" x14ac:dyDescent="0.35">
      <c r="B221" s="16" t="s">
        <v>196</v>
      </c>
      <c r="C221" s="16">
        <v>1</v>
      </c>
      <c r="D221" s="16">
        <v>1</v>
      </c>
      <c r="E221" s="21">
        <v>0</v>
      </c>
      <c r="F221" s="21">
        <v>0.45945945945945943</v>
      </c>
      <c r="G221" s="21">
        <v>0.31147540983606559</v>
      </c>
      <c r="H221" s="21">
        <v>0</v>
      </c>
      <c r="I221" s="21">
        <v>0.45945945945945943</v>
      </c>
      <c r="J221" s="21">
        <v>-0.92195444572928864</v>
      </c>
      <c r="K221" s="21">
        <v>-0.67259270913454927</v>
      </c>
      <c r="L221" s="21">
        <v>0.34984818674559792</v>
      </c>
      <c r="M221" s="21">
        <v>0.57313872852430658</v>
      </c>
    </row>
    <row r="222" spans="2:13" x14ac:dyDescent="0.35">
      <c r="B222" s="16" t="s">
        <v>197</v>
      </c>
      <c r="C222" s="16">
        <v>1</v>
      </c>
      <c r="D222" s="16">
        <v>1</v>
      </c>
      <c r="E222" s="21">
        <v>0</v>
      </c>
      <c r="F222" s="21">
        <v>0.45945945945945943</v>
      </c>
      <c r="G222" s="21">
        <v>0.31147540983606559</v>
      </c>
      <c r="H222" s="21">
        <v>0</v>
      </c>
      <c r="I222" s="21">
        <v>0.45945945945945943</v>
      </c>
      <c r="J222" s="21">
        <v>-0.92195444572928864</v>
      </c>
      <c r="K222" s="21">
        <v>-0.67259270913454927</v>
      </c>
      <c r="L222" s="21">
        <v>0.34984818674559792</v>
      </c>
      <c r="M222" s="21">
        <v>0.57313872852430658</v>
      </c>
    </row>
    <row r="223" spans="2:13" x14ac:dyDescent="0.35">
      <c r="B223" s="16" t="s">
        <v>198</v>
      </c>
      <c r="C223" s="16">
        <v>1</v>
      </c>
      <c r="D223" s="16">
        <v>1</v>
      </c>
      <c r="E223" s="21">
        <v>1</v>
      </c>
      <c r="F223" s="21">
        <v>0.45945945945945943</v>
      </c>
      <c r="G223" s="21">
        <v>0.31147540983606559</v>
      </c>
      <c r="H223" s="21">
        <v>1</v>
      </c>
      <c r="I223" s="21">
        <v>0.45945945945945943</v>
      </c>
      <c r="J223" s="21">
        <v>1.0846522890932808</v>
      </c>
      <c r="K223" s="21">
        <v>1.4867838833500562</v>
      </c>
      <c r="L223" s="21">
        <v>0.34984818674559792</v>
      </c>
      <c r="M223" s="21">
        <v>0.57313872852430658</v>
      </c>
    </row>
    <row r="224" spans="2:13" x14ac:dyDescent="0.35">
      <c r="B224" s="16" t="s">
        <v>199</v>
      </c>
      <c r="C224" s="16">
        <v>1</v>
      </c>
      <c r="D224" s="16">
        <v>0</v>
      </c>
      <c r="E224" s="21">
        <v>0</v>
      </c>
      <c r="F224" s="21">
        <v>0.24705882352941178</v>
      </c>
      <c r="G224" s="21">
        <v>0.31147540983606559</v>
      </c>
      <c r="H224" s="21">
        <v>0</v>
      </c>
      <c r="I224" s="21">
        <v>0.24705882352941178</v>
      </c>
      <c r="J224" s="21">
        <v>-0.57282196186948009</v>
      </c>
      <c r="K224" s="21">
        <v>-0.67259270913454927</v>
      </c>
      <c r="L224" s="21">
        <v>0.18802526899128494</v>
      </c>
      <c r="M224" s="21">
        <v>0.31738218974487481</v>
      </c>
    </row>
    <row r="225" spans="2:13" x14ac:dyDescent="0.35">
      <c r="B225" s="16" t="s">
        <v>200</v>
      </c>
      <c r="C225" s="16">
        <v>1</v>
      </c>
      <c r="D225" s="16">
        <v>0</v>
      </c>
      <c r="E225" s="21">
        <v>1</v>
      </c>
      <c r="F225" s="21">
        <v>0.24705882352941178</v>
      </c>
      <c r="G225" s="21">
        <v>0.31147540983606559</v>
      </c>
      <c r="H225" s="21">
        <v>1</v>
      </c>
      <c r="I225" s="21">
        <v>0.24705882352941178</v>
      </c>
      <c r="J225" s="21">
        <v>1.7457431218879391</v>
      </c>
      <c r="K225" s="21">
        <v>1.4867838833500562</v>
      </c>
      <c r="L225" s="21">
        <v>0.18802526899128494</v>
      </c>
      <c r="M225" s="21">
        <v>0.31738218974487481</v>
      </c>
    </row>
    <row r="226" spans="2:13" x14ac:dyDescent="0.35">
      <c r="B226" s="16" t="s">
        <v>201</v>
      </c>
      <c r="C226" s="16">
        <v>1</v>
      </c>
      <c r="D226" s="16">
        <v>1</v>
      </c>
      <c r="E226" s="21">
        <v>0</v>
      </c>
      <c r="F226" s="21">
        <v>0.45945945945945943</v>
      </c>
      <c r="G226" s="21">
        <v>0.31147540983606559</v>
      </c>
      <c r="H226" s="21">
        <v>0</v>
      </c>
      <c r="I226" s="21">
        <v>0.45945945945945943</v>
      </c>
      <c r="J226" s="21">
        <v>-0.92195444572928864</v>
      </c>
      <c r="K226" s="21">
        <v>-0.67259270913454927</v>
      </c>
      <c r="L226" s="21">
        <v>0.34984818674559792</v>
      </c>
      <c r="M226" s="21">
        <v>0.57313872852430658</v>
      </c>
    </row>
    <row r="227" spans="2:13" x14ac:dyDescent="0.35">
      <c r="B227" s="16" t="s">
        <v>202</v>
      </c>
      <c r="C227" s="16">
        <v>1</v>
      </c>
      <c r="D227" s="16">
        <v>0</v>
      </c>
      <c r="E227" s="21">
        <v>0</v>
      </c>
      <c r="F227" s="21">
        <v>0.24705882352941178</v>
      </c>
      <c r="G227" s="21">
        <v>0.31147540983606559</v>
      </c>
      <c r="H227" s="21">
        <v>0</v>
      </c>
      <c r="I227" s="21">
        <v>0.24705882352941178</v>
      </c>
      <c r="J227" s="21">
        <v>-0.57282196186948009</v>
      </c>
      <c r="K227" s="21">
        <v>-0.67259270913454927</v>
      </c>
      <c r="L227" s="21">
        <v>0.18802526899128494</v>
      </c>
      <c r="M227" s="21">
        <v>0.31738218974487481</v>
      </c>
    </row>
    <row r="228" spans="2:13" x14ac:dyDescent="0.35">
      <c r="B228" s="16" t="s">
        <v>203</v>
      </c>
      <c r="C228" s="16">
        <v>1</v>
      </c>
      <c r="D228" s="16">
        <v>0</v>
      </c>
      <c r="E228" s="21">
        <v>1</v>
      </c>
      <c r="F228" s="21">
        <v>0.24705882352941178</v>
      </c>
      <c r="G228" s="21">
        <v>0.31147540983606559</v>
      </c>
      <c r="H228" s="21">
        <v>1</v>
      </c>
      <c r="I228" s="21">
        <v>0.24705882352941178</v>
      </c>
      <c r="J228" s="21">
        <v>1.7457431218879391</v>
      </c>
      <c r="K228" s="21">
        <v>1.4867838833500562</v>
      </c>
      <c r="L228" s="21">
        <v>0.18802526899128494</v>
      </c>
      <c r="M228" s="21">
        <v>0.31738218974487481</v>
      </c>
    </row>
    <row r="229" spans="2:13" x14ac:dyDescent="0.35">
      <c r="B229" s="16" t="s">
        <v>204</v>
      </c>
      <c r="C229" s="16">
        <v>1</v>
      </c>
      <c r="D229" s="16">
        <v>0</v>
      </c>
      <c r="E229" s="21">
        <v>0</v>
      </c>
      <c r="F229" s="21">
        <v>0.24705882352941178</v>
      </c>
      <c r="G229" s="21">
        <v>0.31147540983606559</v>
      </c>
      <c r="H229" s="21">
        <v>0</v>
      </c>
      <c r="I229" s="21">
        <v>0.24705882352941178</v>
      </c>
      <c r="J229" s="21">
        <v>-0.57282196186948009</v>
      </c>
      <c r="K229" s="21">
        <v>-0.67259270913454927</v>
      </c>
      <c r="L229" s="21">
        <v>0.18802526899128494</v>
      </c>
      <c r="M229" s="21">
        <v>0.31738218974487481</v>
      </c>
    </row>
    <row r="230" spans="2:13" x14ac:dyDescent="0.35">
      <c r="B230" s="16" t="s">
        <v>205</v>
      </c>
      <c r="C230" s="16">
        <v>1</v>
      </c>
      <c r="D230" s="16">
        <v>0</v>
      </c>
      <c r="E230" s="21">
        <v>1</v>
      </c>
      <c r="F230" s="21">
        <v>0.24705882352941178</v>
      </c>
      <c r="G230" s="21">
        <v>0.31147540983606559</v>
      </c>
      <c r="H230" s="21">
        <v>1</v>
      </c>
      <c r="I230" s="21">
        <v>0.24705882352941178</v>
      </c>
      <c r="J230" s="21">
        <v>1.7457431218879391</v>
      </c>
      <c r="K230" s="21">
        <v>1.4867838833500562</v>
      </c>
      <c r="L230" s="21">
        <v>0.18802526899128494</v>
      </c>
      <c r="M230" s="21">
        <v>0.31738218974487481</v>
      </c>
    </row>
    <row r="231" spans="2:13" x14ac:dyDescent="0.35">
      <c r="B231" s="16" t="s">
        <v>206</v>
      </c>
      <c r="C231" s="16">
        <v>1</v>
      </c>
      <c r="D231" s="16">
        <v>1</v>
      </c>
      <c r="E231" s="21">
        <v>1</v>
      </c>
      <c r="F231" s="21">
        <v>0.45945945945945943</v>
      </c>
      <c r="G231" s="21">
        <v>0.31147540983606559</v>
      </c>
      <c r="H231" s="21">
        <v>1</v>
      </c>
      <c r="I231" s="21">
        <v>0.45945945945945943</v>
      </c>
      <c r="J231" s="21">
        <v>1.0846522890932808</v>
      </c>
      <c r="K231" s="21">
        <v>1.4867838833500562</v>
      </c>
      <c r="L231" s="21">
        <v>0.34984818674559792</v>
      </c>
      <c r="M231" s="21">
        <v>0.57313872852430658</v>
      </c>
    </row>
    <row r="232" spans="2:13" x14ac:dyDescent="0.35">
      <c r="B232" s="16" t="s">
        <v>207</v>
      </c>
      <c r="C232" s="16">
        <v>1</v>
      </c>
      <c r="D232" s="16">
        <v>0</v>
      </c>
      <c r="E232" s="21">
        <v>0</v>
      </c>
      <c r="F232" s="21">
        <v>0.24705882352941178</v>
      </c>
      <c r="G232" s="21">
        <v>0.31147540983606559</v>
      </c>
      <c r="H232" s="21">
        <v>0</v>
      </c>
      <c r="I232" s="21">
        <v>0.24705882352941178</v>
      </c>
      <c r="J232" s="21">
        <v>-0.57282196186948009</v>
      </c>
      <c r="K232" s="21">
        <v>-0.67259270913454927</v>
      </c>
      <c r="L232" s="21">
        <v>0.18802526899128494</v>
      </c>
      <c r="M232" s="21">
        <v>0.31738218974487481</v>
      </c>
    </row>
    <row r="233" spans="2:13" x14ac:dyDescent="0.35">
      <c r="B233" s="16" t="s">
        <v>208</v>
      </c>
      <c r="C233" s="16">
        <v>1</v>
      </c>
      <c r="D233" s="16">
        <v>1</v>
      </c>
      <c r="E233" s="21">
        <v>1</v>
      </c>
      <c r="F233" s="21">
        <v>0.45945945945945943</v>
      </c>
      <c r="G233" s="21">
        <v>0.31147540983606559</v>
      </c>
      <c r="H233" s="21">
        <v>1</v>
      </c>
      <c r="I233" s="21">
        <v>0.45945945945945943</v>
      </c>
      <c r="J233" s="21">
        <v>1.0846522890932808</v>
      </c>
      <c r="K233" s="21">
        <v>1.4867838833500562</v>
      </c>
      <c r="L233" s="21">
        <v>0.34984818674559792</v>
      </c>
      <c r="M233" s="21">
        <v>0.57313872852430658</v>
      </c>
    </row>
    <row r="234" spans="2:13" x14ac:dyDescent="0.35">
      <c r="B234" s="16" t="s">
        <v>209</v>
      </c>
      <c r="C234" s="16">
        <v>1</v>
      </c>
      <c r="D234" s="16">
        <v>0</v>
      </c>
      <c r="E234" s="21">
        <v>0</v>
      </c>
      <c r="F234" s="21">
        <v>0.24705882352941178</v>
      </c>
      <c r="G234" s="21">
        <v>0.31147540983606559</v>
      </c>
      <c r="H234" s="21">
        <v>0</v>
      </c>
      <c r="I234" s="21">
        <v>0.24705882352941178</v>
      </c>
      <c r="J234" s="21">
        <v>-0.57282196186948009</v>
      </c>
      <c r="K234" s="21">
        <v>-0.67259270913454927</v>
      </c>
      <c r="L234" s="21">
        <v>0.18802526899128494</v>
      </c>
      <c r="M234" s="21">
        <v>0.31738218974487481</v>
      </c>
    </row>
    <row r="235" spans="2:13" x14ac:dyDescent="0.35">
      <c r="B235" s="16" t="s">
        <v>210</v>
      </c>
      <c r="C235" s="16">
        <v>1</v>
      </c>
      <c r="D235" s="16">
        <v>1</v>
      </c>
      <c r="E235" s="21">
        <v>0</v>
      </c>
      <c r="F235" s="21">
        <v>0.45945945945945943</v>
      </c>
      <c r="G235" s="21">
        <v>0.31147540983606559</v>
      </c>
      <c r="H235" s="21">
        <v>0</v>
      </c>
      <c r="I235" s="21">
        <v>0.45945945945945943</v>
      </c>
      <c r="J235" s="21">
        <v>-0.92195444572928864</v>
      </c>
      <c r="K235" s="21">
        <v>-0.67259270913454927</v>
      </c>
      <c r="L235" s="21">
        <v>0.34984818674559792</v>
      </c>
      <c r="M235" s="21">
        <v>0.57313872852430658</v>
      </c>
    </row>
    <row r="236" spans="2:13" x14ac:dyDescent="0.35">
      <c r="B236" s="16" t="s">
        <v>211</v>
      </c>
      <c r="C236" s="16">
        <v>1</v>
      </c>
      <c r="D236" s="16">
        <v>1</v>
      </c>
      <c r="E236" s="21">
        <v>0</v>
      </c>
      <c r="F236" s="21">
        <v>0.45945945945945943</v>
      </c>
      <c r="G236" s="21">
        <v>0.31147540983606559</v>
      </c>
      <c r="H236" s="21">
        <v>0</v>
      </c>
      <c r="I236" s="21">
        <v>0.45945945945945943</v>
      </c>
      <c r="J236" s="21">
        <v>-0.92195444572928864</v>
      </c>
      <c r="K236" s="21">
        <v>-0.67259270913454927</v>
      </c>
      <c r="L236" s="21">
        <v>0.34984818674559792</v>
      </c>
      <c r="M236" s="21">
        <v>0.57313872852430658</v>
      </c>
    </row>
    <row r="237" spans="2:13" x14ac:dyDescent="0.35">
      <c r="B237" s="16" t="s">
        <v>212</v>
      </c>
      <c r="C237" s="16">
        <v>1</v>
      </c>
      <c r="D237" s="16">
        <v>0</v>
      </c>
      <c r="E237" s="21">
        <v>0</v>
      </c>
      <c r="F237" s="21">
        <v>0.24705882352941178</v>
      </c>
      <c r="G237" s="21">
        <v>0.31147540983606559</v>
      </c>
      <c r="H237" s="21">
        <v>0</v>
      </c>
      <c r="I237" s="21">
        <v>0.24705882352941178</v>
      </c>
      <c r="J237" s="21">
        <v>-0.57282196186948009</v>
      </c>
      <c r="K237" s="21">
        <v>-0.67259270913454927</v>
      </c>
      <c r="L237" s="21">
        <v>0.18802526899128494</v>
      </c>
      <c r="M237" s="21">
        <v>0.31738218974487481</v>
      </c>
    </row>
    <row r="238" spans="2:13" x14ac:dyDescent="0.35">
      <c r="B238" s="16" t="s">
        <v>213</v>
      </c>
      <c r="C238" s="16">
        <v>1</v>
      </c>
      <c r="D238" s="16">
        <v>0</v>
      </c>
      <c r="E238" s="21">
        <v>1</v>
      </c>
      <c r="F238" s="21">
        <v>0.24705882352941178</v>
      </c>
      <c r="G238" s="21">
        <v>0.31147540983606559</v>
      </c>
      <c r="H238" s="21">
        <v>1</v>
      </c>
      <c r="I238" s="21">
        <v>0.24705882352941178</v>
      </c>
      <c r="J238" s="21">
        <v>1.7457431218879391</v>
      </c>
      <c r="K238" s="21">
        <v>1.4867838833500562</v>
      </c>
      <c r="L238" s="21">
        <v>0.18802526899128494</v>
      </c>
      <c r="M238" s="21">
        <v>0.31738218974487481</v>
      </c>
    </row>
    <row r="239" spans="2:13" x14ac:dyDescent="0.35">
      <c r="B239" s="16" t="s">
        <v>214</v>
      </c>
      <c r="C239" s="16">
        <v>1</v>
      </c>
      <c r="D239" s="16">
        <v>0</v>
      </c>
      <c r="E239" s="21">
        <v>0</v>
      </c>
      <c r="F239" s="21">
        <v>0.24705882352941178</v>
      </c>
      <c r="G239" s="21">
        <v>0.31147540983606559</v>
      </c>
      <c r="H239" s="21">
        <v>0</v>
      </c>
      <c r="I239" s="21">
        <v>0.24705882352941178</v>
      </c>
      <c r="J239" s="21">
        <v>-0.57282196186948009</v>
      </c>
      <c r="K239" s="21">
        <v>-0.67259270913454927</v>
      </c>
      <c r="L239" s="21">
        <v>0.18802526899128494</v>
      </c>
      <c r="M239" s="21">
        <v>0.31738218974487481</v>
      </c>
    </row>
    <row r="240" spans="2:13" x14ac:dyDescent="0.35">
      <c r="B240" s="16" t="s">
        <v>215</v>
      </c>
      <c r="C240" s="16">
        <v>1</v>
      </c>
      <c r="D240" s="16">
        <v>0</v>
      </c>
      <c r="E240" s="21">
        <v>0</v>
      </c>
      <c r="F240" s="21">
        <v>0.24705882352941178</v>
      </c>
      <c r="G240" s="21">
        <v>0.31147540983606559</v>
      </c>
      <c r="H240" s="21">
        <v>0</v>
      </c>
      <c r="I240" s="21">
        <v>0.24705882352941178</v>
      </c>
      <c r="J240" s="21">
        <v>-0.57282196186948009</v>
      </c>
      <c r="K240" s="21">
        <v>-0.67259270913454927</v>
      </c>
      <c r="L240" s="21">
        <v>0.18802526899128494</v>
      </c>
      <c r="M240" s="21">
        <v>0.31738218974487481</v>
      </c>
    </row>
    <row r="241" spans="2:13" x14ac:dyDescent="0.35">
      <c r="B241" s="16" t="s">
        <v>216</v>
      </c>
      <c r="C241" s="16">
        <v>1</v>
      </c>
      <c r="D241" s="16">
        <v>0</v>
      </c>
      <c r="E241" s="21">
        <v>0</v>
      </c>
      <c r="F241" s="21">
        <v>0.24705882352941178</v>
      </c>
      <c r="G241" s="21">
        <v>0.31147540983606559</v>
      </c>
      <c r="H241" s="21">
        <v>0</v>
      </c>
      <c r="I241" s="21">
        <v>0.24705882352941178</v>
      </c>
      <c r="J241" s="21">
        <v>-0.57282196186948009</v>
      </c>
      <c r="K241" s="21">
        <v>-0.67259270913454927</v>
      </c>
      <c r="L241" s="21">
        <v>0.18802526899128494</v>
      </c>
      <c r="M241" s="21">
        <v>0.31738218974487481</v>
      </c>
    </row>
    <row r="242" spans="2:13" x14ac:dyDescent="0.35">
      <c r="B242" s="16" t="s">
        <v>217</v>
      </c>
      <c r="C242" s="16">
        <v>1</v>
      </c>
      <c r="D242" s="16">
        <v>0</v>
      </c>
      <c r="E242" s="21">
        <v>1</v>
      </c>
      <c r="F242" s="21">
        <v>0.24705882352941178</v>
      </c>
      <c r="G242" s="21">
        <v>0.31147540983606559</v>
      </c>
      <c r="H242" s="21">
        <v>1</v>
      </c>
      <c r="I242" s="21">
        <v>0.24705882352941178</v>
      </c>
      <c r="J242" s="21">
        <v>1.7457431218879391</v>
      </c>
      <c r="K242" s="21">
        <v>1.4867838833500562</v>
      </c>
      <c r="L242" s="21">
        <v>0.18802526899128494</v>
      </c>
      <c r="M242" s="21">
        <v>0.31738218974487481</v>
      </c>
    </row>
    <row r="243" spans="2:13" x14ac:dyDescent="0.35">
      <c r="B243" s="16" t="s">
        <v>218</v>
      </c>
      <c r="C243" s="16">
        <v>1</v>
      </c>
      <c r="D243" s="16">
        <v>0</v>
      </c>
      <c r="E243" s="21">
        <v>1</v>
      </c>
      <c r="F243" s="21">
        <v>0.24705882352941178</v>
      </c>
      <c r="G243" s="21">
        <v>0.31147540983606559</v>
      </c>
      <c r="H243" s="21">
        <v>1</v>
      </c>
      <c r="I243" s="21">
        <v>0.24705882352941178</v>
      </c>
      <c r="J243" s="21">
        <v>1.7457431218879391</v>
      </c>
      <c r="K243" s="21">
        <v>1.4867838833500562</v>
      </c>
      <c r="L243" s="21">
        <v>0.18802526899128494</v>
      </c>
      <c r="M243" s="21">
        <v>0.31738218974487481</v>
      </c>
    </row>
    <row r="244" spans="2:13" x14ac:dyDescent="0.35">
      <c r="B244" s="16" t="s">
        <v>219</v>
      </c>
      <c r="C244" s="16">
        <v>1</v>
      </c>
      <c r="D244" s="16">
        <v>0</v>
      </c>
      <c r="E244" s="21">
        <v>0</v>
      </c>
      <c r="F244" s="21">
        <v>0.24705882352941178</v>
      </c>
      <c r="G244" s="21">
        <v>0.31147540983606559</v>
      </c>
      <c r="H244" s="21">
        <v>0</v>
      </c>
      <c r="I244" s="21">
        <v>0.24705882352941178</v>
      </c>
      <c r="J244" s="21">
        <v>-0.57282196186948009</v>
      </c>
      <c r="K244" s="21">
        <v>-0.67259270913454927</v>
      </c>
      <c r="L244" s="21">
        <v>0.18802526899128494</v>
      </c>
      <c r="M244" s="21">
        <v>0.31738218974487481</v>
      </c>
    </row>
    <row r="245" spans="2:13" x14ac:dyDescent="0.35">
      <c r="B245" s="16" t="s">
        <v>220</v>
      </c>
      <c r="C245" s="16">
        <v>1</v>
      </c>
      <c r="D245" s="16">
        <v>1</v>
      </c>
      <c r="E245" s="21">
        <v>0</v>
      </c>
      <c r="F245" s="21">
        <v>0.45945945945945943</v>
      </c>
      <c r="G245" s="21">
        <v>0.31147540983606559</v>
      </c>
      <c r="H245" s="21">
        <v>0</v>
      </c>
      <c r="I245" s="21">
        <v>0.45945945945945943</v>
      </c>
      <c r="J245" s="21">
        <v>-0.92195444572928864</v>
      </c>
      <c r="K245" s="21">
        <v>-0.67259270913454927</v>
      </c>
      <c r="L245" s="21">
        <v>0.34984818674559792</v>
      </c>
      <c r="M245" s="21">
        <v>0.57313872852430658</v>
      </c>
    </row>
    <row r="246" spans="2:13" x14ac:dyDescent="0.35">
      <c r="B246" s="16" t="s">
        <v>221</v>
      </c>
      <c r="C246" s="16">
        <v>1</v>
      </c>
      <c r="D246" s="16">
        <v>0</v>
      </c>
      <c r="E246" s="21">
        <v>0</v>
      </c>
      <c r="F246" s="21">
        <v>0.24705882352941178</v>
      </c>
      <c r="G246" s="21">
        <v>0.31147540983606559</v>
      </c>
      <c r="H246" s="21">
        <v>0</v>
      </c>
      <c r="I246" s="21">
        <v>0.24705882352941178</v>
      </c>
      <c r="J246" s="21">
        <v>-0.57282196186948009</v>
      </c>
      <c r="K246" s="21">
        <v>-0.67259270913454927</v>
      </c>
      <c r="L246" s="21">
        <v>0.18802526899128494</v>
      </c>
      <c r="M246" s="21">
        <v>0.31738218974487481</v>
      </c>
    </row>
    <row r="247" spans="2:13" x14ac:dyDescent="0.35">
      <c r="B247" s="16" t="s">
        <v>222</v>
      </c>
      <c r="C247" s="16">
        <v>1</v>
      </c>
      <c r="D247" s="16">
        <v>0</v>
      </c>
      <c r="E247" s="21">
        <v>1</v>
      </c>
      <c r="F247" s="21">
        <v>0.24705882352941178</v>
      </c>
      <c r="G247" s="21">
        <v>0.31147540983606559</v>
      </c>
      <c r="H247" s="21">
        <v>1</v>
      </c>
      <c r="I247" s="21">
        <v>0.24705882352941178</v>
      </c>
      <c r="J247" s="21">
        <v>1.7457431218879391</v>
      </c>
      <c r="K247" s="21">
        <v>1.4867838833500562</v>
      </c>
      <c r="L247" s="21">
        <v>0.18802526899128494</v>
      </c>
      <c r="M247" s="21">
        <v>0.31738218974487481</v>
      </c>
    </row>
    <row r="248" spans="2:13" x14ac:dyDescent="0.35">
      <c r="B248" s="16" t="s">
        <v>223</v>
      </c>
      <c r="C248" s="16">
        <v>1</v>
      </c>
      <c r="D248" s="16">
        <v>0</v>
      </c>
      <c r="E248" s="21">
        <v>0</v>
      </c>
      <c r="F248" s="21">
        <v>0.24705882352941178</v>
      </c>
      <c r="G248" s="21">
        <v>0.31147540983606559</v>
      </c>
      <c r="H248" s="21">
        <v>0</v>
      </c>
      <c r="I248" s="21">
        <v>0.24705882352941178</v>
      </c>
      <c r="J248" s="21">
        <v>-0.57282196186948009</v>
      </c>
      <c r="K248" s="21">
        <v>-0.67259270913454927</v>
      </c>
      <c r="L248" s="21">
        <v>0.18802526899128494</v>
      </c>
      <c r="M248" s="21">
        <v>0.31738218974487481</v>
      </c>
    </row>
    <row r="249" spans="2:13" x14ac:dyDescent="0.35">
      <c r="B249" s="16" t="s">
        <v>224</v>
      </c>
      <c r="C249" s="16">
        <v>1</v>
      </c>
      <c r="D249" s="16">
        <v>0</v>
      </c>
      <c r="E249" s="21">
        <v>1</v>
      </c>
      <c r="F249" s="21">
        <v>0.24705882352941178</v>
      </c>
      <c r="G249" s="21">
        <v>0.31147540983606559</v>
      </c>
      <c r="H249" s="21">
        <v>1</v>
      </c>
      <c r="I249" s="21">
        <v>0.24705882352941178</v>
      </c>
      <c r="J249" s="21">
        <v>1.7457431218879391</v>
      </c>
      <c r="K249" s="21">
        <v>1.4867838833500562</v>
      </c>
      <c r="L249" s="21">
        <v>0.18802526899128494</v>
      </c>
      <c r="M249" s="21">
        <v>0.31738218974487481</v>
      </c>
    </row>
    <row r="250" spans="2:13" x14ac:dyDescent="0.35">
      <c r="B250" s="16" t="s">
        <v>225</v>
      </c>
      <c r="C250" s="16">
        <v>1</v>
      </c>
      <c r="D250" s="16">
        <v>0</v>
      </c>
      <c r="E250" s="21">
        <v>0</v>
      </c>
      <c r="F250" s="21">
        <v>0.24705882352941178</v>
      </c>
      <c r="G250" s="21">
        <v>0.31147540983606559</v>
      </c>
      <c r="H250" s="21">
        <v>0</v>
      </c>
      <c r="I250" s="21">
        <v>0.24705882352941178</v>
      </c>
      <c r="J250" s="21">
        <v>-0.57282196186948009</v>
      </c>
      <c r="K250" s="21">
        <v>-0.67259270913454927</v>
      </c>
      <c r="L250" s="21">
        <v>0.18802526899128494</v>
      </c>
      <c r="M250" s="21">
        <v>0.31738218974487481</v>
      </c>
    </row>
    <row r="251" spans="2:13" x14ac:dyDescent="0.35">
      <c r="B251" s="16" t="s">
        <v>226</v>
      </c>
      <c r="C251" s="16">
        <v>1</v>
      </c>
      <c r="D251" s="16">
        <v>0</v>
      </c>
      <c r="E251" s="21">
        <v>0</v>
      </c>
      <c r="F251" s="21">
        <v>0.24705882352941178</v>
      </c>
      <c r="G251" s="21">
        <v>0.31147540983606559</v>
      </c>
      <c r="H251" s="21">
        <v>0</v>
      </c>
      <c r="I251" s="21">
        <v>0.24705882352941178</v>
      </c>
      <c r="J251" s="21">
        <v>-0.57282196186948009</v>
      </c>
      <c r="K251" s="21">
        <v>-0.67259270913454927</v>
      </c>
      <c r="L251" s="21">
        <v>0.18802526899128494</v>
      </c>
      <c r="M251" s="21">
        <v>0.31738218974487481</v>
      </c>
    </row>
    <row r="252" spans="2:13" x14ac:dyDescent="0.35">
      <c r="B252" s="16" t="s">
        <v>227</v>
      </c>
      <c r="C252" s="16">
        <v>1</v>
      </c>
      <c r="D252" s="16">
        <v>1</v>
      </c>
      <c r="E252" s="21">
        <v>0</v>
      </c>
      <c r="F252" s="21">
        <v>0.45945945945945943</v>
      </c>
      <c r="G252" s="21">
        <v>0.31147540983606559</v>
      </c>
      <c r="H252" s="21">
        <v>0</v>
      </c>
      <c r="I252" s="21">
        <v>0.45945945945945943</v>
      </c>
      <c r="J252" s="21">
        <v>-0.92195444572928864</v>
      </c>
      <c r="K252" s="21">
        <v>-0.67259270913454927</v>
      </c>
      <c r="L252" s="21">
        <v>0.34984818674559792</v>
      </c>
      <c r="M252" s="21">
        <v>0.57313872852430658</v>
      </c>
    </row>
    <row r="253" spans="2:13" x14ac:dyDescent="0.35">
      <c r="B253" s="16" t="s">
        <v>228</v>
      </c>
      <c r="C253" s="16">
        <v>1</v>
      </c>
      <c r="D253" s="16">
        <v>0</v>
      </c>
      <c r="E253" s="21">
        <v>0</v>
      </c>
      <c r="F253" s="21">
        <v>0.24705882352941178</v>
      </c>
      <c r="G253" s="21">
        <v>0.31147540983606559</v>
      </c>
      <c r="H253" s="21">
        <v>0</v>
      </c>
      <c r="I253" s="21">
        <v>0.24705882352941178</v>
      </c>
      <c r="J253" s="21">
        <v>-0.57282196186948009</v>
      </c>
      <c r="K253" s="21">
        <v>-0.67259270913454927</v>
      </c>
      <c r="L253" s="21">
        <v>0.18802526899128494</v>
      </c>
      <c r="M253" s="21">
        <v>0.31738218974487481</v>
      </c>
    </row>
    <row r="254" spans="2:13" x14ac:dyDescent="0.35">
      <c r="B254" s="16" t="s">
        <v>229</v>
      </c>
      <c r="C254" s="16">
        <v>1</v>
      </c>
      <c r="D254" s="16">
        <v>0</v>
      </c>
      <c r="E254" s="21">
        <v>0</v>
      </c>
      <c r="F254" s="21">
        <v>0.24705882352941178</v>
      </c>
      <c r="G254" s="21">
        <v>0.31147540983606559</v>
      </c>
      <c r="H254" s="21">
        <v>0</v>
      </c>
      <c r="I254" s="21">
        <v>0.24705882352941178</v>
      </c>
      <c r="J254" s="21">
        <v>-0.57282196186948009</v>
      </c>
      <c r="K254" s="21">
        <v>-0.67259270913454927</v>
      </c>
      <c r="L254" s="21">
        <v>0.18802526899128494</v>
      </c>
      <c r="M254" s="21">
        <v>0.31738218974487481</v>
      </c>
    </row>
    <row r="255" spans="2:13" x14ac:dyDescent="0.35">
      <c r="B255" s="16" t="s">
        <v>230</v>
      </c>
      <c r="C255" s="16">
        <v>1</v>
      </c>
      <c r="D255" s="16">
        <v>0</v>
      </c>
      <c r="E255" s="21">
        <v>1</v>
      </c>
      <c r="F255" s="21">
        <v>0.24705882352941178</v>
      </c>
      <c r="G255" s="21">
        <v>0.31147540983606559</v>
      </c>
      <c r="H255" s="21">
        <v>1</v>
      </c>
      <c r="I255" s="21">
        <v>0.24705882352941178</v>
      </c>
      <c r="J255" s="21">
        <v>1.7457431218879391</v>
      </c>
      <c r="K255" s="21">
        <v>1.4867838833500562</v>
      </c>
      <c r="L255" s="21">
        <v>0.18802526899128494</v>
      </c>
      <c r="M255" s="21">
        <v>0.31738218974487481</v>
      </c>
    </row>
    <row r="256" spans="2:13" x14ac:dyDescent="0.35">
      <c r="B256" s="16" t="s">
        <v>231</v>
      </c>
      <c r="C256" s="16">
        <v>1</v>
      </c>
      <c r="D256" s="16">
        <v>1</v>
      </c>
      <c r="E256" s="21">
        <v>1</v>
      </c>
      <c r="F256" s="21">
        <v>0.45945945945945943</v>
      </c>
      <c r="G256" s="21">
        <v>0.31147540983606559</v>
      </c>
      <c r="H256" s="21">
        <v>1</v>
      </c>
      <c r="I256" s="21">
        <v>0.45945945945945943</v>
      </c>
      <c r="J256" s="21">
        <v>1.0846522890932808</v>
      </c>
      <c r="K256" s="21">
        <v>1.4867838833500562</v>
      </c>
      <c r="L256" s="21">
        <v>0.34984818674559792</v>
      </c>
      <c r="M256" s="21">
        <v>0.57313872852430658</v>
      </c>
    </row>
    <row r="257" spans="2:13" x14ac:dyDescent="0.35">
      <c r="B257" s="16" t="s">
        <v>232</v>
      </c>
      <c r="C257" s="16">
        <v>1</v>
      </c>
      <c r="D257" s="16">
        <v>0</v>
      </c>
      <c r="E257" s="21">
        <v>1</v>
      </c>
      <c r="F257" s="21">
        <v>0.24705882352941178</v>
      </c>
      <c r="G257" s="21">
        <v>0.31147540983606559</v>
      </c>
      <c r="H257" s="21">
        <v>1</v>
      </c>
      <c r="I257" s="21">
        <v>0.24705882352941178</v>
      </c>
      <c r="J257" s="21">
        <v>1.7457431218879391</v>
      </c>
      <c r="K257" s="21">
        <v>1.4867838833500562</v>
      </c>
      <c r="L257" s="21">
        <v>0.18802526899128494</v>
      </c>
      <c r="M257" s="21">
        <v>0.31738218974487481</v>
      </c>
    </row>
    <row r="258" spans="2:13" x14ac:dyDescent="0.35">
      <c r="B258" s="16" t="s">
        <v>233</v>
      </c>
      <c r="C258" s="16">
        <v>1</v>
      </c>
      <c r="D258" s="16">
        <v>0</v>
      </c>
      <c r="E258" s="21">
        <v>0</v>
      </c>
      <c r="F258" s="21">
        <v>0.24705882352941178</v>
      </c>
      <c r="G258" s="21">
        <v>0.31147540983606559</v>
      </c>
      <c r="H258" s="21">
        <v>0</v>
      </c>
      <c r="I258" s="21">
        <v>0.24705882352941178</v>
      </c>
      <c r="J258" s="21">
        <v>-0.57282196186948009</v>
      </c>
      <c r="K258" s="21">
        <v>-0.67259270913454927</v>
      </c>
      <c r="L258" s="21">
        <v>0.18802526899128494</v>
      </c>
      <c r="M258" s="21">
        <v>0.31738218974487481</v>
      </c>
    </row>
    <row r="259" spans="2:13" x14ac:dyDescent="0.35">
      <c r="B259" s="16" t="s">
        <v>234</v>
      </c>
      <c r="C259" s="16">
        <v>1</v>
      </c>
      <c r="D259" s="16">
        <v>0</v>
      </c>
      <c r="E259" s="21">
        <v>1</v>
      </c>
      <c r="F259" s="21">
        <v>0.24705882352941178</v>
      </c>
      <c r="G259" s="21">
        <v>0.31147540983606559</v>
      </c>
      <c r="H259" s="21">
        <v>1</v>
      </c>
      <c r="I259" s="21">
        <v>0.24705882352941178</v>
      </c>
      <c r="J259" s="21">
        <v>1.7457431218879391</v>
      </c>
      <c r="K259" s="21">
        <v>1.4867838833500562</v>
      </c>
      <c r="L259" s="21">
        <v>0.18802526899128494</v>
      </c>
      <c r="M259" s="21">
        <v>0.31738218974487481</v>
      </c>
    </row>
    <row r="260" spans="2:13" x14ac:dyDescent="0.35">
      <c r="B260" s="16" t="s">
        <v>235</v>
      </c>
      <c r="C260" s="16">
        <v>1</v>
      </c>
      <c r="D260" s="16">
        <v>0</v>
      </c>
      <c r="E260" s="21">
        <v>0</v>
      </c>
      <c r="F260" s="21">
        <v>0.24705882352941178</v>
      </c>
      <c r="G260" s="21">
        <v>0.31147540983606559</v>
      </c>
      <c r="H260" s="21">
        <v>0</v>
      </c>
      <c r="I260" s="21">
        <v>0.24705882352941178</v>
      </c>
      <c r="J260" s="21">
        <v>-0.57282196186948009</v>
      </c>
      <c r="K260" s="21">
        <v>-0.67259270913454927</v>
      </c>
      <c r="L260" s="21">
        <v>0.18802526899128494</v>
      </c>
      <c r="M260" s="21">
        <v>0.31738218974487481</v>
      </c>
    </row>
    <row r="261" spans="2:13" x14ac:dyDescent="0.35">
      <c r="B261" s="16" t="s">
        <v>236</v>
      </c>
      <c r="C261" s="16">
        <v>1</v>
      </c>
      <c r="D261" s="16">
        <v>0</v>
      </c>
      <c r="E261" s="21">
        <v>0</v>
      </c>
      <c r="F261" s="21">
        <v>0.24705882352941178</v>
      </c>
      <c r="G261" s="21">
        <v>0.31147540983606559</v>
      </c>
      <c r="H261" s="21">
        <v>0</v>
      </c>
      <c r="I261" s="21">
        <v>0.24705882352941178</v>
      </c>
      <c r="J261" s="21">
        <v>-0.57282196186948009</v>
      </c>
      <c r="K261" s="21">
        <v>-0.67259270913454927</v>
      </c>
      <c r="L261" s="21">
        <v>0.18802526899128494</v>
      </c>
      <c r="M261" s="21">
        <v>0.31738218974487481</v>
      </c>
    </row>
    <row r="262" spans="2:13" x14ac:dyDescent="0.35">
      <c r="B262" s="16" t="s">
        <v>237</v>
      </c>
      <c r="C262" s="16">
        <v>1</v>
      </c>
      <c r="D262" s="16">
        <v>1</v>
      </c>
      <c r="E262" s="21">
        <v>1</v>
      </c>
      <c r="F262" s="21">
        <v>0.45945945945945943</v>
      </c>
      <c r="G262" s="21">
        <v>0.31147540983606559</v>
      </c>
      <c r="H262" s="21">
        <v>1</v>
      </c>
      <c r="I262" s="21">
        <v>0.45945945945945943</v>
      </c>
      <c r="J262" s="21">
        <v>1.0846522890932808</v>
      </c>
      <c r="K262" s="21">
        <v>1.4867838833500562</v>
      </c>
      <c r="L262" s="21">
        <v>0.34984818674559792</v>
      </c>
      <c r="M262" s="21">
        <v>0.57313872852430658</v>
      </c>
    </row>
    <row r="263" spans="2:13" x14ac:dyDescent="0.35">
      <c r="B263" s="16" t="s">
        <v>238</v>
      </c>
      <c r="C263" s="16">
        <v>1</v>
      </c>
      <c r="D263" s="16">
        <v>0</v>
      </c>
      <c r="E263" s="21">
        <v>0</v>
      </c>
      <c r="F263" s="21">
        <v>0.24705882352941178</v>
      </c>
      <c r="G263" s="21">
        <v>0.31147540983606559</v>
      </c>
      <c r="H263" s="21">
        <v>0</v>
      </c>
      <c r="I263" s="21">
        <v>0.24705882352941178</v>
      </c>
      <c r="J263" s="21">
        <v>-0.57282196186948009</v>
      </c>
      <c r="K263" s="21">
        <v>-0.67259270913454927</v>
      </c>
      <c r="L263" s="21">
        <v>0.18802526899128494</v>
      </c>
      <c r="M263" s="21">
        <v>0.31738218974487481</v>
      </c>
    </row>
    <row r="264" spans="2:13" x14ac:dyDescent="0.35">
      <c r="B264" s="16" t="s">
        <v>239</v>
      </c>
      <c r="C264" s="16">
        <v>1</v>
      </c>
      <c r="D264" s="16">
        <v>0</v>
      </c>
      <c r="E264" s="21">
        <v>0</v>
      </c>
      <c r="F264" s="21">
        <v>0.24705882352941178</v>
      </c>
      <c r="G264" s="21">
        <v>0.31147540983606559</v>
      </c>
      <c r="H264" s="21">
        <v>0</v>
      </c>
      <c r="I264" s="21">
        <v>0.24705882352941178</v>
      </c>
      <c r="J264" s="21">
        <v>-0.57282196186948009</v>
      </c>
      <c r="K264" s="21">
        <v>-0.67259270913454927</v>
      </c>
      <c r="L264" s="21">
        <v>0.18802526899128494</v>
      </c>
      <c r="M264" s="21">
        <v>0.31738218974487481</v>
      </c>
    </row>
    <row r="265" spans="2:13" x14ac:dyDescent="0.35">
      <c r="B265" s="16" t="s">
        <v>240</v>
      </c>
      <c r="C265" s="16">
        <v>1</v>
      </c>
      <c r="D265" s="16">
        <v>0</v>
      </c>
      <c r="E265" s="21">
        <v>0</v>
      </c>
      <c r="F265" s="21">
        <v>0.24705882352941178</v>
      </c>
      <c r="G265" s="21">
        <v>0.31147540983606559</v>
      </c>
      <c r="H265" s="21">
        <v>0</v>
      </c>
      <c r="I265" s="21">
        <v>0.24705882352941178</v>
      </c>
      <c r="J265" s="21">
        <v>-0.57282196186948009</v>
      </c>
      <c r="K265" s="21">
        <v>-0.67259270913454927</v>
      </c>
      <c r="L265" s="21">
        <v>0.18802526899128494</v>
      </c>
      <c r="M265" s="21">
        <v>0.31738218974487481</v>
      </c>
    </row>
    <row r="266" spans="2:13" x14ac:dyDescent="0.35">
      <c r="B266" s="16" t="s">
        <v>241</v>
      </c>
      <c r="C266" s="16">
        <v>1</v>
      </c>
      <c r="D266" s="16">
        <v>0</v>
      </c>
      <c r="E266" s="21">
        <v>0</v>
      </c>
      <c r="F266" s="21">
        <v>0.24705882352941178</v>
      </c>
      <c r="G266" s="21">
        <v>0.31147540983606559</v>
      </c>
      <c r="H266" s="21">
        <v>0</v>
      </c>
      <c r="I266" s="21">
        <v>0.24705882352941178</v>
      </c>
      <c r="J266" s="21">
        <v>-0.57282196186948009</v>
      </c>
      <c r="K266" s="21">
        <v>-0.67259270913454927</v>
      </c>
      <c r="L266" s="21">
        <v>0.18802526899128494</v>
      </c>
      <c r="M266" s="21">
        <v>0.31738218974487481</v>
      </c>
    </row>
    <row r="267" spans="2:13" x14ac:dyDescent="0.35">
      <c r="B267" s="16" t="s">
        <v>242</v>
      </c>
      <c r="C267" s="16">
        <v>1</v>
      </c>
      <c r="D267" s="16">
        <v>0</v>
      </c>
      <c r="E267" s="21">
        <v>1</v>
      </c>
      <c r="F267" s="21">
        <v>0.24705882352941178</v>
      </c>
      <c r="G267" s="21">
        <v>0.31147540983606559</v>
      </c>
      <c r="H267" s="21">
        <v>1</v>
      </c>
      <c r="I267" s="21">
        <v>0.24705882352941178</v>
      </c>
      <c r="J267" s="21">
        <v>1.7457431218879391</v>
      </c>
      <c r="K267" s="21">
        <v>1.4867838833500562</v>
      </c>
      <c r="L267" s="21">
        <v>0.18802526899128494</v>
      </c>
      <c r="M267" s="21">
        <v>0.31738218974487481</v>
      </c>
    </row>
    <row r="268" spans="2:13" x14ac:dyDescent="0.35">
      <c r="B268" s="16" t="s">
        <v>243</v>
      </c>
      <c r="C268" s="16">
        <v>1</v>
      </c>
      <c r="D268" s="16">
        <v>0</v>
      </c>
      <c r="E268" s="21">
        <v>1</v>
      </c>
      <c r="F268" s="21">
        <v>0.24705882352941178</v>
      </c>
      <c r="G268" s="21">
        <v>0.31147540983606559</v>
      </c>
      <c r="H268" s="21">
        <v>1</v>
      </c>
      <c r="I268" s="21">
        <v>0.24705882352941178</v>
      </c>
      <c r="J268" s="21">
        <v>1.7457431218879391</v>
      </c>
      <c r="K268" s="21">
        <v>1.4867838833500562</v>
      </c>
      <c r="L268" s="21">
        <v>0.18802526899128494</v>
      </c>
      <c r="M268" s="21">
        <v>0.31738218974487481</v>
      </c>
    </row>
    <row r="269" spans="2:13" x14ac:dyDescent="0.35">
      <c r="B269" s="16" t="s">
        <v>244</v>
      </c>
      <c r="C269" s="16">
        <v>1</v>
      </c>
      <c r="D269" s="16">
        <v>0</v>
      </c>
      <c r="E269" s="21">
        <v>0</v>
      </c>
      <c r="F269" s="21">
        <v>0.24705882352941178</v>
      </c>
      <c r="G269" s="21">
        <v>0.31147540983606559</v>
      </c>
      <c r="H269" s="21">
        <v>0</v>
      </c>
      <c r="I269" s="21">
        <v>0.24705882352941178</v>
      </c>
      <c r="J269" s="21">
        <v>-0.57282196186948009</v>
      </c>
      <c r="K269" s="21">
        <v>-0.67259270913454927</v>
      </c>
      <c r="L269" s="21">
        <v>0.18802526899128494</v>
      </c>
      <c r="M269" s="21">
        <v>0.31738218974487481</v>
      </c>
    </row>
    <row r="270" spans="2:13" x14ac:dyDescent="0.35">
      <c r="B270" s="16" t="s">
        <v>245</v>
      </c>
      <c r="C270" s="16">
        <v>1</v>
      </c>
      <c r="D270" s="16">
        <v>1</v>
      </c>
      <c r="E270" s="21">
        <v>0</v>
      </c>
      <c r="F270" s="21">
        <v>0.45945945945945943</v>
      </c>
      <c r="G270" s="21">
        <v>0.31147540983606559</v>
      </c>
      <c r="H270" s="21">
        <v>0</v>
      </c>
      <c r="I270" s="21">
        <v>0.45945945945945943</v>
      </c>
      <c r="J270" s="21">
        <v>-0.92195444572928864</v>
      </c>
      <c r="K270" s="21">
        <v>-0.67259270913454927</v>
      </c>
      <c r="L270" s="21">
        <v>0.34984818674559792</v>
      </c>
      <c r="M270" s="21">
        <v>0.57313872852430658</v>
      </c>
    </row>
    <row r="271" spans="2:13" x14ac:dyDescent="0.35">
      <c r="B271" s="16" t="s">
        <v>246</v>
      </c>
      <c r="C271" s="16">
        <v>1</v>
      </c>
      <c r="D271" s="16">
        <v>0</v>
      </c>
      <c r="E271" s="21">
        <v>0</v>
      </c>
      <c r="F271" s="21">
        <v>0.24705882352941178</v>
      </c>
      <c r="G271" s="21">
        <v>0.31147540983606559</v>
      </c>
      <c r="H271" s="21">
        <v>0</v>
      </c>
      <c r="I271" s="21">
        <v>0.24705882352941178</v>
      </c>
      <c r="J271" s="21">
        <v>-0.57282196186948009</v>
      </c>
      <c r="K271" s="21">
        <v>-0.67259270913454927</v>
      </c>
      <c r="L271" s="21">
        <v>0.18802526899128494</v>
      </c>
      <c r="M271" s="21">
        <v>0.31738218974487481</v>
      </c>
    </row>
    <row r="272" spans="2:13" x14ac:dyDescent="0.35">
      <c r="B272" s="16" t="s">
        <v>247</v>
      </c>
      <c r="C272" s="16">
        <v>1</v>
      </c>
      <c r="D272" s="16">
        <v>0</v>
      </c>
      <c r="E272" s="21">
        <v>0</v>
      </c>
      <c r="F272" s="21">
        <v>0.24705882352941178</v>
      </c>
      <c r="G272" s="21">
        <v>0.31147540983606559</v>
      </c>
      <c r="H272" s="21">
        <v>0</v>
      </c>
      <c r="I272" s="21">
        <v>0.24705882352941178</v>
      </c>
      <c r="J272" s="21">
        <v>-0.57282196186948009</v>
      </c>
      <c r="K272" s="21">
        <v>-0.67259270913454927</v>
      </c>
      <c r="L272" s="21">
        <v>0.18802526899128494</v>
      </c>
      <c r="M272" s="21">
        <v>0.31738218974487481</v>
      </c>
    </row>
    <row r="273" spans="2:13" x14ac:dyDescent="0.35">
      <c r="B273" s="16" t="s">
        <v>248</v>
      </c>
      <c r="C273" s="16">
        <v>1</v>
      </c>
      <c r="D273" s="16">
        <v>0</v>
      </c>
      <c r="E273" s="21">
        <v>0</v>
      </c>
      <c r="F273" s="21">
        <v>0.24705882352941178</v>
      </c>
      <c r="G273" s="21">
        <v>0.31147540983606559</v>
      </c>
      <c r="H273" s="21">
        <v>0</v>
      </c>
      <c r="I273" s="21">
        <v>0.24705882352941178</v>
      </c>
      <c r="J273" s="21">
        <v>-0.57282196186948009</v>
      </c>
      <c r="K273" s="21">
        <v>-0.67259270913454927</v>
      </c>
      <c r="L273" s="21">
        <v>0.18802526899128494</v>
      </c>
      <c r="M273" s="21">
        <v>0.31738218974487481</v>
      </c>
    </row>
    <row r="274" spans="2:13" x14ac:dyDescent="0.35">
      <c r="B274" s="16" t="s">
        <v>249</v>
      </c>
      <c r="C274" s="16">
        <v>1</v>
      </c>
      <c r="D274" s="16">
        <v>0</v>
      </c>
      <c r="E274" s="21">
        <v>0</v>
      </c>
      <c r="F274" s="21">
        <v>0.24705882352941178</v>
      </c>
      <c r="G274" s="21">
        <v>0.31147540983606559</v>
      </c>
      <c r="H274" s="21">
        <v>0</v>
      </c>
      <c r="I274" s="21">
        <v>0.24705882352941178</v>
      </c>
      <c r="J274" s="21">
        <v>-0.57282196186948009</v>
      </c>
      <c r="K274" s="21">
        <v>-0.67259270913454927</v>
      </c>
      <c r="L274" s="21">
        <v>0.18802526899128494</v>
      </c>
      <c r="M274" s="21">
        <v>0.31738218974487481</v>
      </c>
    </row>
    <row r="275" spans="2:13" x14ac:dyDescent="0.35">
      <c r="B275" s="16" t="s">
        <v>250</v>
      </c>
      <c r="C275" s="16">
        <v>1</v>
      </c>
      <c r="D275" s="16">
        <v>0</v>
      </c>
      <c r="E275" s="21">
        <v>0</v>
      </c>
      <c r="F275" s="21">
        <v>0.24705882352941178</v>
      </c>
      <c r="G275" s="21">
        <v>0.31147540983606559</v>
      </c>
      <c r="H275" s="21">
        <v>0</v>
      </c>
      <c r="I275" s="21">
        <v>0.24705882352941178</v>
      </c>
      <c r="J275" s="21">
        <v>-0.57282196186948009</v>
      </c>
      <c r="K275" s="21">
        <v>-0.67259270913454927</v>
      </c>
      <c r="L275" s="21">
        <v>0.18802526899128494</v>
      </c>
      <c r="M275" s="21">
        <v>0.31738218974487481</v>
      </c>
    </row>
    <row r="276" spans="2:13" x14ac:dyDescent="0.35">
      <c r="B276" s="16" t="s">
        <v>251</v>
      </c>
      <c r="C276" s="16">
        <v>1</v>
      </c>
      <c r="D276" s="16">
        <v>1</v>
      </c>
      <c r="E276" s="21">
        <v>0</v>
      </c>
      <c r="F276" s="21">
        <v>0.45945945945945943</v>
      </c>
      <c r="G276" s="21">
        <v>0.31147540983606559</v>
      </c>
      <c r="H276" s="21">
        <v>0</v>
      </c>
      <c r="I276" s="21">
        <v>0.45945945945945943</v>
      </c>
      <c r="J276" s="21">
        <v>-0.92195444572928864</v>
      </c>
      <c r="K276" s="21">
        <v>-0.67259270913454927</v>
      </c>
      <c r="L276" s="21">
        <v>0.34984818674559792</v>
      </c>
      <c r="M276" s="21">
        <v>0.57313872852430658</v>
      </c>
    </row>
    <row r="277" spans="2:13" x14ac:dyDescent="0.35">
      <c r="B277" s="16" t="s">
        <v>252</v>
      </c>
      <c r="C277" s="16">
        <v>1</v>
      </c>
      <c r="D277" s="16">
        <v>0</v>
      </c>
      <c r="E277" s="21">
        <v>0</v>
      </c>
      <c r="F277" s="21">
        <v>0.24705882352941178</v>
      </c>
      <c r="G277" s="21">
        <v>0.31147540983606559</v>
      </c>
      <c r="H277" s="21">
        <v>0</v>
      </c>
      <c r="I277" s="21">
        <v>0.24705882352941178</v>
      </c>
      <c r="J277" s="21">
        <v>-0.57282196186948009</v>
      </c>
      <c r="K277" s="21">
        <v>-0.67259270913454927</v>
      </c>
      <c r="L277" s="21">
        <v>0.18802526899128494</v>
      </c>
      <c r="M277" s="21">
        <v>0.31738218974487481</v>
      </c>
    </row>
    <row r="278" spans="2:13" x14ac:dyDescent="0.35">
      <c r="B278" s="16" t="s">
        <v>253</v>
      </c>
      <c r="C278" s="16">
        <v>1</v>
      </c>
      <c r="D278" s="16">
        <v>0</v>
      </c>
      <c r="E278" s="21">
        <v>0</v>
      </c>
      <c r="F278" s="21">
        <v>0.24705882352941178</v>
      </c>
      <c r="G278" s="21">
        <v>0.31147540983606559</v>
      </c>
      <c r="H278" s="21">
        <v>0</v>
      </c>
      <c r="I278" s="21">
        <v>0.24705882352941178</v>
      </c>
      <c r="J278" s="21">
        <v>-0.57282196186948009</v>
      </c>
      <c r="K278" s="21">
        <v>-0.67259270913454927</v>
      </c>
      <c r="L278" s="21">
        <v>0.18802526899128494</v>
      </c>
      <c r="M278" s="21">
        <v>0.31738218974487481</v>
      </c>
    </row>
    <row r="279" spans="2:13" x14ac:dyDescent="0.35">
      <c r="B279" s="16" t="s">
        <v>254</v>
      </c>
      <c r="C279" s="16">
        <v>1</v>
      </c>
      <c r="D279" s="16">
        <v>0</v>
      </c>
      <c r="E279" s="21">
        <v>0</v>
      </c>
      <c r="F279" s="21">
        <v>0.24705882352941178</v>
      </c>
      <c r="G279" s="21">
        <v>0.31147540983606559</v>
      </c>
      <c r="H279" s="21">
        <v>0</v>
      </c>
      <c r="I279" s="21">
        <v>0.24705882352941178</v>
      </c>
      <c r="J279" s="21">
        <v>-0.57282196186948009</v>
      </c>
      <c r="K279" s="21">
        <v>-0.67259270913454927</v>
      </c>
      <c r="L279" s="21">
        <v>0.18802526899128494</v>
      </c>
      <c r="M279" s="21">
        <v>0.31738218974487481</v>
      </c>
    </row>
    <row r="280" spans="2:13" x14ac:dyDescent="0.35">
      <c r="B280" s="16" t="s">
        <v>255</v>
      </c>
      <c r="C280" s="16">
        <v>1</v>
      </c>
      <c r="D280" s="16">
        <v>1</v>
      </c>
      <c r="E280" s="21">
        <v>1</v>
      </c>
      <c r="F280" s="21">
        <v>0.45945945945945943</v>
      </c>
      <c r="G280" s="21">
        <v>0.31147540983606559</v>
      </c>
      <c r="H280" s="21">
        <v>1</v>
      </c>
      <c r="I280" s="21">
        <v>0.45945945945945943</v>
      </c>
      <c r="J280" s="21">
        <v>1.0846522890932808</v>
      </c>
      <c r="K280" s="21">
        <v>1.4867838833500562</v>
      </c>
      <c r="L280" s="21">
        <v>0.34984818674559792</v>
      </c>
      <c r="M280" s="21">
        <v>0.57313872852430658</v>
      </c>
    </row>
    <row r="281" spans="2:13" x14ac:dyDescent="0.35">
      <c r="B281" s="16" t="s">
        <v>256</v>
      </c>
      <c r="C281" s="16">
        <v>1</v>
      </c>
      <c r="D281" s="16">
        <v>0</v>
      </c>
      <c r="E281" s="21">
        <v>0</v>
      </c>
      <c r="F281" s="21">
        <v>0.24705882352941178</v>
      </c>
      <c r="G281" s="21">
        <v>0.31147540983606559</v>
      </c>
      <c r="H281" s="21">
        <v>0</v>
      </c>
      <c r="I281" s="21">
        <v>0.24705882352941178</v>
      </c>
      <c r="J281" s="21">
        <v>-0.57282196186948009</v>
      </c>
      <c r="K281" s="21">
        <v>-0.67259270913454927</v>
      </c>
      <c r="L281" s="21">
        <v>0.18802526899128494</v>
      </c>
      <c r="M281" s="21">
        <v>0.31738218974487481</v>
      </c>
    </row>
    <row r="282" spans="2:13" x14ac:dyDescent="0.35">
      <c r="B282" s="16" t="s">
        <v>257</v>
      </c>
      <c r="C282" s="16">
        <v>1</v>
      </c>
      <c r="D282" s="16">
        <v>0</v>
      </c>
      <c r="E282" s="21">
        <v>0</v>
      </c>
      <c r="F282" s="21">
        <v>0.24705882352941178</v>
      </c>
      <c r="G282" s="21">
        <v>0.31147540983606559</v>
      </c>
      <c r="H282" s="21">
        <v>0</v>
      </c>
      <c r="I282" s="21">
        <v>0.24705882352941178</v>
      </c>
      <c r="J282" s="21">
        <v>-0.57282196186948009</v>
      </c>
      <c r="K282" s="21">
        <v>-0.67259270913454927</v>
      </c>
      <c r="L282" s="21">
        <v>0.18802526899128494</v>
      </c>
      <c r="M282" s="21">
        <v>0.31738218974487481</v>
      </c>
    </row>
    <row r="283" spans="2:13" x14ac:dyDescent="0.35">
      <c r="B283" s="16" t="s">
        <v>258</v>
      </c>
      <c r="C283" s="16">
        <v>1</v>
      </c>
      <c r="D283" s="16">
        <v>0</v>
      </c>
      <c r="E283" s="21">
        <v>0</v>
      </c>
      <c r="F283" s="21">
        <v>0.24705882352941178</v>
      </c>
      <c r="G283" s="21">
        <v>0.31147540983606559</v>
      </c>
      <c r="H283" s="21">
        <v>0</v>
      </c>
      <c r="I283" s="21">
        <v>0.24705882352941178</v>
      </c>
      <c r="J283" s="21">
        <v>-0.57282196186948009</v>
      </c>
      <c r="K283" s="21">
        <v>-0.67259270913454927</v>
      </c>
      <c r="L283" s="21">
        <v>0.18802526899128494</v>
      </c>
      <c r="M283" s="21">
        <v>0.31738218974487481</v>
      </c>
    </row>
    <row r="284" spans="2:13" x14ac:dyDescent="0.35">
      <c r="B284" s="16" t="s">
        <v>259</v>
      </c>
      <c r="C284" s="16">
        <v>1</v>
      </c>
      <c r="D284" s="16">
        <v>1</v>
      </c>
      <c r="E284" s="21">
        <v>0</v>
      </c>
      <c r="F284" s="21">
        <v>0.45945945945945943</v>
      </c>
      <c r="G284" s="21">
        <v>0.31147540983606559</v>
      </c>
      <c r="H284" s="21">
        <v>0</v>
      </c>
      <c r="I284" s="21">
        <v>0.45945945945945943</v>
      </c>
      <c r="J284" s="21">
        <v>-0.92195444572928864</v>
      </c>
      <c r="K284" s="21">
        <v>-0.67259270913454927</v>
      </c>
      <c r="L284" s="21">
        <v>0.34984818674559792</v>
      </c>
      <c r="M284" s="21">
        <v>0.57313872852430658</v>
      </c>
    </row>
    <row r="285" spans="2:13" x14ac:dyDescent="0.35">
      <c r="B285" s="16" t="s">
        <v>260</v>
      </c>
      <c r="C285" s="16">
        <v>1</v>
      </c>
      <c r="D285" s="16">
        <v>1</v>
      </c>
      <c r="E285" s="21">
        <v>0</v>
      </c>
      <c r="F285" s="21">
        <v>0.45945945945945943</v>
      </c>
      <c r="G285" s="21">
        <v>0.31147540983606559</v>
      </c>
      <c r="H285" s="21">
        <v>0</v>
      </c>
      <c r="I285" s="21">
        <v>0.45945945945945943</v>
      </c>
      <c r="J285" s="21">
        <v>-0.92195444572928864</v>
      </c>
      <c r="K285" s="21">
        <v>-0.67259270913454927</v>
      </c>
      <c r="L285" s="21">
        <v>0.34984818674559792</v>
      </c>
      <c r="M285" s="21">
        <v>0.57313872852430658</v>
      </c>
    </row>
    <row r="286" spans="2:13" x14ac:dyDescent="0.35">
      <c r="B286" s="16" t="s">
        <v>261</v>
      </c>
      <c r="C286" s="16">
        <v>1</v>
      </c>
      <c r="D286" s="16">
        <v>0</v>
      </c>
      <c r="E286" s="21">
        <v>1</v>
      </c>
      <c r="F286" s="21">
        <v>0.24705882352941178</v>
      </c>
      <c r="G286" s="21">
        <v>0.31147540983606559</v>
      </c>
      <c r="H286" s="21">
        <v>1</v>
      </c>
      <c r="I286" s="21">
        <v>0.24705882352941178</v>
      </c>
      <c r="J286" s="21">
        <v>1.7457431218879391</v>
      </c>
      <c r="K286" s="21">
        <v>1.4867838833500562</v>
      </c>
      <c r="L286" s="21">
        <v>0.18802526899128494</v>
      </c>
      <c r="M286" s="21">
        <v>0.31738218974487481</v>
      </c>
    </row>
    <row r="287" spans="2:13" x14ac:dyDescent="0.35">
      <c r="B287" s="16" t="s">
        <v>262</v>
      </c>
      <c r="C287" s="16">
        <v>1</v>
      </c>
      <c r="D287" s="16">
        <v>0</v>
      </c>
      <c r="E287" s="21">
        <v>0</v>
      </c>
      <c r="F287" s="21">
        <v>0.24705882352941178</v>
      </c>
      <c r="G287" s="21">
        <v>0.31147540983606559</v>
      </c>
      <c r="H287" s="21">
        <v>0</v>
      </c>
      <c r="I287" s="21">
        <v>0.24705882352941178</v>
      </c>
      <c r="J287" s="21">
        <v>-0.57282196186948009</v>
      </c>
      <c r="K287" s="21">
        <v>-0.67259270913454927</v>
      </c>
      <c r="L287" s="21">
        <v>0.18802526899128494</v>
      </c>
      <c r="M287" s="21">
        <v>0.31738218974487481</v>
      </c>
    </row>
    <row r="288" spans="2:13" x14ac:dyDescent="0.35">
      <c r="B288" s="16" t="s">
        <v>263</v>
      </c>
      <c r="C288" s="16">
        <v>1</v>
      </c>
      <c r="D288" s="16">
        <v>0</v>
      </c>
      <c r="E288" s="21">
        <v>1</v>
      </c>
      <c r="F288" s="21">
        <v>0.24705882352941178</v>
      </c>
      <c r="G288" s="21">
        <v>0.31147540983606559</v>
      </c>
      <c r="H288" s="21">
        <v>1</v>
      </c>
      <c r="I288" s="21">
        <v>0.24705882352941178</v>
      </c>
      <c r="J288" s="21">
        <v>1.7457431218879391</v>
      </c>
      <c r="K288" s="21">
        <v>1.4867838833500562</v>
      </c>
      <c r="L288" s="21">
        <v>0.18802526899128494</v>
      </c>
      <c r="M288" s="21">
        <v>0.31738218974487481</v>
      </c>
    </row>
    <row r="289" spans="2:13" x14ac:dyDescent="0.35">
      <c r="B289" s="16" t="s">
        <v>264</v>
      </c>
      <c r="C289" s="16">
        <v>1</v>
      </c>
      <c r="D289" s="16">
        <v>0</v>
      </c>
      <c r="E289" s="21">
        <v>1</v>
      </c>
      <c r="F289" s="21">
        <v>0.24705882352941178</v>
      </c>
      <c r="G289" s="21">
        <v>0.31147540983606559</v>
      </c>
      <c r="H289" s="21">
        <v>1</v>
      </c>
      <c r="I289" s="21">
        <v>0.24705882352941178</v>
      </c>
      <c r="J289" s="21">
        <v>1.7457431218879391</v>
      </c>
      <c r="K289" s="21">
        <v>1.4867838833500562</v>
      </c>
      <c r="L289" s="21">
        <v>0.18802526899128494</v>
      </c>
      <c r="M289" s="21">
        <v>0.31738218974487481</v>
      </c>
    </row>
    <row r="290" spans="2:13" x14ac:dyDescent="0.35">
      <c r="B290" s="16" t="s">
        <v>265</v>
      </c>
      <c r="C290" s="16">
        <v>1</v>
      </c>
      <c r="D290" s="16">
        <v>0</v>
      </c>
      <c r="E290" s="21">
        <v>0</v>
      </c>
      <c r="F290" s="21">
        <v>0.24705882352941178</v>
      </c>
      <c r="G290" s="21">
        <v>0.31147540983606559</v>
      </c>
      <c r="H290" s="21">
        <v>0</v>
      </c>
      <c r="I290" s="21">
        <v>0.24705882352941178</v>
      </c>
      <c r="J290" s="21">
        <v>-0.57282196186948009</v>
      </c>
      <c r="K290" s="21">
        <v>-0.67259270913454927</v>
      </c>
      <c r="L290" s="21">
        <v>0.18802526899128494</v>
      </c>
      <c r="M290" s="21">
        <v>0.31738218974487481</v>
      </c>
    </row>
    <row r="291" spans="2:13" x14ac:dyDescent="0.35">
      <c r="B291" s="16" t="s">
        <v>266</v>
      </c>
      <c r="C291" s="16">
        <v>1</v>
      </c>
      <c r="D291" s="16">
        <v>0</v>
      </c>
      <c r="E291" s="21">
        <v>0</v>
      </c>
      <c r="F291" s="21">
        <v>0.24705882352941178</v>
      </c>
      <c r="G291" s="21">
        <v>0.31147540983606559</v>
      </c>
      <c r="H291" s="21">
        <v>0</v>
      </c>
      <c r="I291" s="21">
        <v>0.24705882352941178</v>
      </c>
      <c r="J291" s="21">
        <v>-0.57282196186948009</v>
      </c>
      <c r="K291" s="21">
        <v>-0.67259270913454927</v>
      </c>
      <c r="L291" s="21">
        <v>0.18802526899128494</v>
      </c>
      <c r="M291" s="21">
        <v>0.31738218974487481</v>
      </c>
    </row>
    <row r="292" spans="2:13" x14ac:dyDescent="0.35">
      <c r="B292" s="16" t="s">
        <v>267</v>
      </c>
      <c r="C292" s="16">
        <v>1</v>
      </c>
      <c r="D292" s="16">
        <v>1</v>
      </c>
      <c r="E292" s="21">
        <v>0</v>
      </c>
      <c r="F292" s="21">
        <v>0.45945945945945943</v>
      </c>
      <c r="G292" s="21">
        <v>0.31147540983606559</v>
      </c>
      <c r="H292" s="21">
        <v>0</v>
      </c>
      <c r="I292" s="21">
        <v>0.45945945945945943</v>
      </c>
      <c r="J292" s="21">
        <v>-0.92195444572928864</v>
      </c>
      <c r="K292" s="21">
        <v>-0.67259270913454927</v>
      </c>
      <c r="L292" s="21">
        <v>0.34984818674559792</v>
      </c>
      <c r="M292" s="21">
        <v>0.57313872852430658</v>
      </c>
    </row>
    <row r="293" spans="2:13" x14ac:dyDescent="0.35">
      <c r="B293" s="16" t="s">
        <v>268</v>
      </c>
      <c r="C293" s="16">
        <v>1</v>
      </c>
      <c r="D293" s="16">
        <v>0</v>
      </c>
      <c r="E293" s="21">
        <v>1</v>
      </c>
      <c r="F293" s="21">
        <v>0.24705882352941178</v>
      </c>
      <c r="G293" s="21">
        <v>0.31147540983606559</v>
      </c>
      <c r="H293" s="21">
        <v>1</v>
      </c>
      <c r="I293" s="21">
        <v>0.24705882352941178</v>
      </c>
      <c r="J293" s="21">
        <v>1.7457431218879391</v>
      </c>
      <c r="K293" s="21">
        <v>1.4867838833500562</v>
      </c>
      <c r="L293" s="21">
        <v>0.18802526899128494</v>
      </c>
      <c r="M293" s="21">
        <v>0.31738218974487481</v>
      </c>
    </row>
    <row r="294" spans="2:13" x14ac:dyDescent="0.35">
      <c r="B294" s="16" t="s">
        <v>269</v>
      </c>
      <c r="C294" s="16">
        <v>1</v>
      </c>
      <c r="D294" s="16">
        <v>0</v>
      </c>
      <c r="E294" s="21">
        <v>0</v>
      </c>
      <c r="F294" s="21">
        <v>0.24705882352941178</v>
      </c>
      <c r="G294" s="21">
        <v>0.31147540983606559</v>
      </c>
      <c r="H294" s="21">
        <v>0</v>
      </c>
      <c r="I294" s="21">
        <v>0.24705882352941178</v>
      </c>
      <c r="J294" s="21">
        <v>-0.57282196186948009</v>
      </c>
      <c r="K294" s="21">
        <v>-0.67259270913454927</v>
      </c>
      <c r="L294" s="21">
        <v>0.18802526899128494</v>
      </c>
      <c r="M294" s="21">
        <v>0.31738218974487481</v>
      </c>
    </row>
    <row r="295" spans="2:13" x14ac:dyDescent="0.35">
      <c r="B295" s="16" t="s">
        <v>270</v>
      </c>
      <c r="C295" s="16">
        <v>1</v>
      </c>
      <c r="D295" s="16">
        <v>0</v>
      </c>
      <c r="E295" s="21">
        <v>0</v>
      </c>
      <c r="F295" s="21">
        <v>0.24705882352941178</v>
      </c>
      <c r="G295" s="21">
        <v>0.31147540983606559</v>
      </c>
      <c r="H295" s="21">
        <v>0</v>
      </c>
      <c r="I295" s="21">
        <v>0.24705882352941178</v>
      </c>
      <c r="J295" s="21">
        <v>-0.57282196186948009</v>
      </c>
      <c r="K295" s="21">
        <v>-0.67259270913454927</v>
      </c>
      <c r="L295" s="21">
        <v>0.18802526899128494</v>
      </c>
      <c r="M295" s="21">
        <v>0.31738218974487481</v>
      </c>
    </row>
    <row r="296" spans="2:13" x14ac:dyDescent="0.35">
      <c r="B296" s="16" t="s">
        <v>271</v>
      </c>
      <c r="C296" s="16">
        <v>1</v>
      </c>
      <c r="D296" s="16">
        <v>0</v>
      </c>
      <c r="E296" s="21">
        <v>0</v>
      </c>
      <c r="F296" s="21">
        <v>0.24705882352941178</v>
      </c>
      <c r="G296" s="21">
        <v>0.31147540983606559</v>
      </c>
      <c r="H296" s="21">
        <v>0</v>
      </c>
      <c r="I296" s="21">
        <v>0.24705882352941178</v>
      </c>
      <c r="J296" s="21">
        <v>-0.57282196186948009</v>
      </c>
      <c r="K296" s="21">
        <v>-0.67259270913454927</v>
      </c>
      <c r="L296" s="21">
        <v>0.18802526899128494</v>
      </c>
      <c r="M296" s="21">
        <v>0.31738218974487481</v>
      </c>
    </row>
    <row r="297" spans="2:13" x14ac:dyDescent="0.35">
      <c r="B297" s="16" t="s">
        <v>272</v>
      </c>
      <c r="C297" s="16">
        <v>1</v>
      </c>
      <c r="D297" s="16">
        <v>0</v>
      </c>
      <c r="E297" s="21">
        <v>0</v>
      </c>
      <c r="F297" s="21">
        <v>0.24705882352941178</v>
      </c>
      <c r="G297" s="21">
        <v>0.31147540983606559</v>
      </c>
      <c r="H297" s="21">
        <v>0</v>
      </c>
      <c r="I297" s="21">
        <v>0.24705882352941178</v>
      </c>
      <c r="J297" s="21">
        <v>-0.57282196186948009</v>
      </c>
      <c r="K297" s="21">
        <v>-0.67259270913454927</v>
      </c>
      <c r="L297" s="21">
        <v>0.18802526899128494</v>
      </c>
      <c r="M297" s="21">
        <v>0.31738218974487481</v>
      </c>
    </row>
    <row r="298" spans="2:13" x14ac:dyDescent="0.35">
      <c r="B298" s="16" t="s">
        <v>273</v>
      </c>
      <c r="C298" s="16">
        <v>1</v>
      </c>
      <c r="D298" s="16">
        <v>0</v>
      </c>
      <c r="E298" s="21">
        <v>0</v>
      </c>
      <c r="F298" s="21">
        <v>0.24705882352941178</v>
      </c>
      <c r="G298" s="21">
        <v>0.31147540983606559</v>
      </c>
      <c r="H298" s="21">
        <v>0</v>
      </c>
      <c r="I298" s="21">
        <v>0.24705882352941178</v>
      </c>
      <c r="J298" s="21">
        <v>-0.57282196186948009</v>
      </c>
      <c r="K298" s="21">
        <v>-0.67259270913454927</v>
      </c>
      <c r="L298" s="21">
        <v>0.18802526899128494</v>
      </c>
      <c r="M298" s="21">
        <v>0.31738218974487481</v>
      </c>
    </row>
    <row r="299" spans="2:13" x14ac:dyDescent="0.35">
      <c r="B299" s="16" t="s">
        <v>274</v>
      </c>
      <c r="C299" s="16">
        <v>1</v>
      </c>
      <c r="D299" s="16">
        <v>0</v>
      </c>
      <c r="E299" s="21">
        <v>1</v>
      </c>
      <c r="F299" s="21">
        <v>0.24705882352941178</v>
      </c>
      <c r="G299" s="21">
        <v>0.31147540983606559</v>
      </c>
      <c r="H299" s="21">
        <v>1</v>
      </c>
      <c r="I299" s="21">
        <v>0.24705882352941178</v>
      </c>
      <c r="J299" s="21">
        <v>1.7457431218879391</v>
      </c>
      <c r="K299" s="21">
        <v>1.4867838833500562</v>
      </c>
      <c r="L299" s="21">
        <v>0.18802526899128494</v>
      </c>
      <c r="M299" s="21">
        <v>0.31738218974487481</v>
      </c>
    </row>
    <row r="300" spans="2:13" x14ac:dyDescent="0.35">
      <c r="B300" s="16" t="s">
        <v>275</v>
      </c>
      <c r="C300" s="16">
        <v>1</v>
      </c>
      <c r="D300" s="16">
        <v>0</v>
      </c>
      <c r="E300" s="21">
        <v>0</v>
      </c>
      <c r="F300" s="21">
        <v>0.24705882352941178</v>
      </c>
      <c r="G300" s="21">
        <v>0.31147540983606559</v>
      </c>
      <c r="H300" s="21">
        <v>0</v>
      </c>
      <c r="I300" s="21">
        <v>0.24705882352941178</v>
      </c>
      <c r="J300" s="21">
        <v>-0.57282196186948009</v>
      </c>
      <c r="K300" s="21">
        <v>-0.67259270913454927</v>
      </c>
      <c r="L300" s="21">
        <v>0.18802526899128494</v>
      </c>
      <c r="M300" s="21">
        <v>0.31738218974487481</v>
      </c>
    </row>
    <row r="301" spans="2:13" x14ac:dyDescent="0.35">
      <c r="B301" s="16" t="s">
        <v>276</v>
      </c>
      <c r="C301" s="16">
        <v>1</v>
      </c>
      <c r="D301" s="16">
        <v>1</v>
      </c>
      <c r="E301" s="21">
        <v>0</v>
      </c>
      <c r="F301" s="21">
        <v>0.45945945945945943</v>
      </c>
      <c r="G301" s="21">
        <v>0.31147540983606559</v>
      </c>
      <c r="H301" s="21">
        <v>0</v>
      </c>
      <c r="I301" s="21">
        <v>0.45945945945945943</v>
      </c>
      <c r="J301" s="21">
        <v>-0.92195444572928864</v>
      </c>
      <c r="K301" s="21">
        <v>-0.67259270913454927</v>
      </c>
      <c r="L301" s="21">
        <v>0.34984818674559792</v>
      </c>
      <c r="M301" s="21">
        <v>0.57313872852430658</v>
      </c>
    </row>
    <row r="302" spans="2:13" x14ac:dyDescent="0.35">
      <c r="B302" s="16" t="s">
        <v>277</v>
      </c>
      <c r="C302" s="16">
        <v>1</v>
      </c>
      <c r="D302" s="16">
        <v>1</v>
      </c>
      <c r="E302" s="21">
        <v>1</v>
      </c>
      <c r="F302" s="21">
        <v>0.45945945945945943</v>
      </c>
      <c r="G302" s="21">
        <v>0.31147540983606559</v>
      </c>
      <c r="H302" s="21">
        <v>1</v>
      </c>
      <c r="I302" s="21">
        <v>0.45945945945945943</v>
      </c>
      <c r="J302" s="21">
        <v>1.0846522890932808</v>
      </c>
      <c r="K302" s="21">
        <v>1.4867838833500562</v>
      </c>
      <c r="L302" s="21">
        <v>0.34984818674559792</v>
      </c>
      <c r="M302" s="21">
        <v>0.57313872852430658</v>
      </c>
    </row>
    <row r="303" spans="2:13" x14ac:dyDescent="0.35">
      <c r="B303" s="16" t="s">
        <v>278</v>
      </c>
      <c r="C303" s="16">
        <v>1</v>
      </c>
      <c r="D303" s="16">
        <v>0</v>
      </c>
      <c r="E303" s="21">
        <v>0</v>
      </c>
      <c r="F303" s="21">
        <v>0.24705882352941178</v>
      </c>
      <c r="G303" s="21">
        <v>0.31147540983606559</v>
      </c>
      <c r="H303" s="21">
        <v>0</v>
      </c>
      <c r="I303" s="21">
        <v>0.24705882352941178</v>
      </c>
      <c r="J303" s="21">
        <v>-0.57282196186948009</v>
      </c>
      <c r="K303" s="21">
        <v>-0.67259270913454927</v>
      </c>
      <c r="L303" s="21">
        <v>0.18802526899128494</v>
      </c>
      <c r="M303" s="21">
        <v>0.31738218974487481</v>
      </c>
    </row>
    <row r="304" spans="2:13" x14ac:dyDescent="0.35">
      <c r="B304" s="16" t="s">
        <v>279</v>
      </c>
      <c r="C304" s="16">
        <v>1</v>
      </c>
      <c r="D304" s="16">
        <v>0</v>
      </c>
      <c r="E304" s="21">
        <v>0</v>
      </c>
      <c r="F304" s="21">
        <v>0.24705882352941178</v>
      </c>
      <c r="G304" s="21">
        <v>0.31147540983606559</v>
      </c>
      <c r="H304" s="21">
        <v>0</v>
      </c>
      <c r="I304" s="21">
        <v>0.24705882352941178</v>
      </c>
      <c r="J304" s="21">
        <v>-0.57282196186948009</v>
      </c>
      <c r="K304" s="21">
        <v>-0.67259270913454927</v>
      </c>
      <c r="L304" s="21">
        <v>0.18802526899128494</v>
      </c>
      <c r="M304" s="21">
        <v>0.31738218974487481</v>
      </c>
    </row>
    <row r="305" spans="2:13" x14ac:dyDescent="0.35">
      <c r="B305" s="16" t="s">
        <v>280</v>
      </c>
      <c r="C305" s="16">
        <v>1</v>
      </c>
      <c r="D305" s="16">
        <v>0</v>
      </c>
      <c r="E305" s="21">
        <v>0</v>
      </c>
      <c r="F305" s="21">
        <v>0.24705882352941178</v>
      </c>
      <c r="G305" s="21">
        <v>0.31147540983606559</v>
      </c>
      <c r="H305" s="21">
        <v>0</v>
      </c>
      <c r="I305" s="21">
        <v>0.24705882352941178</v>
      </c>
      <c r="J305" s="21">
        <v>-0.57282196186948009</v>
      </c>
      <c r="K305" s="21">
        <v>-0.67259270913454927</v>
      </c>
      <c r="L305" s="21">
        <v>0.18802526899128494</v>
      </c>
      <c r="M305" s="21">
        <v>0.31738218974487481</v>
      </c>
    </row>
    <row r="306" spans="2:13" x14ac:dyDescent="0.35">
      <c r="B306" s="16" t="s">
        <v>281</v>
      </c>
      <c r="C306" s="16">
        <v>1</v>
      </c>
      <c r="D306" s="16">
        <v>0</v>
      </c>
      <c r="E306" s="21">
        <v>0</v>
      </c>
      <c r="F306" s="21">
        <v>0.24705882352941178</v>
      </c>
      <c r="G306" s="21">
        <v>0.31147540983606559</v>
      </c>
      <c r="H306" s="21">
        <v>0</v>
      </c>
      <c r="I306" s="21">
        <v>0.24705882352941178</v>
      </c>
      <c r="J306" s="21">
        <v>-0.57282196186948009</v>
      </c>
      <c r="K306" s="21">
        <v>-0.67259270913454927</v>
      </c>
      <c r="L306" s="21">
        <v>0.18802526899128494</v>
      </c>
      <c r="M306" s="21">
        <v>0.31738218974487481</v>
      </c>
    </row>
    <row r="307" spans="2:13" x14ac:dyDescent="0.35">
      <c r="B307" s="16" t="s">
        <v>282</v>
      </c>
      <c r="C307" s="16">
        <v>1</v>
      </c>
      <c r="D307" s="16">
        <v>0</v>
      </c>
      <c r="E307" s="21">
        <v>0</v>
      </c>
      <c r="F307" s="21">
        <v>0.24705882352941178</v>
      </c>
      <c r="G307" s="21">
        <v>0.31147540983606559</v>
      </c>
      <c r="H307" s="21">
        <v>0</v>
      </c>
      <c r="I307" s="21">
        <v>0.24705882352941178</v>
      </c>
      <c r="J307" s="21">
        <v>-0.57282196186948009</v>
      </c>
      <c r="K307" s="21">
        <v>-0.67259270913454927</v>
      </c>
      <c r="L307" s="21">
        <v>0.18802526899128494</v>
      </c>
      <c r="M307" s="21">
        <v>0.31738218974487481</v>
      </c>
    </row>
    <row r="308" spans="2:13" x14ac:dyDescent="0.35">
      <c r="B308" s="16" t="s">
        <v>283</v>
      </c>
      <c r="C308" s="16">
        <v>1</v>
      </c>
      <c r="D308" s="16">
        <v>1</v>
      </c>
      <c r="E308" s="21">
        <v>0</v>
      </c>
      <c r="F308" s="21">
        <v>0.45945945945945943</v>
      </c>
      <c r="G308" s="21">
        <v>0.31147540983606559</v>
      </c>
      <c r="H308" s="21">
        <v>0</v>
      </c>
      <c r="I308" s="21">
        <v>0.45945945945945943</v>
      </c>
      <c r="J308" s="21">
        <v>-0.92195444572928864</v>
      </c>
      <c r="K308" s="21">
        <v>-0.67259270913454927</v>
      </c>
      <c r="L308" s="21">
        <v>0.34984818674559792</v>
      </c>
      <c r="M308" s="21">
        <v>0.57313872852430658</v>
      </c>
    </row>
    <row r="309" spans="2:13" x14ac:dyDescent="0.35">
      <c r="B309" s="16" t="s">
        <v>284</v>
      </c>
      <c r="C309" s="16">
        <v>1</v>
      </c>
      <c r="D309" s="16">
        <v>1</v>
      </c>
      <c r="E309" s="21">
        <v>1</v>
      </c>
      <c r="F309" s="21">
        <v>0.45945945945945943</v>
      </c>
      <c r="G309" s="21">
        <v>0.31147540983606559</v>
      </c>
      <c r="H309" s="21">
        <v>1</v>
      </c>
      <c r="I309" s="21">
        <v>0.45945945945945943</v>
      </c>
      <c r="J309" s="21">
        <v>1.0846522890932808</v>
      </c>
      <c r="K309" s="21">
        <v>1.4867838833500562</v>
      </c>
      <c r="L309" s="21">
        <v>0.34984818674559792</v>
      </c>
      <c r="M309" s="21">
        <v>0.57313872852430658</v>
      </c>
    </row>
    <row r="310" spans="2:13" x14ac:dyDescent="0.35">
      <c r="B310" s="16" t="s">
        <v>285</v>
      </c>
      <c r="C310" s="16">
        <v>1</v>
      </c>
      <c r="D310" s="16">
        <v>0</v>
      </c>
      <c r="E310" s="21">
        <v>0</v>
      </c>
      <c r="F310" s="21">
        <v>0.24705882352941178</v>
      </c>
      <c r="G310" s="21">
        <v>0.31147540983606559</v>
      </c>
      <c r="H310" s="21">
        <v>0</v>
      </c>
      <c r="I310" s="21">
        <v>0.24705882352941178</v>
      </c>
      <c r="J310" s="21">
        <v>-0.57282196186948009</v>
      </c>
      <c r="K310" s="21">
        <v>-0.67259270913454927</v>
      </c>
      <c r="L310" s="21">
        <v>0.18802526899128494</v>
      </c>
      <c r="M310" s="21">
        <v>0.31738218974487481</v>
      </c>
    </row>
    <row r="311" spans="2:13" x14ac:dyDescent="0.35">
      <c r="B311" s="16" t="s">
        <v>286</v>
      </c>
      <c r="C311" s="16">
        <v>1</v>
      </c>
      <c r="D311" s="16">
        <v>1</v>
      </c>
      <c r="E311" s="21">
        <v>0</v>
      </c>
      <c r="F311" s="21">
        <v>0.45945945945945943</v>
      </c>
      <c r="G311" s="21">
        <v>0.31147540983606559</v>
      </c>
      <c r="H311" s="21">
        <v>0</v>
      </c>
      <c r="I311" s="21">
        <v>0.45945945945945943</v>
      </c>
      <c r="J311" s="21">
        <v>-0.92195444572928864</v>
      </c>
      <c r="K311" s="21">
        <v>-0.67259270913454927</v>
      </c>
      <c r="L311" s="21">
        <v>0.34984818674559792</v>
      </c>
      <c r="M311" s="21">
        <v>0.57313872852430658</v>
      </c>
    </row>
    <row r="312" spans="2:13" x14ac:dyDescent="0.35">
      <c r="B312" s="16" t="s">
        <v>287</v>
      </c>
      <c r="C312" s="16">
        <v>1</v>
      </c>
      <c r="D312" s="16">
        <v>0</v>
      </c>
      <c r="E312" s="21">
        <v>1</v>
      </c>
      <c r="F312" s="21">
        <v>0.24705882352941178</v>
      </c>
      <c r="G312" s="21">
        <v>0.31147540983606559</v>
      </c>
      <c r="H312" s="21">
        <v>1</v>
      </c>
      <c r="I312" s="21">
        <v>0.24705882352941178</v>
      </c>
      <c r="J312" s="21">
        <v>1.7457431218879391</v>
      </c>
      <c r="K312" s="21">
        <v>1.4867838833500562</v>
      </c>
      <c r="L312" s="21">
        <v>0.18802526899128494</v>
      </c>
      <c r="M312" s="21">
        <v>0.31738218974487481</v>
      </c>
    </row>
    <row r="313" spans="2:13" x14ac:dyDescent="0.35">
      <c r="B313" s="16" t="s">
        <v>288</v>
      </c>
      <c r="C313" s="16">
        <v>1</v>
      </c>
      <c r="D313" s="16">
        <v>0</v>
      </c>
      <c r="E313" s="21">
        <v>0</v>
      </c>
      <c r="F313" s="21">
        <v>0.24705882352941178</v>
      </c>
      <c r="G313" s="21">
        <v>0.31147540983606559</v>
      </c>
      <c r="H313" s="21">
        <v>0</v>
      </c>
      <c r="I313" s="21">
        <v>0.24705882352941178</v>
      </c>
      <c r="J313" s="21">
        <v>-0.57282196186948009</v>
      </c>
      <c r="K313" s="21">
        <v>-0.67259270913454927</v>
      </c>
      <c r="L313" s="21">
        <v>0.18802526899128494</v>
      </c>
      <c r="M313" s="21">
        <v>0.31738218974487481</v>
      </c>
    </row>
    <row r="314" spans="2:13" x14ac:dyDescent="0.35">
      <c r="B314" s="16" t="s">
        <v>289</v>
      </c>
      <c r="C314" s="16">
        <v>1</v>
      </c>
      <c r="D314" s="16">
        <v>0</v>
      </c>
      <c r="E314" s="21">
        <v>0</v>
      </c>
      <c r="F314" s="21">
        <v>0.24705882352941178</v>
      </c>
      <c r="G314" s="21">
        <v>0.31147540983606559</v>
      </c>
      <c r="H314" s="21">
        <v>0</v>
      </c>
      <c r="I314" s="21">
        <v>0.24705882352941178</v>
      </c>
      <c r="J314" s="21">
        <v>-0.57282196186948009</v>
      </c>
      <c r="K314" s="21">
        <v>-0.67259270913454927</v>
      </c>
      <c r="L314" s="21">
        <v>0.18802526899128494</v>
      </c>
      <c r="M314" s="21">
        <v>0.31738218974487481</v>
      </c>
    </row>
    <row r="315" spans="2:13" x14ac:dyDescent="0.35">
      <c r="B315" s="16" t="s">
        <v>290</v>
      </c>
      <c r="C315" s="16">
        <v>1</v>
      </c>
      <c r="D315" s="16">
        <v>0</v>
      </c>
      <c r="E315" s="21">
        <v>1</v>
      </c>
      <c r="F315" s="21">
        <v>0.24705882352941178</v>
      </c>
      <c r="G315" s="21">
        <v>0.31147540983606559</v>
      </c>
      <c r="H315" s="21">
        <v>1</v>
      </c>
      <c r="I315" s="21">
        <v>0.24705882352941178</v>
      </c>
      <c r="J315" s="21">
        <v>1.7457431218879391</v>
      </c>
      <c r="K315" s="21">
        <v>1.4867838833500562</v>
      </c>
      <c r="L315" s="21">
        <v>0.18802526899128494</v>
      </c>
      <c r="M315" s="21">
        <v>0.31738218974487481</v>
      </c>
    </row>
    <row r="316" spans="2:13" x14ac:dyDescent="0.35">
      <c r="B316" s="16" t="s">
        <v>291</v>
      </c>
      <c r="C316" s="16">
        <v>1</v>
      </c>
      <c r="D316" s="16">
        <v>0</v>
      </c>
      <c r="E316" s="21">
        <v>0</v>
      </c>
      <c r="F316" s="21">
        <v>0.24705882352941178</v>
      </c>
      <c r="G316" s="21">
        <v>0.31147540983606559</v>
      </c>
      <c r="H316" s="21">
        <v>0</v>
      </c>
      <c r="I316" s="21">
        <v>0.24705882352941178</v>
      </c>
      <c r="J316" s="21">
        <v>-0.57282196186948009</v>
      </c>
      <c r="K316" s="21">
        <v>-0.67259270913454927</v>
      </c>
      <c r="L316" s="21">
        <v>0.18802526899128494</v>
      </c>
      <c r="M316" s="21">
        <v>0.31738218974487481</v>
      </c>
    </row>
    <row r="317" spans="2:13" x14ac:dyDescent="0.35">
      <c r="B317" s="16" t="s">
        <v>292</v>
      </c>
      <c r="C317" s="16">
        <v>1</v>
      </c>
      <c r="D317" s="16">
        <v>0</v>
      </c>
      <c r="E317" s="21">
        <v>0</v>
      </c>
      <c r="F317" s="21">
        <v>0.24705882352941178</v>
      </c>
      <c r="G317" s="21">
        <v>0.31147540983606559</v>
      </c>
      <c r="H317" s="21">
        <v>0</v>
      </c>
      <c r="I317" s="21">
        <v>0.24705882352941178</v>
      </c>
      <c r="J317" s="21">
        <v>-0.57282196186948009</v>
      </c>
      <c r="K317" s="21">
        <v>-0.67259270913454927</v>
      </c>
      <c r="L317" s="21">
        <v>0.18802526899128494</v>
      </c>
      <c r="M317" s="21">
        <v>0.31738218974487481</v>
      </c>
    </row>
    <row r="318" spans="2:13" x14ac:dyDescent="0.35">
      <c r="B318" s="16" t="s">
        <v>293</v>
      </c>
      <c r="C318" s="16">
        <v>1</v>
      </c>
      <c r="D318" s="16">
        <v>0</v>
      </c>
      <c r="E318" s="21">
        <v>0</v>
      </c>
      <c r="F318" s="21">
        <v>0.24705882352941178</v>
      </c>
      <c r="G318" s="21">
        <v>0.31147540983606559</v>
      </c>
      <c r="H318" s="21">
        <v>0</v>
      </c>
      <c r="I318" s="21">
        <v>0.24705882352941178</v>
      </c>
      <c r="J318" s="21">
        <v>-0.57282196186948009</v>
      </c>
      <c r="K318" s="21">
        <v>-0.67259270913454927</v>
      </c>
      <c r="L318" s="21">
        <v>0.18802526899128494</v>
      </c>
      <c r="M318" s="21">
        <v>0.31738218974487481</v>
      </c>
    </row>
    <row r="319" spans="2:13" x14ac:dyDescent="0.35">
      <c r="B319" s="16" t="s">
        <v>294</v>
      </c>
      <c r="C319" s="16">
        <v>1</v>
      </c>
      <c r="D319" s="16">
        <v>0</v>
      </c>
      <c r="E319" s="21">
        <v>0</v>
      </c>
      <c r="F319" s="21">
        <v>0.24705882352941178</v>
      </c>
      <c r="G319" s="21">
        <v>0.31147540983606559</v>
      </c>
      <c r="H319" s="21">
        <v>0</v>
      </c>
      <c r="I319" s="21">
        <v>0.24705882352941178</v>
      </c>
      <c r="J319" s="21">
        <v>-0.57282196186948009</v>
      </c>
      <c r="K319" s="21">
        <v>-0.67259270913454927</v>
      </c>
      <c r="L319" s="21">
        <v>0.18802526899128494</v>
      </c>
      <c r="M319" s="21">
        <v>0.31738218974487481</v>
      </c>
    </row>
    <row r="320" spans="2:13" x14ac:dyDescent="0.35">
      <c r="B320" s="16" t="s">
        <v>295</v>
      </c>
      <c r="C320" s="16">
        <v>1</v>
      </c>
      <c r="D320" s="16">
        <v>0</v>
      </c>
      <c r="E320" s="21">
        <v>0</v>
      </c>
      <c r="F320" s="21">
        <v>0.24705882352941178</v>
      </c>
      <c r="G320" s="21">
        <v>0.31147540983606559</v>
      </c>
      <c r="H320" s="21">
        <v>0</v>
      </c>
      <c r="I320" s="21">
        <v>0.24705882352941178</v>
      </c>
      <c r="J320" s="21">
        <v>-0.57282196186948009</v>
      </c>
      <c r="K320" s="21">
        <v>-0.67259270913454927</v>
      </c>
      <c r="L320" s="21">
        <v>0.18802526899128494</v>
      </c>
      <c r="M320" s="21">
        <v>0.31738218974487481</v>
      </c>
    </row>
    <row r="321" spans="2:13" x14ac:dyDescent="0.35">
      <c r="B321" s="16" t="s">
        <v>296</v>
      </c>
      <c r="C321" s="16">
        <v>1</v>
      </c>
      <c r="D321" s="16">
        <v>0</v>
      </c>
      <c r="E321" s="21">
        <v>0</v>
      </c>
      <c r="F321" s="21">
        <v>0.24705882352941178</v>
      </c>
      <c r="G321" s="21">
        <v>0.31147540983606559</v>
      </c>
      <c r="H321" s="21">
        <v>0</v>
      </c>
      <c r="I321" s="21">
        <v>0.24705882352941178</v>
      </c>
      <c r="J321" s="21">
        <v>-0.57282196186948009</v>
      </c>
      <c r="K321" s="21">
        <v>-0.67259270913454927</v>
      </c>
      <c r="L321" s="21">
        <v>0.18802526899128494</v>
      </c>
      <c r="M321" s="21">
        <v>0.31738218974487481</v>
      </c>
    </row>
    <row r="322" spans="2:13" x14ac:dyDescent="0.35">
      <c r="B322" s="16" t="s">
        <v>297</v>
      </c>
      <c r="C322" s="16">
        <v>1</v>
      </c>
      <c r="D322" s="16">
        <v>0</v>
      </c>
      <c r="E322" s="21">
        <v>0</v>
      </c>
      <c r="F322" s="21">
        <v>0.24705882352941178</v>
      </c>
      <c r="G322" s="21">
        <v>0.31147540983606559</v>
      </c>
      <c r="H322" s="21">
        <v>0</v>
      </c>
      <c r="I322" s="21">
        <v>0.24705882352941178</v>
      </c>
      <c r="J322" s="21">
        <v>-0.57282196186948009</v>
      </c>
      <c r="K322" s="21">
        <v>-0.67259270913454927</v>
      </c>
      <c r="L322" s="21">
        <v>0.18802526899128494</v>
      </c>
      <c r="M322" s="21">
        <v>0.31738218974487481</v>
      </c>
    </row>
    <row r="323" spans="2:13" x14ac:dyDescent="0.35">
      <c r="B323" s="16" t="s">
        <v>298</v>
      </c>
      <c r="C323" s="16">
        <v>1</v>
      </c>
      <c r="D323" s="16">
        <v>0</v>
      </c>
      <c r="E323" s="21">
        <v>0</v>
      </c>
      <c r="F323" s="21">
        <v>0.24705882352941178</v>
      </c>
      <c r="G323" s="21">
        <v>0.31147540983606559</v>
      </c>
      <c r="H323" s="21">
        <v>0</v>
      </c>
      <c r="I323" s="21">
        <v>0.24705882352941178</v>
      </c>
      <c r="J323" s="21">
        <v>-0.57282196186948009</v>
      </c>
      <c r="K323" s="21">
        <v>-0.67259270913454927</v>
      </c>
      <c r="L323" s="21">
        <v>0.18802526899128494</v>
      </c>
      <c r="M323" s="21">
        <v>0.31738218974487481</v>
      </c>
    </row>
    <row r="324" spans="2:13" x14ac:dyDescent="0.35">
      <c r="B324" s="16" t="s">
        <v>299</v>
      </c>
      <c r="C324" s="16">
        <v>1</v>
      </c>
      <c r="D324" s="16">
        <v>0</v>
      </c>
      <c r="E324" s="21">
        <v>0</v>
      </c>
      <c r="F324" s="21">
        <v>0.24705882352941178</v>
      </c>
      <c r="G324" s="21">
        <v>0.31147540983606559</v>
      </c>
      <c r="H324" s="21">
        <v>0</v>
      </c>
      <c r="I324" s="21">
        <v>0.24705882352941178</v>
      </c>
      <c r="J324" s="21">
        <v>-0.57282196186948009</v>
      </c>
      <c r="K324" s="21">
        <v>-0.67259270913454927</v>
      </c>
      <c r="L324" s="21">
        <v>0.18802526899128494</v>
      </c>
      <c r="M324" s="21">
        <v>0.31738218974487481</v>
      </c>
    </row>
    <row r="325" spans="2:13" x14ac:dyDescent="0.35">
      <c r="B325" s="16" t="s">
        <v>300</v>
      </c>
      <c r="C325" s="16">
        <v>1</v>
      </c>
      <c r="D325" s="16">
        <v>1</v>
      </c>
      <c r="E325" s="21">
        <v>0</v>
      </c>
      <c r="F325" s="21">
        <v>0.45945945945945943</v>
      </c>
      <c r="G325" s="21">
        <v>0.31147540983606559</v>
      </c>
      <c r="H325" s="21">
        <v>0</v>
      </c>
      <c r="I325" s="21">
        <v>0.45945945945945943</v>
      </c>
      <c r="J325" s="21">
        <v>-0.92195444572928864</v>
      </c>
      <c r="K325" s="21">
        <v>-0.67259270913454927</v>
      </c>
      <c r="L325" s="21">
        <v>0.34984818674559792</v>
      </c>
      <c r="M325" s="21">
        <v>0.57313872852430658</v>
      </c>
    </row>
    <row r="326" spans="2:13" x14ac:dyDescent="0.35">
      <c r="B326" s="16" t="s">
        <v>301</v>
      </c>
      <c r="C326" s="16">
        <v>1</v>
      </c>
      <c r="D326" s="16">
        <v>0</v>
      </c>
      <c r="E326" s="21">
        <v>1</v>
      </c>
      <c r="F326" s="21">
        <v>0.24705882352941178</v>
      </c>
      <c r="G326" s="21">
        <v>0.31147540983606559</v>
      </c>
      <c r="H326" s="21">
        <v>1</v>
      </c>
      <c r="I326" s="21">
        <v>0.24705882352941178</v>
      </c>
      <c r="J326" s="21">
        <v>1.7457431218879391</v>
      </c>
      <c r="K326" s="21">
        <v>1.4867838833500562</v>
      </c>
      <c r="L326" s="21">
        <v>0.18802526899128494</v>
      </c>
      <c r="M326" s="21">
        <v>0.31738218974487481</v>
      </c>
    </row>
    <row r="327" spans="2:13" x14ac:dyDescent="0.35">
      <c r="B327" s="16" t="s">
        <v>302</v>
      </c>
      <c r="C327" s="16">
        <v>1</v>
      </c>
      <c r="D327" s="16">
        <v>0</v>
      </c>
      <c r="E327" s="21">
        <v>0</v>
      </c>
      <c r="F327" s="21">
        <v>0.24705882352941178</v>
      </c>
      <c r="G327" s="21">
        <v>0.31147540983606559</v>
      </c>
      <c r="H327" s="21">
        <v>0</v>
      </c>
      <c r="I327" s="21">
        <v>0.24705882352941178</v>
      </c>
      <c r="J327" s="21">
        <v>-0.57282196186948009</v>
      </c>
      <c r="K327" s="21">
        <v>-0.67259270913454927</v>
      </c>
      <c r="L327" s="21">
        <v>0.18802526899128494</v>
      </c>
      <c r="M327" s="21">
        <v>0.31738218974487481</v>
      </c>
    </row>
    <row r="328" spans="2:13" x14ac:dyDescent="0.35">
      <c r="B328" s="16" t="s">
        <v>303</v>
      </c>
      <c r="C328" s="16">
        <v>1</v>
      </c>
      <c r="D328" s="16">
        <v>1</v>
      </c>
      <c r="E328" s="21">
        <v>1</v>
      </c>
      <c r="F328" s="21">
        <v>0.45945945945945943</v>
      </c>
      <c r="G328" s="21">
        <v>0.31147540983606559</v>
      </c>
      <c r="H328" s="21">
        <v>1</v>
      </c>
      <c r="I328" s="21">
        <v>0.45945945945945943</v>
      </c>
      <c r="J328" s="21">
        <v>1.0846522890932808</v>
      </c>
      <c r="K328" s="21">
        <v>1.4867838833500562</v>
      </c>
      <c r="L328" s="21">
        <v>0.34984818674559792</v>
      </c>
      <c r="M328" s="21">
        <v>0.57313872852430658</v>
      </c>
    </row>
    <row r="329" spans="2:13" x14ac:dyDescent="0.35">
      <c r="B329" s="16" t="s">
        <v>304</v>
      </c>
      <c r="C329" s="16">
        <v>1</v>
      </c>
      <c r="D329" s="16">
        <v>1</v>
      </c>
      <c r="E329" s="21">
        <v>0</v>
      </c>
      <c r="F329" s="21">
        <v>0.45945945945945943</v>
      </c>
      <c r="G329" s="21">
        <v>0.31147540983606559</v>
      </c>
      <c r="H329" s="21">
        <v>0</v>
      </c>
      <c r="I329" s="21">
        <v>0.45945945945945943</v>
      </c>
      <c r="J329" s="21">
        <v>-0.92195444572928864</v>
      </c>
      <c r="K329" s="21">
        <v>-0.67259270913454927</v>
      </c>
      <c r="L329" s="21">
        <v>0.34984818674559792</v>
      </c>
      <c r="M329" s="21">
        <v>0.57313872852430658</v>
      </c>
    </row>
    <row r="330" spans="2:13" x14ac:dyDescent="0.35">
      <c r="B330" s="16" t="s">
        <v>305</v>
      </c>
      <c r="C330" s="16">
        <v>1</v>
      </c>
      <c r="D330" s="16">
        <v>0</v>
      </c>
      <c r="E330" s="21">
        <v>0</v>
      </c>
      <c r="F330" s="21">
        <v>0.24705882352941178</v>
      </c>
      <c r="G330" s="21">
        <v>0.31147540983606559</v>
      </c>
      <c r="H330" s="21">
        <v>0</v>
      </c>
      <c r="I330" s="21">
        <v>0.24705882352941178</v>
      </c>
      <c r="J330" s="21">
        <v>-0.57282196186948009</v>
      </c>
      <c r="K330" s="21">
        <v>-0.67259270913454927</v>
      </c>
      <c r="L330" s="21">
        <v>0.18802526899128494</v>
      </c>
      <c r="M330" s="21">
        <v>0.31738218974487481</v>
      </c>
    </row>
    <row r="331" spans="2:13" x14ac:dyDescent="0.35">
      <c r="B331" s="16" t="s">
        <v>306</v>
      </c>
      <c r="C331" s="16">
        <v>1</v>
      </c>
      <c r="D331" s="16">
        <v>1</v>
      </c>
      <c r="E331" s="21">
        <v>1</v>
      </c>
      <c r="F331" s="21">
        <v>0.45945945945945943</v>
      </c>
      <c r="G331" s="21">
        <v>0.31147540983606559</v>
      </c>
      <c r="H331" s="21">
        <v>1</v>
      </c>
      <c r="I331" s="21">
        <v>0.45945945945945943</v>
      </c>
      <c r="J331" s="21">
        <v>1.0846522890932808</v>
      </c>
      <c r="K331" s="21">
        <v>1.4867838833500562</v>
      </c>
      <c r="L331" s="21">
        <v>0.34984818674559792</v>
      </c>
      <c r="M331" s="21">
        <v>0.57313872852430658</v>
      </c>
    </row>
    <row r="332" spans="2:13" x14ac:dyDescent="0.35">
      <c r="B332" s="16" t="s">
        <v>307</v>
      </c>
      <c r="C332" s="16">
        <v>1</v>
      </c>
      <c r="D332" s="16">
        <v>0</v>
      </c>
      <c r="E332" s="21">
        <v>0</v>
      </c>
      <c r="F332" s="21">
        <v>0.24705882352941178</v>
      </c>
      <c r="G332" s="21">
        <v>0.31147540983606559</v>
      </c>
      <c r="H332" s="21">
        <v>0</v>
      </c>
      <c r="I332" s="21">
        <v>0.24705882352941178</v>
      </c>
      <c r="J332" s="21">
        <v>-0.57282196186948009</v>
      </c>
      <c r="K332" s="21">
        <v>-0.67259270913454927</v>
      </c>
      <c r="L332" s="21">
        <v>0.18802526899128494</v>
      </c>
      <c r="M332" s="21">
        <v>0.31738218974487481</v>
      </c>
    </row>
    <row r="333" spans="2:13" x14ac:dyDescent="0.35">
      <c r="B333" s="16" t="s">
        <v>308</v>
      </c>
      <c r="C333" s="16">
        <v>1</v>
      </c>
      <c r="D333" s="16">
        <v>0</v>
      </c>
      <c r="E333" s="21">
        <v>0</v>
      </c>
      <c r="F333" s="21">
        <v>0.24705882352941178</v>
      </c>
      <c r="G333" s="21">
        <v>0.31147540983606559</v>
      </c>
      <c r="H333" s="21">
        <v>0</v>
      </c>
      <c r="I333" s="21">
        <v>0.24705882352941178</v>
      </c>
      <c r="J333" s="21">
        <v>-0.57282196186948009</v>
      </c>
      <c r="K333" s="21">
        <v>-0.67259270913454927</v>
      </c>
      <c r="L333" s="21">
        <v>0.18802526899128494</v>
      </c>
      <c r="M333" s="21">
        <v>0.31738218974487481</v>
      </c>
    </row>
    <row r="334" spans="2:13" x14ac:dyDescent="0.35">
      <c r="B334" s="16" t="s">
        <v>309</v>
      </c>
      <c r="C334" s="16">
        <v>1</v>
      </c>
      <c r="D334" s="16">
        <v>1</v>
      </c>
      <c r="E334" s="21">
        <v>1</v>
      </c>
      <c r="F334" s="21">
        <v>0.45945945945945943</v>
      </c>
      <c r="G334" s="21">
        <v>0.31147540983606559</v>
      </c>
      <c r="H334" s="21">
        <v>1</v>
      </c>
      <c r="I334" s="21">
        <v>0.45945945945945943</v>
      </c>
      <c r="J334" s="21">
        <v>1.0846522890932808</v>
      </c>
      <c r="K334" s="21">
        <v>1.4867838833500562</v>
      </c>
      <c r="L334" s="21">
        <v>0.34984818674559792</v>
      </c>
      <c r="M334" s="21">
        <v>0.57313872852430658</v>
      </c>
    </row>
    <row r="335" spans="2:13" x14ac:dyDescent="0.35">
      <c r="B335" s="16" t="s">
        <v>310</v>
      </c>
      <c r="C335" s="16">
        <v>1</v>
      </c>
      <c r="D335" s="16">
        <v>0</v>
      </c>
      <c r="E335" s="21">
        <v>0</v>
      </c>
      <c r="F335" s="21">
        <v>0.24705882352941178</v>
      </c>
      <c r="G335" s="21">
        <v>0.31147540983606559</v>
      </c>
      <c r="H335" s="21">
        <v>0</v>
      </c>
      <c r="I335" s="21">
        <v>0.24705882352941178</v>
      </c>
      <c r="J335" s="21">
        <v>-0.57282196186948009</v>
      </c>
      <c r="K335" s="21">
        <v>-0.67259270913454927</v>
      </c>
      <c r="L335" s="21">
        <v>0.18802526899128494</v>
      </c>
      <c r="M335" s="21">
        <v>0.31738218974487481</v>
      </c>
    </row>
    <row r="336" spans="2:13" x14ac:dyDescent="0.35">
      <c r="B336" s="16" t="s">
        <v>311</v>
      </c>
      <c r="C336" s="16">
        <v>1</v>
      </c>
      <c r="D336" s="16">
        <v>1</v>
      </c>
      <c r="E336" s="21">
        <v>0</v>
      </c>
      <c r="F336" s="21">
        <v>0.45945945945945943</v>
      </c>
      <c r="G336" s="21">
        <v>0.31147540983606559</v>
      </c>
      <c r="H336" s="21">
        <v>0</v>
      </c>
      <c r="I336" s="21">
        <v>0.45945945945945943</v>
      </c>
      <c r="J336" s="21">
        <v>-0.92195444572928864</v>
      </c>
      <c r="K336" s="21">
        <v>-0.67259270913454927</v>
      </c>
      <c r="L336" s="21">
        <v>0.34984818674559792</v>
      </c>
      <c r="M336" s="21">
        <v>0.57313872852430658</v>
      </c>
    </row>
    <row r="337" spans="2:13" x14ac:dyDescent="0.35">
      <c r="B337" s="16" t="s">
        <v>312</v>
      </c>
      <c r="C337" s="16">
        <v>1</v>
      </c>
      <c r="D337" s="16">
        <v>0</v>
      </c>
      <c r="E337" s="21">
        <v>1</v>
      </c>
      <c r="F337" s="21">
        <v>0.24705882352941178</v>
      </c>
      <c r="G337" s="21">
        <v>0.31147540983606559</v>
      </c>
      <c r="H337" s="21">
        <v>1</v>
      </c>
      <c r="I337" s="21">
        <v>0.24705882352941178</v>
      </c>
      <c r="J337" s="21">
        <v>1.7457431218879391</v>
      </c>
      <c r="K337" s="21">
        <v>1.4867838833500562</v>
      </c>
      <c r="L337" s="21">
        <v>0.18802526899128494</v>
      </c>
      <c r="M337" s="21">
        <v>0.31738218974487481</v>
      </c>
    </row>
    <row r="338" spans="2:13" x14ac:dyDescent="0.35">
      <c r="B338" s="16" t="s">
        <v>313</v>
      </c>
      <c r="C338" s="16">
        <v>1</v>
      </c>
      <c r="D338" s="16">
        <v>0</v>
      </c>
      <c r="E338" s="21">
        <v>0</v>
      </c>
      <c r="F338" s="21">
        <v>0.24705882352941178</v>
      </c>
      <c r="G338" s="21">
        <v>0.31147540983606559</v>
      </c>
      <c r="H338" s="21">
        <v>0</v>
      </c>
      <c r="I338" s="21">
        <v>0.24705882352941178</v>
      </c>
      <c r="J338" s="21">
        <v>-0.57282196186948009</v>
      </c>
      <c r="K338" s="21">
        <v>-0.67259270913454927</v>
      </c>
      <c r="L338" s="21">
        <v>0.18802526899128494</v>
      </c>
      <c r="M338" s="21">
        <v>0.31738218974487481</v>
      </c>
    </row>
    <row r="339" spans="2:13" x14ac:dyDescent="0.35">
      <c r="B339" s="16" t="s">
        <v>314</v>
      </c>
      <c r="C339" s="16">
        <v>1</v>
      </c>
      <c r="D339" s="16">
        <v>1</v>
      </c>
      <c r="E339" s="21">
        <v>1</v>
      </c>
      <c r="F339" s="21">
        <v>0.45945945945945943</v>
      </c>
      <c r="G339" s="21">
        <v>0.31147540983606559</v>
      </c>
      <c r="H339" s="21">
        <v>1</v>
      </c>
      <c r="I339" s="21">
        <v>0.45945945945945943</v>
      </c>
      <c r="J339" s="21">
        <v>1.0846522890932808</v>
      </c>
      <c r="K339" s="21">
        <v>1.4867838833500562</v>
      </c>
      <c r="L339" s="21">
        <v>0.34984818674559792</v>
      </c>
      <c r="M339" s="21">
        <v>0.57313872852430658</v>
      </c>
    </row>
    <row r="340" spans="2:13" x14ac:dyDescent="0.35">
      <c r="B340" s="16" t="s">
        <v>315</v>
      </c>
      <c r="C340" s="16">
        <v>1</v>
      </c>
      <c r="D340" s="16">
        <v>0</v>
      </c>
      <c r="E340" s="21">
        <v>0</v>
      </c>
      <c r="F340" s="21">
        <v>0.24705882352941178</v>
      </c>
      <c r="G340" s="21">
        <v>0.31147540983606559</v>
      </c>
      <c r="H340" s="21">
        <v>0</v>
      </c>
      <c r="I340" s="21">
        <v>0.24705882352941178</v>
      </c>
      <c r="J340" s="21">
        <v>-0.57282196186948009</v>
      </c>
      <c r="K340" s="21">
        <v>-0.67259270913454927</v>
      </c>
      <c r="L340" s="21">
        <v>0.18802526899128494</v>
      </c>
      <c r="M340" s="21">
        <v>0.31738218974487481</v>
      </c>
    </row>
    <row r="341" spans="2:13" x14ac:dyDescent="0.35">
      <c r="B341" s="16" t="s">
        <v>316</v>
      </c>
      <c r="C341" s="16">
        <v>1</v>
      </c>
      <c r="D341" s="16">
        <v>0</v>
      </c>
      <c r="E341" s="21">
        <v>1</v>
      </c>
      <c r="F341" s="21">
        <v>0.24705882352941178</v>
      </c>
      <c r="G341" s="21">
        <v>0.31147540983606559</v>
      </c>
      <c r="H341" s="21">
        <v>1</v>
      </c>
      <c r="I341" s="21">
        <v>0.24705882352941178</v>
      </c>
      <c r="J341" s="21">
        <v>1.7457431218879391</v>
      </c>
      <c r="K341" s="21">
        <v>1.4867838833500562</v>
      </c>
      <c r="L341" s="21">
        <v>0.18802526899128494</v>
      </c>
      <c r="M341" s="21">
        <v>0.31738218974487481</v>
      </c>
    </row>
    <row r="342" spans="2:13" x14ac:dyDescent="0.35">
      <c r="B342" s="16" t="s">
        <v>317</v>
      </c>
      <c r="C342" s="16">
        <v>1</v>
      </c>
      <c r="D342" s="16">
        <v>1</v>
      </c>
      <c r="E342" s="21">
        <v>0</v>
      </c>
      <c r="F342" s="21">
        <v>0.45945945945945943</v>
      </c>
      <c r="G342" s="21">
        <v>0.31147540983606559</v>
      </c>
      <c r="H342" s="21">
        <v>0</v>
      </c>
      <c r="I342" s="21">
        <v>0.45945945945945943</v>
      </c>
      <c r="J342" s="21">
        <v>-0.92195444572928864</v>
      </c>
      <c r="K342" s="21">
        <v>-0.67259270913454927</v>
      </c>
      <c r="L342" s="21">
        <v>0.34984818674559792</v>
      </c>
      <c r="M342" s="21">
        <v>0.57313872852430658</v>
      </c>
    </row>
    <row r="343" spans="2:13" x14ac:dyDescent="0.35">
      <c r="B343" s="16" t="s">
        <v>318</v>
      </c>
      <c r="C343" s="16">
        <v>1</v>
      </c>
      <c r="D343" s="16">
        <v>1</v>
      </c>
      <c r="E343" s="21">
        <v>1</v>
      </c>
      <c r="F343" s="21">
        <v>0.45945945945945943</v>
      </c>
      <c r="G343" s="21">
        <v>0.31147540983606559</v>
      </c>
      <c r="H343" s="21">
        <v>1</v>
      </c>
      <c r="I343" s="21">
        <v>0.45945945945945943</v>
      </c>
      <c r="J343" s="21">
        <v>1.0846522890932808</v>
      </c>
      <c r="K343" s="21">
        <v>1.4867838833500562</v>
      </c>
      <c r="L343" s="21">
        <v>0.34984818674559792</v>
      </c>
      <c r="M343" s="21">
        <v>0.57313872852430658</v>
      </c>
    </row>
    <row r="344" spans="2:13" x14ac:dyDescent="0.35">
      <c r="B344" s="16" t="s">
        <v>319</v>
      </c>
      <c r="C344" s="16">
        <v>1</v>
      </c>
      <c r="D344" s="16">
        <v>1</v>
      </c>
      <c r="E344" s="21">
        <v>1</v>
      </c>
      <c r="F344" s="21">
        <v>0.45945945945945943</v>
      </c>
      <c r="G344" s="21">
        <v>0.31147540983606559</v>
      </c>
      <c r="H344" s="21">
        <v>1</v>
      </c>
      <c r="I344" s="21">
        <v>0.45945945945945943</v>
      </c>
      <c r="J344" s="21">
        <v>1.0846522890932808</v>
      </c>
      <c r="K344" s="21">
        <v>1.4867838833500562</v>
      </c>
      <c r="L344" s="21">
        <v>0.34984818674559792</v>
      </c>
      <c r="M344" s="21">
        <v>0.57313872852430658</v>
      </c>
    </row>
    <row r="345" spans="2:13" x14ac:dyDescent="0.35">
      <c r="B345" s="16" t="s">
        <v>320</v>
      </c>
      <c r="C345" s="16">
        <v>1</v>
      </c>
      <c r="D345" s="16">
        <v>1</v>
      </c>
      <c r="E345" s="21">
        <v>0</v>
      </c>
      <c r="F345" s="21">
        <v>0.45945945945945943</v>
      </c>
      <c r="G345" s="21">
        <v>0.31147540983606559</v>
      </c>
      <c r="H345" s="21">
        <v>0</v>
      </c>
      <c r="I345" s="21">
        <v>0.45945945945945943</v>
      </c>
      <c r="J345" s="21">
        <v>-0.92195444572928864</v>
      </c>
      <c r="K345" s="21">
        <v>-0.67259270913454927</v>
      </c>
      <c r="L345" s="21">
        <v>0.34984818674559792</v>
      </c>
      <c r="M345" s="21">
        <v>0.57313872852430658</v>
      </c>
    </row>
    <row r="346" spans="2:13" x14ac:dyDescent="0.35">
      <c r="B346" s="16" t="s">
        <v>321</v>
      </c>
      <c r="C346" s="16">
        <v>1</v>
      </c>
      <c r="D346" s="16">
        <v>0</v>
      </c>
      <c r="E346" s="21">
        <v>0</v>
      </c>
      <c r="F346" s="21">
        <v>0.24705882352941178</v>
      </c>
      <c r="G346" s="21">
        <v>0.31147540983606559</v>
      </c>
      <c r="H346" s="21">
        <v>0</v>
      </c>
      <c r="I346" s="21">
        <v>0.24705882352941178</v>
      </c>
      <c r="J346" s="21">
        <v>-0.57282196186948009</v>
      </c>
      <c r="K346" s="21">
        <v>-0.67259270913454927</v>
      </c>
      <c r="L346" s="21">
        <v>0.18802526899128494</v>
      </c>
      <c r="M346" s="21">
        <v>0.31738218974487481</v>
      </c>
    </row>
    <row r="347" spans="2:13" x14ac:dyDescent="0.35">
      <c r="B347" s="16" t="s">
        <v>322</v>
      </c>
      <c r="C347" s="16">
        <v>1</v>
      </c>
      <c r="D347" s="16">
        <v>0</v>
      </c>
      <c r="E347" s="21">
        <v>0</v>
      </c>
      <c r="F347" s="21">
        <v>0.24705882352941178</v>
      </c>
      <c r="G347" s="21">
        <v>0.31147540983606559</v>
      </c>
      <c r="H347" s="21">
        <v>0</v>
      </c>
      <c r="I347" s="21">
        <v>0.24705882352941178</v>
      </c>
      <c r="J347" s="21">
        <v>-0.57282196186948009</v>
      </c>
      <c r="K347" s="21">
        <v>-0.67259270913454927</v>
      </c>
      <c r="L347" s="21">
        <v>0.18802526899128494</v>
      </c>
      <c r="M347" s="21">
        <v>0.31738218974487481</v>
      </c>
    </row>
    <row r="348" spans="2:13" x14ac:dyDescent="0.35">
      <c r="B348" s="16" t="s">
        <v>323</v>
      </c>
      <c r="C348" s="16">
        <v>1</v>
      </c>
      <c r="D348" s="16">
        <v>0</v>
      </c>
      <c r="E348" s="21">
        <v>1</v>
      </c>
      <c r="F348" s="21">
        <v>0.24705882352941178</v>
      </c>
      <c r="G348" s="21">
        <v>0.31147540983606559</v>
      </c>
      <c r="H348" s="21">
        <v>1</v>
      </c>
      <c r="I348" s="21">
        <v>0.24705882352941178</v>
      </c>
      <c r="J348" s="21">
        <v>1.7457431218879391</v>
      </c>
      <c r="K348" s="21">
        <v>1.4867838833500562</v>
      </c>
      <c r="L348" s="21">
        <v>0.18802526899128494</v>
      </c>
      <c r="M348" s="21">
        <v>0.31738218974487481</v>
      </c>
    </row>
    <row r="349" spans="2:13" x14ac:dyDescent="0.35">
      <c r="B349" s="16" t="s">
        <v>324</v>
      </c>
      <c r="C349" s="16">
        <v>1</v>
      </c>
      <c r="D349" s="16">
        <v>0</v>
      </c>
      <c r="E349" s="21">
        <v>0</v>
      </c>
      <c r="F349" s="21">
        <v>0.24705882352941178</v>
      </c>
      <c r="G349" s="21">
        <v>0.31147540983606559</v>
      </c>
      <c r="H349" s="21">
        <v>0</v>
      </c>
      <c r="I349" s="21">
        <v>0.24705882352941178</v>
      </c>
      <c r="J349" s="21">
        <v>-0.57282196186948009</v>
      </c>
      <c r="K349" s="21">
        <v>-0.67259270913454927</v>
      </c>
      <c r="L349" s="21">
        <v>0.18802526899128494</v>
      </c>
      <c r="M349" s="21">
        <v>0.31738218974487481</v>
      </c>
    </row>
    <row r="350" spans="2:13" x14ac:dyDescent="0.35">
      <c r="B350" s="16" t="s">
        <v>325</v>
      </c>
      <c r="C350" s="16">
        <v>1</v>
      </c>
      <c r="D350" s="16">
        <v>0</v>
      </c>
      <c r="E350" s="21">
        <v>0</v>
      </c>
      <c r="F350" s="21">
        <v>0.24705882352941178</v>
      </c>
      <c r="G350" s="21">
        <v>0.31147540983606559</v>
      </c>
      <c r="H350" s="21">
        <v>0</v>
      </c>
      <c r="I350" s="21">
        <v>0.24705882352941178</v>
      </c>
      <c r="J350" s="21">
        <v>-0.57282196186948009</v>
      </c>
      <c r="K350" s="21">
        <v>-0.67259270913454927</v>
      </c>
      <c r="L350" s="21">
        <v>0.18802526899128494</v>
      </c>
      <c r="M350" s="21">
        <v>0.31738218974487481</v>
      </c>
    </row>
    <row r="351" spans="2:13" x14ac:dyDescent="0.35">
      <c r="B351" s="16" t="s">
        <v>326</v>
      </c>
      <c r="C351" s="16">
        <v>1</v>
      </c>
      <c r="D351" s="16">
        <v>1</v>
      </c>
      <c r="E351" s="21">
        <v>0</v>
      </c>
      <c r="F351" s="21">
        <v>0.45945945945945943</v>
      </c>
      <c r="G351" s="21">
        <v>0.31147540983606559</v>
      </c>
      <c r="H351" s="21">
        <v>0</v>
      </c>
      <c r="I351" s="21">
        <v>0.45945945945945943</v>
      </c>
      <c r="J351" s="21">
        <v>-0.92195444572928864</v>
      </c>
      <c r="K351" s="21">
        <v>-0.67259270913454927</v>
      </c>
      <c r="L351" s="21">
        <v>0.34984818674559792</v>
      </c>
      <c r="M351" s="21">
        <v>0.57313872852430658</v>
      </c>
    </row>
    <row r="352" spans="2:13" ht="15" thickBot="1" x14ac:dyDescent="0.4">
      <c r="B352" s="19" t="s">
        <v>327</v>
      </c>
      <c r="C352" s="19">
        <v>1</v>
      </c>
      <c r="D352" s="19">
        <v>0</v>
      </c>
      <c r="E352" s="14">
        <v>0</v>
      </c>
      <c r="F352" s="14">
        <v>0.24705882352941178</v>
      </c>
      <c r="G352" s="14">
        <v>0.31147540983606559</v>
      </c>
      <c r="H352" s="14">
        <v>0</v>
      </c>
      <c r="I352" s="14">
        <v>0.24705882352941178</v>
      </c>
      <c r="J352" s="14">
        <v>-0.57282196186948009</v>
      </c>
      <c r="K352" s="14">
        <v>-0.67259270913454927</v>
      </c>
      <c r="L352" s="14">
        <v>0.18802526899128494</v>
      </c>
      <c r="M352" s="14">
        <v>0.31738218974487481</v>
      </c>
    </row>
    <row r="372" spans="2:7" x14ac:dyDescent="0.35">
      <c r="G372" t="s">
        <v>73</v>
      </c>
    </row>
    <row r="375" spans="2:7" x14ac:dyDescent="0.35">
      <c r="B375" t="s">
        <v>328</v>
      </c>
    </row>
    <row r="376" spans="2:7" ht="15" thickBot="1" x14ac:dyDescent="0.4"/>
    <row r="377" spans="2:7" x14ac:dyDescent="0.35">
      <c r="B377" s="17" t="s">
        <v>329</v>
      </c>
      <c r="C377" s="33" t="s">
        <v>14</v>
      </c>
      <c r="D377" s="6" t="s">
        <v>16</v>
      </c>
      <c r="E377" s="33" t="s">
        <v>330</v>
      </c>
      <c r="F377" s="33" t="s">
        <v>331</v>
      </c>
    </row>
    <row r="378" spans="2:7" x14ac:dyDescent="0.35">
      <c r="B378" s="25">
        <v>0</v>
      </c>
      <c r="C378" s="34">
        <v>168</v>
      </c>
      <c r="D378" s="9">
        <v>0</v>
      </c>
      <c r="E378" s="34">
        <v>168</v>
      </c>
      <c r="F378" s="37">
        <v>1</v>
      </c>
    </row>
    <row r="379" spans="2:7" x14ac:dyDescent="0.35">
      <c r="B379" s="15">
        <v>1</v>
      </c>
      <c r="C379" s="35">
        <v>76</v>
      </c>
      <c r="D379" s="20">
        <v>0</v>
      </c>
      <c r="E379" s="35">
        <v>76</v>
      </c>
      <c r="F379" s="38">
        <v>0</v>
      </c>
    </row>
    <row r="380" spans="2:7" ht="15" thickBot="1" x14ac:dyDescent="0.4">
      <c r="B380" s="32" t="s">
        <v>330</v>
      </c>
      <c r="C380" s="36">
        <v>244</v>
      </c>
      <c r="D380" s="29">
        <v>0</v>
      </c>
      <c r="E380" s="36">
        <v>244</v>
      </c>
      <c r="F380" s="39">
        <v>0.68852459016393441</v>
      </c>
    </row>
    <row r="383" spans="2:7" x14ac:dyDescent="0.35">
      <c r="B383" t="s">
        <v>332</v>
      </c>
    </row>
    <row r="402" spans="2:7" x14ac:dyDescent="0.35">
      <c r="G402" t="s">
        <v>73</v>
      </c>
    </row>
    <row r="404" spans="2:7" x14ac:dyDescent="0.35">
      <c r="B404" s="31" t="s">
        <v>333</v>
      </c>
      <c r="D404" s="40">
        <v>0.58630952380952117</v>
      </c>
    </row>
  </sheetData>
  <pageMargins left="0.7" right="0.7" top="0.75" bottom="0.75" header="0.3" footer="0.3"/>
  <ignoredErrors>
    <ignoredError sqref="C16:C17" numberStoredAsText="1"/>
    <ignoredError sqref="A1"/>
  </ignoredErrors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5399-C7D0-438E-A586-C3C39853A216}">
  <sheetPr codeName="Sheet14">
    <tabColor rgb="FF007800"/>
  </sheetPr>
  <dimension ref="A1:B245"/>
  <sheetViews>
    <sheetView workbookViewId="0"/>
  </sheetViews>
  <sheetFormatPr defaultRowHeight="14.5" x14ac:dyDescent="0.35"/>
  <sheetData>
    <row r="1" spans="1:2" x14ac:dyDescent="0.35">
      <c r="A1" s="2">
        <v>1</v>
      </c>
      <c r="B1" s="2">
        <v>1</v>
      </c>
    </row>
    <row r="2" spans="1:2" x14ac:dyDescent="0.35">
      <c r="A2" s="2">
        <v>0.99404761904761907</v>
      </c>
      <c r="B2" s="2">
        <v>1</v>
      </c>
    </row>
    <row r="3" spans="1:2" x14ac:dyDescent="0.35">
      <c r="A3" s="2">
        <v>0.98809523809523814</v>
      </c>
      <c r="B3" s="2">
        <v>1</v>
      </c>
    </row>
    <row r="4" spans="1:2" x14ac:dyDescent="0.35">
      <c r="A4" s="2">
        <v>0.98214285714285721</v>
      </c>
      <c r="B4" s="2">
        <v>1</v>
      </c>
    </row>
    <row r="5" spans="1:2" x14ac:dyDescent="0.35">
      <c r="A5" s="2">
        <v>0.98214285714285721</v>
      </c>
      <c r="B5" s="2">
        <v>0.98684210526315785</v>
      </c>
    </row>
    <row r="6" spans="1:2" x14ac:dyDescent="0.35">
      <c r="A6" s="2">
        <v>0.97619047619047628</v>
      </c>
      <c r="B6" s="2">
        <v>0.98684210526315785</v>
      </c>
    </row>
    <row r="7" spans="1:2" x14ac:dyDescent="0.35">
      <c r="A7" s="2">
        <v>0.97023809523809534</v>
      </c>
      <c r="B7" s="2">
        <v>0.98684210526315785</v>
      </c>
    </row>
    <row r="8" spans="1:2" x14ac:dyDescent="0.35">
      <c r="A8" s="2">
        <v>0.97023809523809534</v>
      </c>
      <c r="B8" s="2">
        <v>0.97368421052631571</v>
      </c>
    </row>
    <row r="9" spans="1:2" x14ac:dyDescent="0.35">
      <c r="A9" s="2">
        <v>0.96428571428571441</v>
      </c>
      <c r="B9" s="2">
        <v>0.97368421052631571</v>
      </c>
    </row>
    <row r="10" spans="1:2" x14ac:dyDescent="0.35">
      <c r="A10" s="2">
        <v>0.96428571428571441</v>
      </c>
      <c r="B10" s="2">
        <v>0.96052631578947356</v>
      </c>
    </row>
    <row r="11" spans="1:2" x14ac:dyDescent="0.35">
      <c r="A11" s="2">
        <v>0.95833333333333348</v>
      </c>
      <c r="B11" s="2">
        <v>0.96052631578947356</v>
      </c>
    </row>
    <row r="12" spans="1:2" x14ac:dyDescent="0.35">
      <c r="A12" s="2">
        <v>0.95238095238095255</v>
      </c>
      <c r="B12" s="2">
        <v>0.96052631578947356</v>
      </c>
    </row>
    <row r="13" spans="1:2" x14ac:dyDescent="0.35">
      <c r="A13" s="2">
        <v>0.95238095238095255</v>
      </c>
      <c r="B13" s="2">
        <v>0.94736842105263142</v>
      </c>
    </row>
    <row r="14" spans="1:2" x14ac:dyDescent="0.35">
      <c r="A14" s="2">
        <v>0.94642857142857162</v>
      </c>
      <c r="B14" s="2">
        <v>0.94736842105263142</v>
      </c>
    </row>
    <row r="15" spans="1:2" x14ac:dyDescent="0.35">
      <c r="A15" s="2">
        <v>0.94642857142857162</v>
      </c>
      <c r="B15" s="2">
        <v>0.93421052631578927</v>
      </c>
    </row>
    <row r="16" spans="1:2" x14ac:dyDescent="0.35">
      <c r="A16" s="2">
        <v>0.94047619047619069</v>
      </c>
      <c r="B16" s="2">
        <v>0.93421052631578927</v>
      </c>
    </row>
    <row r="17" spans="1:2" x14ac:dyDescent="0.35">
      <c r="A17" s="2">
        <v>0.94047619047619069</v>
      </c>
      <c r="B17" s="2">
        <v>0.92105263157894712</v>
      </c>
    </row>
    <row r="18" spans="1:2" x14ac:dyDescent="0.35">
      <c r="A18" s="2">
        <v>0.94047619047619069</v>
      </c>
      <c r="B18" s="2">
        <v>0.90789473684210498</v>
      </c>
    </row>
    <row r="19" spans="1:2" x14ac:dyDescent="0.35">
      <c r="A19" s="2">
        <v>0.93452380952380976</v>
      </c>
      <c r="B19" s="2">
        <v>0.90789473684210498</v>
      </c>
    </row>
    <row r="20" spans="1:2" x14ac:dyDescent="0.35">
      <c r="A20" s="2">
        <v>0.92857142857142883</v>
      </c>
      <c r="B20" s="2">
        <v>0.90789473684210498</v>
      </c>
    </row>
    <row r="21" spans="1:2" x14ac:dyDescent="0.35">
      <c r="A21" s="2">
        <v>0.92261904761904789</v>
      </c>
      <c r="B21" s="2">
        <v>0.90789473684210498</v>
      </c>
    </row>
    <row r="22" spans="1:2" x14ac:dyDescent="0.35">
      <c r="A22" s="2">
        <v>0.92261904761904789</v>
      </c>
      <c r="B22" s="2">
        <v>0.89473684210526283</v>
      </c>
    </row>
    <row r="23" spans="1:2" x14ac:dyDescent="0.35">
      <c r="A23" s="2">
        <v>0.91666666666666696</v>
      </c>
      <c r="B23" s="2">
        <v>0.89473684210526283</v>
      </c>
    </row>
    <row r="24" spans="1:2" x14ac:dyDescent="0.35">
      <c r="A24" s="2">
        <v>0.91071428571428603</v>
      </c>
      <c r="B24" s="2">
        <v>0.89473684210526283</v>
      </c>
    </row>
    <row r="25" spans="1:2" x14ac:dyDescent="0.35">
      <c r="A25" s="2">
        <v>0.9047619047619051</v>
      </c>
      <c r="B25" s="2">
        <v>0.89473684210526283</v>
      </c>
    </row>
    <row r="26" spans="1:2" x14ac:dyDescent="0.35">
      <c r="A26" s="2">
        <v>0.89880952380952417</v>
      </c>
      <c r="B26" s="2">
        <v>0.89473684210526283</v>
      </c>
    </row>
    <row r="27" spans="1:2" x14ac:dyDescent="0.35">
      <c r="A27" s="2">
        <v>0.89285714285714324</v>
      </c>
      <c r="B27" s="2">
        <v>0.89473684210526283</v>
      </c>
    </row>
    <row r="28" spans="1:2" x14ac:dyDescent="0.35">
      <c r="A28" s="2">
        <v>0.88690476190476231</v>
      </c>
      <c r="B28" s="2">
        <v>0.89473684210526283</v>
      </c>
    </row>
    <row r="29" spans="1:2" x14ac:dyDescent="0.35">
      <c r="A29" s="2">
        <v>0.88095238095238138</v>
      </c>
      <c r="B29" s="2">
        <v>0.89473684210526283</v>
      </c>
    </row>
    <row r="30" spans="1:2" x14ac:dyDescent="0.35">
      <c r="A30" s="2">
        <v>0.88095238095238138</v>
      </c>
      <c r="B30" s="2">
        <v>0.88157894736842068</v>
      </c>
    </row>
    <row r="31" spans="1:2" x14ac:dyDescent="0.35">
      <c r="A31" s="2">
        <v>0.87500000000000044</v>
      </c>
      <c r="B31" s="2">
        <v>0.88157894736842068</v>
      </c>
    </row>
    <row r="32" spans="1:2" x14ac:dyDescent="0.35">
      <c r="A32" s="2">
        <v>0.86904761904761951</v>
      </c>
      <c r="B32" s="2">
        <v>0.88157894736842068</v>
      </c>
    </row>
    <row r="33" spans="1:2" x14ac:dyDescent="0.35">
      <c r="A33" s="2">
        <v>0.86309523809523858</v>
      </c>
      <c r="B33" s="2">
        <v>0.88157894736842068</v>
      </c>
    </row>
    <row r="34" spans="1:2" x14ac:dyDescent="0.35">
      <c r="A34" s="2">
        <v>0.85714285714285765</v>
      </c>
      <c r="B34" s="2">
        <v>0.88157894736842068</v>
      </c>
    </row>
    <row r="35" spans="1:2" x14ac:dyDescent="0.35">
      <c r="A35" s="2">
        <v>0.85714285714285765</v>
      </c>
      <c r="B35" s="2">
        <v>0.86842105263157854</v>
      </c>
    </row>
    <row r="36" spans="1:2" x14ac:dyDescent="0.35">
      <c r="A36" s="2">
        <v>0.85119047619047672</v>
      </c>
      <c r="B36" s="2">
        <v>0.86842105263157854</v>
      </c>
    </row>
    <row r="37" spans="1:2" x14ac:dyDescent="0.35">
      <c r="A37" s="2">
        <v>0.85119047619047672</v>
      </c>
      <c r="B37" s="2">
        <v>0.85526315789473639</v>
      </c>
    </row>
    <row r="38" spans="1:2" x14ac:dyDescent="0.35">
      <c r="A38" s="2">
        <v>0.84523809523809579</v>
      </c>
      <c r="B38" s="2">
        <v>0.85526315789473639</v>
      </c>
    </row>
    <row r="39" spans="1:2" x14ac:dyDescent="0.35">
      <c r="A39" s="2">
        <v>0.83928571428571486</v>
      </c>
      <c r="B39" s="2">
        <v>0.85526315789473639</v>
      </c>
    </row>
    <row r="40" spans="1:2" x14ac:dyDescent="0.35">
      <c r="A40" s="2">
        <v>0.83928571428571486</v>
      </c>
      <c r="B40" s="2">
        <v>0.84210526315789425</v>
      </c>
    </row>
    <row r="41" spans="1:2" x14ac:dyDescent="0.35">
      <c r="A41" s="2">
        <v>0.83333333333333393</v>
      </c>
      <c r="B41" s="2">
        <v>0.84210526315789425</v>
      </c>
    </row>
    <row r="42" spans="1:2" x14ac:dyDescent="0.35">
      <c r="A42" s="2">
        <v>0.82738095238095299</v>
      </c>
      <c r="B42" s="2">
        <v>0.84210526315789425</v>
      </c>
    </row>
    <row r="43" spans="1:2" x14ac:dyDescent="0.35">
      <c r="A43" s="2">
        <v>0.82142857142857206</v>
      </c>
      <c r="B43" s="2">
        <v>0.84210526315789425</v>
      </c>
    </row>
    <row r="44" spans="1:2" x14ac:dyDescent="0.35">
      <c r="A44" s="2">
        <v>0.81547619047619113</v>
      </c>
      <c r="B44" s="2">
        <v>0.84210526315789425</v>
      </c>
    </row>
    <row r="45" spans="1:2" x14ac:dyDescent="0.35">
      <c r="A45" s="2">
        <v>0.8095238095238102</v>
      </c>
      <c r="B45" s="2">
        <v>0.84210526315789425</v>
      </c>
    </row>
    <row r="46" spans="1:2" x14ac:dyDescent="0.35">
      <c r="A46" s="2">
        <v>0.80357142857142927</v>
      </c>
      <c r="B46" s="2">
        <v>0.84210526315789425</v>
      </c>
    </row>
    <row r="47" spans="1:2" x14ac:dyDescent="0.35">
      <c r="A47" s="2">
        <v>0.80357142857142927</v>
      </c>
      <c r="B47" s="2">
        <v>0.8289473684210521</v>
      </c>
    </row>
    <row r="48" spans="1:2" x14ac:dyDescent="0.35">
      <c r="A48" s="2">
        <v>0.79761904761904834</v>
      </c>
      <c r="B48" s="2">
        <v>0.8289473684210521</v>
      </c>
    </row>
    <row r="49" spans="1:2" x14ac:dyDescent="0.35">
      <c r="A49" s="2">
        <v>0.79761904761904834</v>
      </c>
      <c r="B49" s="2">
        <v>0.81578947368420995</v>
      </c>
    </row>
    <row r="50" spans="1:2" x14ac:dyDescent="0.35">
      <c r="A50" s="2">
        <v>0.79166666666666741</v>
      </c>
      <c r="B50" s="2">
        <v>0.81578947368420995</v>
      </c>
    </row>
    <row r="51" spans="1:2" x14ac:dyDescent="0.35">
      <c r="A51" s="2">
        <v>0.78571428571428648</v>
      </c>
      <c r="B51" s="2">
        <v>0.81578947368420995</v>
      </c>
    </row>
    <row r="52" spans="1:2" x14ac:dyDescent="0.35">
      <c r="A52" s="2">
        <v>0.77976190476190554</v>
      </c>
      <c r="B52" s="2">
        <v>0.81578947368420995</v>
      </c>
    </row>
    <row r="53" spans="1:2" x14ac:dyDescent="0.35">
      <c r="A53" s="2">
        <v>0.77380952380952461</v>
      </c>
      <c r="B53" s="2">
        <v>0.81578947368420995</v>
      </c>
    </row>
    <row r="54" spans="1:2" x14ac:dyDescent="0.35">
      <c r="A54" s="2">
        <v>0.76785714285714368</v>
      </c>
      <c r="B54" s="2">
        <v>0.81578947368420995</v>
      </c>
    </row>
    <row r="55" spans="1:2" x14ac:dyDescent="0.35">
      <c r="A55" s="2">
        <v>0.76190476190476275</v>
      </c>
      <c r="B55" s="2">
        <v>0.81578947368420995</v>
      </c>
    </row>
    <row r="56" spans="1:2" x14ac:dyDescent="0.35">
      <c r="A56" s="2">
        <v>0.75595238095238182</v>
      </c>
      <c r="B56" s="2">
        <v>0.81578947368420995</v>
      </c>
    </row>
    <row r="57" spans="1:2" x14ac:dyDescent="0.35">
      <c r="A57" s="2">
        <v>0.75000000000000089</v>
      </c>
      <c r="B57" s="2">
        <v>0.81578947368420995</v>
      </c>
    </row>
    <row r="58" spans="1:2" x14ac:dyDescent="0.35">
      <c r="A58" s="2">
        <v>0.74404761904761996</v>
      </c>
      <c r="B58" s="2">
        <v>0.81578947368420995</v>
      </c>
    </row>
    <row r="59" spans="1:2" x14ac:dyDescent="0.35">
      <c r="A59" s="2">
        <v>0.73809523809523903</v>
      </c>
      <c r="B59" s="2">
        <v>0.81578947368420995</v>
      </c>
    </row>
    <row r="60" spans="1:2" x14ac:dyDescent="0.35">
      <c r="A60" s="2">
        <v>0.73809523809523903</v>
      </c>
      <c r="B60" s="2">
        <v>0.80263157894736781</v>
      </c>
    </row>
    <row r="61" spans="1:2" x14ac:dyDescent="0.35">
      <c r="A61" s="2">
        <v>0.73214285714285809</v>
      </c>
      <c r="B61" s="2">
        <v>0.80263157894736781</v>
      </c>
    </row>
    <row r="62" spans="1:2" x14ac:dyDescent="0.35">
      <c r="A62" s="2">
        <v>0.72619047619047716</v>
      </c>
      <c r="B62" s="2">
        <v>0.80263157894736781</v>
      </c>
    </row>
    <row r="63" spans="1:2" x14ac:dyDescent="0.35">
      <c r="A63" s="2">
        <v>0.72023809523809623</v>
      </c>
      <c r="B63" s="2">
        <v>0.80263157894736781</v>
      </c>
    </row>
    <row r="64" spans="1:2" x14ac:dyDescent="0.35">
      <c r="A64" s="2">
        <v>0.7142857142857153</v>
      </c>
      <c r="B64" s="2">
        <v>0.80263157894736781</v>
      </c>
    </row>
    <row r="65" spans="1:2" x14ac:dyDescent="0.35">
      <c r="A65" s="2">
        <v>0.70833333333333437</v>
      </c>
      <c r="B65" s="2">
        <v>0.80263157894736781</v>
      </c>
    </row>
    <row r="66" spans="1:2" x14ac:dyDescent="0.35">
      <c r="A66" s="2">
        <v>0.70238095238095344</v>
      </c>
      <c r="B66" s="2">
        <v>0.80263157894736781</v>
      </c>
    </row>
    <row r="67" spans="1:2" x14ac:dyDescent="0.35">
      <c r="A67" s="2">
        <v>0.69642857142857251</v>
      </c>
      <c r="B67" s="2">
        <v>0.80263157894736781</v>
      </c>
    </row>
    <row r="68" spans="1:2" x14ac:dyDescent="0.35">
      <c r="A68" s="2">
        <v>0.69047619047619158</v>
      </c>
      <c r="B68" s="2">
        <v>0.80263157894736781</v>
      </c>
    </row>
    <row r="69" spans="1:2" x14ac:dyDescent="0.35">
      <c r="A69" s="2">
        <v>0.68452380952381064</v>
      </c>
      <c r="B69" s="2">
        <v>0.80263157894736781</v>
      </c>
    </row>
    <row r="70" spans="1:2" x14ac:dyDescent="0.35">
      <c r="A70" s="2">
        <v>0.68452380952381064</v>
      </c>
      <c r="B70" s="2">
        <v>0.78947368421052566</v>
      </c>
    </row>
    <row r="71" spans="1:2" x14ac:dyDescent="0.35">
      <c r="A71" s="2">
        <v>0.67857142857142971</v>
      </c>
      <c r="B71" s="2">
        <v>0.78947368421052566</v>
      </c>
    </row>
    <row r="72" spans="1:2" x14ac:dyDescent="0.35">
      <c r="A72" s="2">
        <v>0.67857142857142971</v>
      </c>
      <c r="B72" s="2">
        <v>0.77631578947368352</v>
      </c>
    </row>
    <row r="73" spans="1:2" x14ac:dyDescent="0.35">
      <c r="A73" s="2">
        <v>0.67261904761904878</v>
      </c>
      <c r="B73" s="2">
        <v>0.77631578947368352</v>
      </c>
    </row>
    <row r="74" spans="1:2" x14ac:dyDescent="0.35">
      <c r="A74" s="2">
        <v>0.67261904761904878</v>
      </c>
      <c r="B74" s="2">
        <v>0.76315789473684137</v>
      </c>
    </row>
    <row r="75" spans="1:2" x14ac:dyDescent="0.35">
      <c r="A75" s="2">
        <v>0.66666666666666785</v>
      </c>
      <c r="B75" s="2">
        <v>0.76315789473684137</v>
      </c>
    </row>
    <row r="76" spans="1:2" x14ac:dyDescent="0.35">
      <c r="A76" s="2">
        <v>0.66666666666666785</v>
      </c>
      <c r="B76" s="2">
        <v>0.74999999999999922</v>
      </c>
    </row>
    <row r="77" spans="1:2" x14ac:dyDescent="0.35">
      <c r="A77" s="2">
        <v>0.66071428571428692</v>
      </c>
      <c r="B77" s="2">
        <v>0.74999999999999922</v>
      </c>
    </row>
    <row r="78" spans="1:2" x14ac:dyDescent="0.35">
      <c r="A78" s="2">
        <v>0.66071428571428692</v>
      </c>
      <c r="B78" s="2">
        <v>0.73684210526315708</v>
      </c>
    </row>
    <row r="79" spans="1:2" x14ac:dyDescent="0.35">
      <c r="A79" s="2">
        <v>0.65476190476190599</v>
      </c>
      <c r="B79" s="2">
        <v>0.73684210526315708</v>
      </c>
    </row>
    <row r="80" spans="1:2" x14ac:dyDescent="0.35">
      <c r="A80" s="2">
        <v>0.65476190476190599</v>
      </c>
      <c r="B80" s="2">
        <v>0.72368421052631493</v>
      </c>
    </row>
    <row r="81" spans="1:2" x14ac:dyDescent="0.35">
      <c r="A81" s="2">
        <v>0.64880952380952506</v>
      </c>
      <c r="B81" s="2">
        <v>0.72368421052631493</v>
      </c>
    </row>
    <row r="82" spans="1:2" x14ac:dyDescent="0.35">
      <c r="A82" s="2">
        <v>0.64285714285714413</v>
      </c>
      <c r="B82" s="2">
        <v>0.72368421052631493</v>
      </c>
    </row>
    <row r="83" spans="1:2" x14ac:dyDescent="0.35">
      <c r="A83" s="2">
        <v>0.63690476190476319</v>
      </c>
      <c r="B83" s="2">
        <v>0.72368421052631493</v>
      </c>
    </row>
    <row r="84" spans="1:2" x14ac:dyDescent="0.35">
      <c r="A84" s="2">
        <v>0.63690476190476319</v>
      </c>
      <c r="B84" s="2">
        <v>0.71052631578947278</v>
      </c>
    </row>
    <row r="85" spans="1:2" x14ac:dyDescent="0.35">
      <c r="A85" s="2">
        <v>0.63095238095238226</v>
      </c>
      <c r="B85" s="2">
        <v>0.71052631578947278</v>
      </c>
    </row>
    <row r="86" spans="1:2" x14ac:dyDescent="0.35">
      <c r="A86" s="2">
        <v>0.62500000000000133</v>
      </c>
      <c r="B86" s="2">
        <v>0.71052631578947278</v>
      </c>
    </row>
    <row r="87" spans="1:2" x14ac:dyDescent="0.35">
      <c r="A87" s="2">
        <v>0.6190476190476204</v>
      </c>
      <c r="B87" s="2">
        <v>0.71052631578947278</v>
      </c>
    </row>
    <row r="88" spans="1:2" x14ac:dyDescent="0.35">
      <c r="A88" s="2">
        <v>0.6190476190476204</v>
      </c>
      <c r="B88" s="2">
        <v>0.69736842105263064</v>
      </c>
    </row>
    <row r="89" spans="1:2" x14ac:dyDescent="0.35">
      <c r="A89" s="2">
        <v>0.6190476190476204</v>
      </c>
      <c r="B89" s="2">
        <v>0.68421052631578849</v>
      </c>
    </row>
    <row r="90" spans="1:2" x14ac:dyDescent="0.35">
      <c r="A90" s="2">
        <v>0.61309523809523947</v>
      </c>
      <c r="B90" s="2">
        <v>0.68421052631578849</v>
      </c>
    </row>
    <row r="91" spans="1:2" x14ac:dyDescent="0.35">
      <c r="A91" s="2">
        <v>0.60714285714285854</v>
      </c>
      <c r="B91" s="2">
        <v>0.68421052631578849</v>
      </c>
    </row>
    <row r="92" spans="1:2" x14ac:dyDescent="0.35">
      <c r="A92" s="2">
        <v>0.60714285714285854</v>
      </c>
      <c r="B92" s="2">
        <v>0.67105263157894635</v>
      </c>
    </row>
    <row r="93" spans="1:2" x14ac:dyDescent="0.35">
      <c r="A93" s="2">
        <v>0.60119047619047761</v>
      </c>
      <c r="B93" s="2">
        <v>0.67105263157894635</v>
      </c>
    </row>
    <row r="94" spans="1:2" x14ac:dyDescent="0.35">
      <c r="A94" s="2">
        <v>0.60119047619047761</v>
      </c>
      <c r="B94" s="2">
        <v>0.6578947368421042</v>
      </c>
    </row>
    <row r="95" spans="1:2" x14ac:dyDescent="0.35">
      <c r="A95" s="2">
        <v>0.59523809523809668</v>
      </c>
      <c r="B95" s="2">
        <v>0.6578947368421042</v>
      </c>
    </row>
    <row r="96" spans="1:2" x14ac:dyDescent="0.35">
      <c r="A96" s="2">
        <v>0.58928571428571574</v>
      </c>
      <c r="B96" s="2">
        <v>0.6578947368421042</v>
      </c>
    </row>
    <row r="97" spans="1:2" x14ac:dyDescent="0.35">
      <c r="A97" s="2">
        <v>0.58333333333333481</v>
      </c>
      <c r="B97" s="2">
        <v>0.6578947368421042</v>
      </c>
    </row>
    <row r="98" spans="1:2" x14ac:dyDescent="0.35">
      <c r="A98" s="2">
        <v>0.57738095238095388</v>
      </c>
      <c r="B98" s="2">
        <v>0.6578947368421042</v>
      </c>
    </row>
    <row r="99" spans="1:2" x14ac:dyDescent="0.35">
      <c r="A99" s="2">
        <v>0.57738095238095388</v>
      </c>
      <c r="B99" s="2">
        <v>0.64473684210526205</v>
      </c>
    </row>
    <row r="100" spans="1:2" x14ac:dyDescent="0.35">
      <c r="A100" s="2">
        <v>0.57738095238095388</v>
      </c>
      <c r="B100" s="2">
        <v>0.63157894736841991</v>
      </c>
    </row>
    <row r="101" spans="1:2" x14ac:dyDescent="0.35">
      <c r="A101" s="2">
        <v>0.57142857142857295</v>
      </c>
      <c r="B101" s="2">
        <v>0.63157894736841991</v>
      </c>
    </row>
    <row r="102" spans="1:2" x14ac:dyDescent="0.35">
      <c r="A102" s="2">
        <v>0.57142857142857295</v>
      </c>
      <c r="B102" s="2">
        <v>0.61842105263157776</v>
      </c>
    </row>
    <row r="103" spans="1:2" x14ac:dyDescent="0.35">
      <c r="A103" s="2">
        <v>0.56547619047619202</v>
      </c>
      <c r="B103" s="2">
        <v>0.61842105263157776</v>
      </c>
    </row>
    <row r="104" spans="1:2" x14ac:dyDescent="0.35">
      <c r="A104" s="2">
        <v>0.55952380952381109</v>
      </c>
      <c r="B104" s="2">
        <v>0.61842105263157776</v>
      </c>
    </row>
    <row r="105" spans="1:2" x14ac:dyDescent="0.35">
      <c r="A105" s="2">
        <v>0.55357142857143016</v>
      </c>
      <c r="B105" s="2">
        <v>0.61842105263157776</v>
      </c>
    </row>
    <row r="106" spans="1:2" x14ac:dyDescent="0.35">
      <c r="A106" s="2">
        <v>0.54761904761904923</v>
      </c>
      <c r="B106" s="2">
        <v>0.61842105263157776</v>
      </c>
    </row>
    <row r="107" spans="1:2" x14ac:dyDescent="0.35">
      <c r="A107" s="2">
        <v>0.54166666666666829</v>
      </c>
      <c r="B107" s="2">
        <v>0.61842105263157776</v>
      </c>
    </row>
    <row r="108" spans="1:2" x14ac:dyDescent="0.35">
      <c r="A108" s="2">
        <v>0.53571428571428736</v>
      </c>
      <c r="B108" s="2">
        <v>0.61842105263157776</v>
      </c>
    </row>
    <row r="109" spans="1:2" x14ac:dyDescent="0.35">
      <c r="A109" s="2">
        <v>0.53571428571428736</v>
      </c>
      <c r="B109" s="2">
        <v>0.60526315789473562</v>
      </c>
    </row>
    <row r="110" spans="1:2" x14ac:dyDescent="0.35">
      <c r="A110" s="2">
        <v>0.53571428571428736</v>
      </c>
      <c r="B110" s="2">
        <v>0.59210526315789347</v>
      </c>
    </row>
    <row r="111" spans="1:2" x14ac:dyDescent="0.35">
      <c r="A111" s="2">
        <v>0.52976190476190643</v>
      </c>
      <c r="B111" s="2">
        <v>0.59210526315789347</v>
      </c>
    </row>
    <row r="112" spans="1:2" x14ac:dyDescent="0.35">
      <c r="A112" s="2">
        <v>0.5238095238095255</v>
      </c>
      <c r="B112" s="2">
        <v>0.59210526315789347</v>
      </c>
    </row>
    <row r="113" spans="1:2" x14ac:dyDescent="0.35">
      <c r="A113" s="2">
        <v>0.51785714285714457</v>
      </c>
      <c r="B113" s="2">
        <v>0.59210526315789347</v>
      </c>
    </row>
    <row r="114" spans="1:2" x14ac:dyDescent="0.35">
      <c r="A114" s="2">
        <v>0.51190476190476364</v>
      </c>
      <c r="B114" s="2">
        <v>0.59210526315789347</v>
      </c>
    </row>
    <row r="115" spans="1:2" x14ac:dyDescent="0.35">
      <c r="A115" s="2">
        <v>0.50595238095238271</v>
      </c>
      <c r="B115" s="2">
        <v>0.59210526315789347</v>
      </c>
    </row>
    <row r="116" spans="1:2" x14ac:dyDescent="0.35">
      <c r="A116" s="2">
        <v>0.50000000000000178</v>
      </c>
      <c r="B116" s="2">
        <v>0.59210526315789347</v>
      </c>
    </row>
    <row r="117" spans="1:2" x14ac:dyDescent="0.35">
      <c r="A117" s="2">
        <v>0.49404761904762085</v>
      </c>
      <c r="B117" s="2">
        <v>0.59210526315789347</v>
      </c>
    </row>
    <row r="118" spans="1:2" x14ac:dyDescent="0.35">
      <c r="A118" s="2">
        <v>0.48809523809523991</v>
      </c>
      <c r="B118" s="2">
        <v>0.59210526315789347</v>
      </c>
    </row>
    <row r="119" spans="1:2" x14ac:dyDescent="0.35">
      <c r="A119" s="2">
        <v>0.48214285714285898</v>
      </c>
      <c r="B119" s="2">
        <v>0.59210526315789347</v>
      </c>
    </row>
    <row r="120" spans="1:2" x14ac:dyDescent="0.35">
      <c r="A120" s="2">
        <v>0.47619047619047805</v>
      </c>
      <c r="B120" s="2">
        <v>0.59210526315789347</v>
      </c>
    </row>
    <row r="121" spans="1:2" x14ac:dyDescent="0.35">
      <c r="A121" s="2">
        <v>0.47023809523809712</v>
      </c>
      <c r="B121" s="2">
        <v>0.59210526315789347</v>
      </c>
    </row>
    <row r="122" spans="1:2" x14ac:dyDescent="0.35">
      <c r="A122" s="2">
        <v>0.46428571428571619</v>
      </c>
      <c r="B122" s="2">
        <v>0.59210526315789347</v>
      </c>
    </row>
    <row r="123" spans="1:2" x14ac:dyDescent="0.35">
      <c r="A123" s="2">
        <v>0.46428571428571619</v>
      </c>
      <c r="B123" s="2">
        <v>0.57894736842105132</v>
      </c>
    </row>
    <row r="124" spans="1:2" x14ac:dyDescent="0.35">
      <c r="A124" s="2">
        <v>0.45833333333333526</v>
      </c>
      <c r="B124" s="2">
        <v>0.57894736842105132</v>
      </c>
    </row>
    <row r="125" spans="1:2" x14ac:dyDescent="0.35">
      <c r="A125" s="2">
        <v>0.45833333333333526</v>
      </c>
      <c r="B125" s="2">
        <v>0.56578947368420918</v>
      </c>
    </row>
    <row r="126" spans="1:2" x14ac:dyDescent="0.35">
      <c r="A126" s="2">
        <v>0.45833333333333526</v>
      </c>
      <c r="B126" s="2">
        <v>0.55263157894736703</v>
      </c>
    </row>
    <row r="127" spans="1:2" x14ac:dyDescent="0.35">
      <c r="A127" s="2">
        <v>0.45238095238095433</v>
      </c>
      <c r="B127" s="2">
        <v>0.55263157894736703</v>
      </c>
    </row>
    <row r="128" spans="1:2" x14ac:dyDescent="0.35">
      <c r="A128" s="2">
        <v>0.4464285714285734</v>
      </c>
      <c r="B128" s="2">
        <v>0.55263157894736703</v>
      </c>
    </row>
    <row r="129" spans="1:2" x14ac:dyDescent="0.35">
      <c r="A129" s="2">
        <v>0.4464285714285734</v>
      </c>
      <c r="B129" s="2">
        <v>0.53947368421052488</v>
      </c>
    </row>
    <row r="130" spans="1:2" x14ac:dyDescent="0.35">
      <c r="A130" s="2">
        <v>0.44047619047619246</v>
      </c>
      <c r="B130" s="2">
        <v>0.53947368421052488</v>
      </c>
    </row>
    <row r="131" spans="1:2" x14ac:dyDescent="0.35">
      <c r="A131" s="2">
        <v>0.43452380952381153</v>
      </c>
      <c r="B131" s="2">
        <v>0.53947368421052488</v>
      </c>
    </row>
    <row r="132" spans="1:2" x14ac:dyDescent="0.35">
      <c r="A132" s="2">
        <v>0.4285714285714306</v>
      </c>
      <c r="B132" s="2">
        <v>0.53947368421052488</v>
      </c>
    </row>
    <row r="133" spans="1:2" x14ac:dyDescent="0.35">
      <c r="A133" s="2">
        <v>0.42261904761904967</v>
      </c>
      <c r="B133" s="2">
        <v>0.53947368421052488</v>
      </c>
    </row>
    <row r="134" spans="1:2" x14ac:dyDescent="0.35">
      <c r="A134" s="2">
        <v>0.41666666666666874</v>
      </c>
      <c r="B134" s="2">
        <v>0.53947368421052488</v>
      </c>
    </row>
    <row r="135" spans="1:2" x14ac:dyDescent="0.35">
      <c r="A135" s="2">
        <v>0.41666666666666874</v>
      </c>
      <c r="B135" s="2">
        <v>0.52631578947368274</v>
      </c>
    </row>
    <row r="136" spans="1:2" x14ac:dyDescent="0.35">
      <c r="A136" s="2">
        <v>0.41071428571428781</v>
      </c>
      <c r="B136" s="2">
        <v>0.52631578947368274</v>
      </c>
    </row>
    <row r="137" spans="1:2" x14ac:dyDescent="0.35">
      <c r="A137" s="2">
        <v>0.40476190476190688</v>
      </c>
      <c r="B137" s="2">
        <v>0.52631578947368274</v>
      </c>
    </row>
    <row r="138" spans="1:2" x14ac:dyDescent="0.35">
      <c r="A138" s="2">
        <v>0.39880952380952595</v>
      </c>
      <c r="B138" s="2">
        <v>0.52631578947368274</v>
      </c>
    </row>
    <row r="139" spans="1:2" x14ac:dyDescent="0.35">
      <c r="A139" s="2">
        <v>0.39285714285714501</v>
      </c>
      <c r="B139" s="2">
        <v>0.52631578947368274</v>
      </c>
    </row>
    <row r="140" spans="1:2" x14ac:dyDescent="0.35">
      <c r="A140" s="2">
        <v>0.38690476190476408</v>
      </c>
      <c r="B140" s="2">
        <v>0.52631578947368274</v>
      </c>
    </row>
    <row r="141" spans="1:2" x14ac:dyDescent="0.35">
      <c r="A141" s="2">
        <v>0.38095238095238315</v>
      </c>
      <c r="B141" s="2">
        <v>0.52631578947368274</v>
      </c>
    </row>
    <row r="142" spans="1:2" x14ac:dyDescent="0.35">
      <c r="A142" s="2">
        <v>0.37500000000000222</v>
      </c>
      <c r="B142" s="2">
        <v>0.52631578947368274</v>
      </c>
    </row>
    <row r="143" spans="1:2" x14ac:dyDescent="0.35">
      <c r="A143" s="2">
        <v>0.37500000000000222</v>
      </c>
      <c r="B143" s="2">
        <v>0.51315789473684059</v>
      </c>
    </row>
    <row r="144" spans="1:2" x14ac:dyDescent="0.35">
      <c r="A144" s="2">
        <v>0.36904761904762129</v>
      </c>
      <c r="B144" s="2">
        <v>0.51315789473684059</v>
      </c>
    </row>
    <row r="145" spans="1:2" x14ac:dyDescent="0.35">
      <c r="A145" s="2">
        <v>0.36309523809524036</v>
      </c>
      <c r="B145" s="2">
        <v>0.51315789473684059</v>
      </c>
    </row>
    <row r="146" spans="1:2" x14ac:dyDescent="0.35">
      <c r="A146" s="2">
        <v>0.36309523809524036</v>
      </c>
      <c r="B146" s="2">
        <v>0.4999999999999985</v>
      </c>
    </row>
    <row r="147" spans="1:2" x14ac:dyDescent="0.35">
      <c r="A147" s="2">
        <v>0.35714285714285943</v>
      </c>
      <c r="B147" s="2">
        <v>0.4999999999999985</v>
      </c>
    </row>
    <row r="148" spans="1:2" x14ac:dyDescent="0.35">
      <c r="A148" s="2">
        <v>0.3511904761904785</v>
      </c>
      <c r="B148" s="2">
        <v>0.4999999999999985</v>
      </c>
    </row>
    <row r="149" spans="1:2" x14ac:dyDescent="0.35">
      <c r="A149" s="2">
        <v>0.34523809523809756</v>
      </c>
      <c r="B149" s="2">
        <v>0.4999999999999985</v>
      </c>
    </row>
    <row r="150" spans="1:2" x14ac:dyDescent="0.35">
      <c r="A150" s="2">
        <v>0.33928571428571663</v>
      </c>
      <c r="B150" s="2">
        <v>0.4999999999999985</v>
      </c>
    </row>
    <row r="151" spans="1:2" x14ac:dyDescent="0.35">
      <c r="A151" s="2">
        <v>0.3333333333333357</v>
      </c>
      <c r="B151" s="2">
        <v>0.4999999999999985</v>
      </c>
    </row>
    <row r="152" spans="1:2" x14ac:dyDescent="0.35">
      <c r="A152" s="2">
        <v>0.32738095238095477</v>
      </c>
      <c r="B152" s="2">
        <v>0.4999999999999985</v>
      </c>
    </row>
    <row r="153" spans="1:2" x14ac:dyDescent="0.35">
      <c r="A153" s="2">
        <v>0.32142857142857384</v>
      </c>
      <c r="B153" s="2">
        <v>0.4999999999999985</v>
      </c>
    </row>
    <row r="154" spans="1:2" x14ac:dyDescent="0.35">
      <c r="A154" s="2">
        <v>0.31547619047619291</v>
      </c>
      <c r="B154" s="2">
        <v>0.4999999999999985</v>
      </c>
    </row>
    <row r="155" spans="1:2" x14ac:dyDescent="0.35">
      <c r="A155" s="2">
        <v>0.30952380952381198</v>
      </c>
      <c r="B155" s="2">
        <v>0.4999999999999985</v>
      </c>
    </row>
    <row r="156" spans="1:2" x14ac:dyDescent="0.35">
      <c r="A156" s="2">
        <v>0.30952380952381198</v>
      </c>
      <c r="B156" s="2">
        <v>0.48684210526315641</v>
      </c>
    </row>
    <row r="157" spans="1:2" x14ac:dyDescent="0.35">
      <c r="A157" s="2">
        <v>0.30357142857143105</v>
      </c>
      <c r="B157" s="2">
        <v>0.48684210526315641</v>
      </c>
    </row>
    <row r="158" spans="1:2" x14ac:dyDescent="0.35">
      <c r="A158" s="2">
        <v>0.29761904761905011</v>
      </c>
      <c r="B158" s="2">
        <v>0.48684210526315641</v>
      </c>
    </row>
    <row r="159" spans="1:2" x14ac:dyDescent="0.35">
      <c r="A159" s="2">
        <v>0.29166666666666918</v>
      </c>
      <c r="B159" s="2">
        <v>0.48684210526315641</v>
      </c>
    </row>
    <row r="160" spans="1:2" x14ac:dyDescent="0.35">
      <c r="A160" s="2">
        <v>0.28571428571428825</v>
      </c>
      <c r="B160" s="2">
        <v>0.48684210526315641</v>
      </c>
    </row>
    <row r="161" spans="1:2" x14ac:dyDescent="0.35">
      <c r="A161" s="2">
        <v>0.27976190476190732</v>
      </c>
      <c r="B161" s="2">
        <v>0.48684210526315641</v>
      </c>
    </row>
    <row r="162" spans="1:2" x14ac:dyDescent="0.35">
      <c r="A162" s="2">
        <v>0.27976190476190732</v>
      </c>
      <c r="B162" s="2">
        <v>0.47368421052631432</v>
      </c>
    </row>
    <row r="163" spans="1:2" x14ac:dyDescent="0.35">
      <c r="A163" s="2">
        <v>0.27380952380952639</v>
      </c>
      <c r="B163" s="2">
        <v>0.47368421052631432</v>
      </c>
    </row>
    <row r="164" spans="1:2" x14ac:dyDescent="0.35">
      <c r="A164" s="2">
        <v>0.26785714285714546</v>
      </c>
      <c r="B164" s="2">
        <v>0.47368421052631432</v>
      </c>
    </row>
    <row r="165" spans="1:2" x14ac:dyDescent="0.35">
      <c r="A165" s="2">
        <v>0.26785714285714546</v>
      </c>
      <c r="B165" s="2">
        <v>0.46052631578947223</v>
      </c>
    </row>
    <row r="166" spans="1:2" x14ac:dyDescent="0.35">
      <c r="A166" s="2">
        <v>0.26190476190476453</v>
      </c>
      <c r="B166" s="2">
        <v>0.46052631578947223</v>
      </c>
    </row>
    <row r="167" spans="1:2" x14ac:dyDescent="0.35">
      <c r="A167" s="2">
        <v>0.2559523809523836</v>
      </c>
      <c r="B167" s="2">
        <v>0.46052631578947223</v>
      </c>
    </row>
    <row r="168" spans="1:2" x14ac:dyDescent="0.35">
      <c r="A168" s="2">
        <v>0.2559523809523836</v>
      </c>
      <c r="B168" s="2">
        <v>0.44736842105263014</v>
      </c>
    </row>
    <row r="169" spans="1:2" x14ac:dyDescent="0.35">
      <c r="A169" s="2">
        <v>0.25000000000000266</v>
      </c>
      <c r="B169" s="2">
        <v>0.44736842105263014</v>
      </c>
    </row>
    <row r="170" spans="1:2" x14ac:dyDescent="0.35">
      <c r="A170" s="2">
        <v>0.24404761904762171</v>
      </c>
      <c r="B170" s="2">
        <v>0.44736842105263014</v>
      </c>
    </row>
    <row r="171" spans="1:2" x14ac:dyDescent="0.35">
      <c r="A171" s="2">
        <v>0.23809523809524075</v>
      </c>
      <c r="B171" s="2">
        <v>0.44736842105263014</v>
      </c>
    </row>
    <row r="172" spans="1:2" x14ac:dyDescent="0.35">
      <c r="A172" s="2">
        <v>0.23214285714285979</v>
      </c>
      <c r="B172" s="2">
        <v>0.44736842105263014</v>
      </c>
    </row>
    <row r="173" spans="1:2" x14ac:dyDescent="0.35">
      <c r="A173" s="2">
        <v>0.22619047619047883</v>
      </c>
      <c r="B173" s="2">
        <v>0.44736842105263014</v>
      </c>
    </row>
    <row r="174" spans="1:2" x14ac:dyDescent="0.35">
      <c r="A174" s="2">
        <v>0.22619047619047883</v>
      </c>
      <c r="B174" s="2">
        <v>0.43421052631578805</v>
      </c>
    </row>
    <row r="175" spans="1:2" x14ac:dyDescent="0.35">
      <c r="A175" s="2">
        <v>0.22023809523809787</v>
      </c>
      <c r="B175" s="2">
        <v>0.43421052631578805</v>
      </c>
    </row>
    <row r="176" spans="1:2" x14ac:dyDescent="0.35">
      <c r="A176" s="2">
        <v>0.22023809523809787</v>
      </c>
      <c r="B176" s="2">
        <v>0.42105263157894596</v>
      </c>
    </row>
    <row r="177" spans="1:2" x14ac:dyDescent="0.35">
      <c r="A177" s="2">
        <v>0.21428571428571691</v>
      </c>
      <c r="B177" s="2">
        <v>0.42105263157894596</v>
      </c>
    </row>
    <row r="178" spans="1:2" x14ac:dyDescent="0.35">
      <c r="A178" s="2">
        <v>0.21428571428571691</v>
      </c>
      <c r="B178" s="2">
        <v>0.40789473684210387</v>
      </c>
    </row>
    <row r="179" spans="1:2" x14ac:dyDescent="0.35">
      <c r="A179" s="2">
        <v>0.20833333333333595</v>
      </c>
      <c r="B179" s="2">
        <v>0.40789473684210387</v>
      </c>
    </row>
    <row r="180" spans="1:2" x14ac:dyDescent="0.35">
      <c r="A180" s="2">
        <v>0.20238095238095499</v>
      </c>
      <c r="B180" s="2">
        <v>0.40789473684210387</v>
      </c>
    </row>
    <row r="181" spans="1:2" x14ac:dyDescent="0.35">
      <c r="A181" s="2">
        <v>0.19642857142857403</v>
      </c>
      <c r="B181" s="2">
        <v>0.40789473684210387</v>
      </c>
    </row>
    <row r="182" spans="1:2" x14ac:dyDescent="0.35">
      <c r="A182" s="2">
        <v>0.19047619047619307</v>
      </c>
      <c r="B182" s="2">
        <v>0.40789473684210387</v>
      </c>
    </row>
    <row r="183" spans="1:2" x14ac:dyDescent="0.35">
      <c r="A183" s="2">
        <v>0.19047619047619307</v>
      </c>
      <c r="B183" s="2">
        <v>0.39473684210526178</v>
      </c>
    </row>
    <row r="184" spans="1:2" x14ac:dyDescent="0.35">
      <c r="A184" s="2">
        <v>0.19047619047619307</v>
      </c>
      <c r="B184" s="2">
        <v>0.38157894736841969</v>
      </c>
    </row>
    <row r="185" spans="1:2" x14ac:dyDescent="0.35">
      <c r="A185" s="2">
        <v>0.19047619047619307</v>
      </c>
      <c r="B185" s="2">
        <v>0.36842105263157759</v>
      </c>
    </row>
    <row r="186" spans="1:2" x14ac:dyDescent="0.35">
      <c r="A186" s="2">
        <v>0.19047619047619307</v>
      </c>
      <c r="B186" s="2">
        <v>0.3552631578947355</v>
      </c>
    </row>
    <row r="187" spans="1:2" x14ac:dyDescent="0.35">
      <c r="A187" s="2">
        <v>0.18452380952381212</v>
      </c>
      <c r="B187" s="2">
        <v>0.3552631578947355</v>
      </c>
    </row>
    <row r="188" spans="1:2" x14ac:dyDescent="0.35">
      <c r="A188" s="2">
        <v>0.17857142857143116</v>
      </c>
      <c r="B188" s="2">
        <v>0.3552631578947355</v>
      </c>
    </row>
    <row r="189" spans="1:2" x14ac:dyDescent="0.35">
      <c r="A189" s="2">
        <v>0.1726190476190502</v>
      </c>
      <c r="B189" s="2">
        <v>0.3552631578947355</v>
      </c>
    </row>
    <row r="190" spans="1:2" x14ac:dyDescent="0.35">
      <c r="A190" s="2">
        <v>0.16666666666666924</v>
      </c>
      <c r="B190" s="2">
        <v>0.3552631578947355</v>
      </c>
    </row>
    <row r="191" spans="1:2" x14ac:dyDescent="0.35">
      <c r="A191" s="2">
        <v>0.16071428571428828</v>
      </c>
      <c r="B191" s="2">
        <v>0.3552631578947355</v>
      </c>
    </row>
    <row r="192" spans="1:2" x14ac:dyDescent="0.35">
      <c r="A192" s="2">
        <v>0.16071428571428828</v>
      </c>
      <c r="B192" s="2">
        <v>0.34210526315789341</v>
      </c>
    </row>
    <row r="193" spans="1:2" x14ac:dyDescent="0.35">
      <c r="A193" s="2">
        <v>0.15476190476190732</v>
      </c>
      <c r="B193" s="2">
        <v>0.34210526315789341</v>
      </c>
    </row>
    <row r="194" spans="1:2" x14ac:dyDescent="0.35">
      <c r="A194" s="2">
        <v>0.14880952380952636</v>
      </c>
      <c r="B194" s="2">
        <v>0.34210526315789341</v>
      </c>
    </row>
    <row r="195" spans="1:2" x14ac:dyDescent="0.35">
      <c r="A195" s="2">
        <v>0.14880952380952636</v>
      </c>
      <c r="B195" s="2">
        <v>0.32894736842105132</v>
      </c>
    </row>
    <row r="196" spans="1:2" x14ac:dyDescent="0.35">
      <c r="A196" s="2">
        <v>0.14880952380952636</v>
      </c>
      <c r="B196" s="2">
        <v>0.31578947368420923</v>
      </c>
    </row>
    <row r="197" spans="1:2" x14ac:dyDescent="0.35">
      <c r="A197" s="2">
        <v>0.1428571428571454</v>
      </c>
      <c r="B197" s="2">
        <v>0.31578947368420923</v>
      </c>
    </row>
    <row r="198" spans="1:2" x14ac:dyDescent="0.35">
      <c r="A198" s="2">
        <v>0.1428571428571454</v>
      </c>
      <c r="B198" s="2">
        <v>0.30263157894736714</v>
      </c>
    </row>
    <row r="199" spans="1:2" x14ac:dyDescent="0.35">
      <c r="A199" s="2">
        <v>0.1428571428571454</v>
      </c>
      <c r="B199" s="2">
        <v>0.28947368421052505</v>
      </c>
    </row>
    <row r="200" spans="1:2" x14ac:dyDescent="0.35">
      <c r="A200" s="2">
        <v>0.1428571428571454</v>
      </c>
      <c r="B200" s="2">
        <v>0.27631578947368296</v>
      </c>
    </row>
    <row r="201" spans="1:2" x14ac:dyDescent="0.35">
      <c r="A201" s="2">
        <v>0.1428571428571454</v>
      </c>
      <c r="B201" s="2">
        <v>0.26315789473684087</v>
      </c>
    </row>
    <row r="202" spans="1:2" x14ac:dyDescent="0.35">
      <c r="A202" s="2">
        <v>0.1428571428571454</v>
      </c>
      <c r="B202" s="2">
        <v>0.24999999999999878</v>
      </c>
    </row>
    <row r="203" spans="1:2" x14ac:dyDescent="0.35">
      <c r="A203" s="2">
        <v>0.1428571428571454</v>
      </c>
      <c r="B203" s="2">
        <v>0.23684210526315669</v>
      </c>
    </row>
    <row r="204" spans="1:2" x14ac:dyDescent="0.35">
      <c r="A204" s="2">
        <v>0.13690476190476444</v>
      </c>
      <c r="B204" s="2">
        <v>0.23684210526315669</v>
      </c>
    </row>
    <row r="205" spans="1:2" x14ac:dyDescent="0.35">
      <c r="A205" s="2">
        <v>0.13690476190476444</v>
      </c>
      <c r="B205" s="2">
        <v>0.2236842105263146</v>
      </c>
    </row>
    <row r="206" spans="1:2" x14ac:dyDescent="0.35">
      <c r="A206" s="2">
        <v>0.13690476190476444</v>
      </c>
      <c r="B206" s="2">
        <v>0.21052631578947251</v>
      </c>
    </row>
    <row r="207" spans="1:2" x14ac:dyDescent="0.35">
      <c r="A207" s="2">
        <v>0.13690476190476444</v>
      </c>
      <c r="B207" s="2">
        <v>0.19736842105263042</v>
      </c>
    </row>
    <row r="208" spans="1:2" x14ac:dyDescent="0.35">
      <c r="A208" s="2">
        <v>0.13690476190476444</v>
      </c>
      <c r="B208" s="2">
        <v>0.18421052631578833</v>
      </c>
    </row>
    <row r="209" spans="1:2" x14ac:dyDescent="0.35">
      <c r="A209" s="2">
        <v>0.13095238095238348</v>
      </c>
      <c r="B209" s="2">
        <v>0.18421052631578833</v>
      </c>
    </row>
    <row r="210" spans="1:2" x14ac:dyDescent="0.35">
      <c r="A210" s="2">
        <v>0.12500000000000253</v>
      </c>
      <c r="B210" s="2">
        <v>0.18421052631578833</v>
      </c>
    </row>
    <row r="211" spans="1:2" x14ac:dyDescent="0.35">
      <c r="A211" s="2">
        <v>0.11904761904762157</v>
      </c>
      <c r="B211" s="2">
        <v>0.18421052631578833</v>
      </c>
    </row>
    <row r="212" spans="1:2" x14ac:dyDescent="0.35">
      <c r="A212" s="2">
        <v>0.11309523809524061</v>
      </c>
      <c r="B212" s="2">
        <v>0.18421052631578833</v>
      </c>
    </row>
    <row r="213" spans="1:2" x14ac:dyDescent="0.35">
      <c r="A213" s="2">
        <v>0.11309523809524061</v>
      </c>
      <c r="B213" s="2">
        <v>0.17105263157894623</v>
      </c>
    </row>
    <row r="214" spans="1:2" x14ac:dyDescent="0.35">
      <c r="A214" s="2">
        <v>0.10714285714285965</v>
      </c>
      <c r="B214" s="2">
        <v>0.17105263157894623</v>
      </c>
    </row>
    <row r="215" spans="1:2" x14ac:dyDescent="0.35">
      <c r="A215" s="2">
        <v>0.10714285714285965</v>
      </c>
      <c r="B215" s="2">
        <v>0.15789473684210414</v>
      </c>
    </row>
    <row r="216" spans="1:2" x14ac:dyDescent="0.35">
      <c r="A216" s="2">
        <v>0.10714285714285965</v>
      </c>
      <c r="B216" s="2">
        <v>0.14473684210526205</v>
      </c>
    </row>
    <row r="217" spans="1:2" x14ac:dyDescent="0.35">
      <c r="A217" s="2">
        <v>0.10119047619047869</v>
      </c>
      <c r="B217" s="2">
        <v>0.14473684210526205</v>
      </c>
    </row>
    <row r="218" spans="1:2" x14ac:dyDescent="0.35">
      <c r="A218" s="2">
        <v>9.5238095238097731E-2</v>
      </c>
      <c r="B218" s="2">
        <v>0.14473684210526205</v>
      </c>
    </row>
    <row r="219" spans="1:2" x14ac:dyDescent="0.35">
      <c r="A219" s="2">
        <v>8.9285714285716772E-2</v>
      </c>
      <c r="B219" s="2">
        <v>0.14473684210526205</v>
      </c>
    </row>
    <row r="220" spans="1:2" x14ac:dyDescent="0.35">
      <c r="A220" s="2">
        <v>8.3333333333335813E-2</v>
      </c>
      <c r="B220" s="2">
        <v>0.14473684210526205</v>
      </c>
    </row>
    <row r="221" spans="1:2" x14ac:dyDescent="0.35">
      <c r="A221" s="2">
        <v>8.3333333333335813E-2</v>
      </c>
      <c r="B221" s="2">
        <v>0.13157894736841996</v>
      </c>
    </row>
    <row r="222" spans="1:2" x14ac:dyDescent="0.35">
      <c r="A222" s="2">
        <v>8.3333333333335813E-2</v>
      </c>
      <c r="B222" s="2">
        <v>0.11842105263157786</v>
      </c>
    </row>
    <row r="223" spans="1:2" x14ac:dyDescent="0.35">
      <c r="A223" s="2">
        <v>7.7380952380954854E-2</v>
      </c>
      <c r="B223" s="2">
        <v>0.11842105263157786</v>
      </c>
    </row>
    <row r="224" spans="1:2" x14ac:dyDescent="0.35">
      <c r="A224" s="2">
        <v>7.1428571428573895E-2</v>
      </c>
      <c r="B224" s="2">
        <v>0.11842105263157786</v>
      </c>
    </row>
    <row r="225" spans="1:2" x14ac:dyDescent="0.35">
      <c r="A225" s="2">
        <v>7.1428571428573895E-2</v>
      </c>
      <c r="B225" s="2">
        <v>0.10526315789473575</v>
      </c>
    </row>
    <row r="226" spans="1:2" x14ac:dyDescent="0.35">
      <c r="A226" s="2">
        <v>6.5476190476192936E-2</v>
      </c>
      <c r="B226" s="2">
        <v>0.10526315789473575</v>
      </c>
    </row>
    <row r="227" spans="1:2" x14ac:dyDescent="0.35">
      <c r="A227" s="2">
        <v>5.9523809523811984E-2</v>
      </c>
      <c r="B227" s="2">
        <v>0.10526315789473575</v>
      </c>
    </row>
    <row r="228" spans="1:2" x14ac:dyDescent="0.35">
      <c r="A228" s="2">
        <v>5.3571428571431032E-2</v>
      </c>
      <c r="B228" s="2">
        <v>0.10526315789473575</v>
      </c>
    </row>
    <row r="229" spans="1:2" x14ac:dyDescent="0.35">
      <c r="A229" s="2">
        <v>4.761904761905008E-2</v>
      </c>
      <c r="B229" s="2">
        <v>0.10526315789473575</v>
      </c>
    </row>
    <row r="230" spans="1:2" x14ac:dyDescent="0.35">
      <c r="A230" s="2">
        <v>4.761904761905008E-2</v>
      </c>
      <c r="B230" s="2">
        <v>9.2105263157893649E-2</v>
      </c>
    </row>
    <row r="231" spans="1:2" x14ac:dyDescent="0.35">
      <c r="A231" s="2">
        <v>4.1666666666669128E-2</v>
      </c>
      <c r="B231" s="2">
        <v>9.2105263157893649E-2</v>
      </c>
    </row>
    <row r="232" spans="1:2" x14ac:dyDescent="0.35">
      <c r="A232" s="2">
        <v>4.1666666666669128E-2</v>
      </c>
      <c r="B232" s="2">
        <v>7.8947368421051545E-2</v>
      </c>
    </row>
    <row r="233" spans="1:2" x14ac:dyDescent="0.35">
      <c r="A233" s="2">
        <v>3.5714285714288176E-2</v>
      </c>
      <c r="B233" s="2">
        <v>7.8947368421051545E-2</v>
      </c>
    </row>
    <row r="234" spans="1:2" x14ac:dyDescent="0.35">
      <c r="A234" s="2">
        <v>2.9761904761907224E-2</v>
      </c>
      <c r="B234" s="2">
        <v>7.8947368421051545E-2</v>
      </c>
    </row>
    <row r="235" spans="1:2" x14ac:dyDescent="0.35">
      <c r="A235" s="2">
        <v>2.9761904761907224E-2</v>
      </c>
      <c r="B235" s="2">
        <v>6.578947368420944E-2</v>
      </c>
    </row>
    <row r="236" spans="1:2" x14ac:dyDescent="0.35">
      <c r="A236" s="2">
        <v>2.3809523809526272E-2</v>
      </c>
      <c r="B236" s="2">
        <v>6.578947368420944E-2</v>
      </c>
    </row>
    <row r="237" spans="1:2" x14ac:dyDescent="0.35">
      <c r="A237" s="2">
        <v>2.3809523809526272E-2</v>
      </c>
      <c r="B237" s="2">
        <v>5.2631578947367336E-2</v>
      </c>
    </row>
    <row r="238" spans="1:2" x14ac:dyDescent="0.35">
      <c r="A238" s="2">
        <v>2.3809523809526272E-2</v>
      </c>
      <c r="B238" s="2">
        <v>3.9473684210525231E-2</v>
      </c>
    </row>
    <row r="239" spans="1:2" x14ac:dyDescent="0.35">
      <c r="A239" s="2">
        <v>1.7857142857145319E-2</v>
      </c>
      <c r="B239" s="2">
        <v>3.9473684210525231E-2</v>
      </c>
    </row>
    <row r="240" spans="1:2" x14ac:dyDescent="0.35">
      <c r="A240" s="2">
        <v>1.7857142857145319E-2</v>
      </c>
      <c r="B240" s="2">
        <v>2.6315789473683127E-2</v>
      </c>
    </row>
    <row r="241" spans="1:2" x14ac:dyDescent="0.35">
      <c r="A241" s="2">
        <v>1.1904761904764367E-2</v>
      </c>
      <c r="B241" s="2">
        <v>2.6315789473683127E-2</v>
      </c>
    </row>
    <row r="242" spans="1:2" x14ac:dyDescent="0.35">
      <c r="A242" s="2">
        <v>1.1904761904764367E-2</v>
      </c>
      <c r="B242" s="2">
        <v>1.3157894736841022E-2</v>
      </c>
    </row>
    <row r="243" spans="1:2" x14ac:dyDescent="0.35">
      <c r="A243" s="2">
        <v>1.1904761904764367E-2</v>
      </c>
      <c r="B243" s="2">
        <v>-1.0824674490095276E-15</v>
      </c>
    </row>
    <row r="244" spans="1:2" x14ac:dyDescent="0.35">
      <c r="A244" s="2">
        <v>5.9523809523834154E-3</v>
      </c>
      <c r="B244" s="2">
        <v>-1.0824674490095276E-15</v>
      </c>
    </row>
    <row r="245" spans="1:2" x14ac:dyDescent="0.35">
      <c r="A245" s="2">
        <v>2.4633073358870661E-15</v>
      </c>
      <c r="B245" s="2">
        <v>-1.0824674490095276E-15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F16D6-0F3F-484C-A71F-A0144F541693}">
  <sheetPr codeName="XLSTAT_20201007_003550_1">
    <tabColor theme="6" tint="0.79998168889431442"/>
  </sheetPr>
  <dimension ref="B1:N400"/>
  <sheetViews>
    <sheetView topLeftCell="A73" zoomScaleNormal="100" workbookViewId="0">
      <selection activeCell="N77" sqref="N77"/>
    </sheetView>
  </sheetViews>
  <sheetFormatPr defaultRowHeight="14.5" x14ac:dyDescent="0.35"/>
  <cols>
    <col min="1" max="1" width="4.6328125" customWidth="1"/>
  </cols>
  <sheetData>
    <row r="1" spans="2:5" x14ac:dyDescent="0.35">
      <c r="B1" t="s">
        <v>368</v>
      </c>
    </row>
    <row r="2" spans="2:5" x14ac:dyDescent="0.35">
      <c r="B2" t="s">
        <v>365</v>
      </c>
    </row>
    <row r="3" spans="2:5" x14ac:dyDescent="0.35">
      <c r="B3" t="s">
        <v>366</v>
      </c>
    </row>
    <row r="4" spans="2:5" x14ac:dyDescent="0.35">
      <c r="B4" t="s">
        <v>8</v>
      </c>
    </row>
    <row r="5" spans="2:5" x14ac:dyDescent="0.35">
      <c r="B5" t="s">
        <v>9</v>
      </c>
    </row>
    <row r="6" spans="2:5" x14ac:dyDescent="0.35">
      <c r="B6" t="s">
        <v>10</v>
      </c>
    </row>
    <row r="7" spans="2:5" x14ac:dyDescent="0.35">
      <c r="B7" t="s">
        <v>11</v>
      </c>
    </row>
    <row r="8" spans="2:5" x14ac:dyDescent="0.35">
      <c r="B8" t="s">
        <v>12</v>
      </c>
    </row>
    <row r="9" spans="2:5" ht="34.25" customHeight="1" x14ac:dyDescent="0.35"/>
    <row r="10" spans="2:5" ht="16" customHeight="1" x14ac:dyDescent="0.35">
      <c r="B10" s="5"/>
    </row>
    <row r="13" spans="2:5" x14ac:dyDescent="0.35">
      <c r="B13" t="s">
        <v>13</v>
      </c>
    </row>
    <row r="14" spans="2:5" ht="15" thickBot="1" x14ac:dyDescent="0.4"/>
    <row r="15" spans="2:5" x14ac:dyDescent="0.35">
      <c r="B15" s="6" t="s">
        <v>17</v>
      </c>
      <c r="C15" s="6" t="s">
        <v>18</v>
      </c>
      <c r="D15" s="6" t="s">
        <v>19</v>
      </c>
      <c r="E15" s="6" t="s">
        <v>20</v>
      </c>
    </row>
    <row r="16" spans="2:5" x14ac:dyDescent="0.35">
      <c r="B16" s="11" t="s">
        <v>4</v>
      </c>
      <c r="C16" s="7" t="s">
        <v>14</v>
      </c>
      <c r="D16" s="9">
        <v>168</v>
      </c>
      <c r="E16" s="13">
        <v>68.852459016393439</v>
      </c>
    </row>
    <row r="17" spans="2:9" ht="15" thickBot="1" x14ac:dyDescent="0.4">
      <c r="B17" s="12" t="s">
        <v>15</v>
      </c>
      <c r="C17" s="8" t="s">
        <v>16</v>
      </c>
      <c r="D17" s="10">
        <v>76</v>
      </c>
      <c r="E17" s="14">
        <v>31.147540983606557</v>
      </c>
    </row>
    <row r="19" spans="2:9" ht="15" thickBot="1" x14ac:dyDescent="0.4"/>
    <row r="20" spans="2:9" x14ac:dyDescent="0.35">
      <c r="B20" s="17" t="s">
        <v>17</v>
      </c>
      <c r="C20" s="6" t="s">
        <v>21</v>
      </c>
      <c r="D20" s="6" t="s">
        <v>22</v>
      </c>
      <c r="E20" s="6" t="s">
        <v>23</v>
      </c>
      <c r="F20" s="6" t="s">
        <v>24</v>
      </c>
      <c r="G20" s="6" t="s">
        <v>25</v>
      </c>
      <c r="H20" s="6" t="s">
        <v>26</v>
      </c>
      <c r="I20" s="6" t="s">
        <v>27</v>
      </c>
    </row>
    <row r="21" spans="2:9" x14ac:dyDescent="0.35">
      <c r="B21" s="18" t="s">
        <v>1</v>
      </c>
      <c r="C21" s="9">
        <v>244</v>
      </c>
      <c r="D21" s="9">
        <v>0</v>
      </c>
      <c r="E21" s="9">
        <v>244</v>
      </c>
      <c r="F21" s="13">
        <v>2</v>
      </c>
      <c r="G21" s="13">
        <v>48</v>
      </c>
      <c r="H21" s="13">
        <v>21.545081967213118</v>
      </c>
      <c r="I21" s="13">
        <v>10.467764371619939</v>
      </c>
    </row>
    <row r="22" spans="2:9" x14ac:dyDescent="0.35">
      <c r="B22" s="16" t="s">
        <v>2</v>
      </c>
      <c r="C22" s="20">
        <v>244</v>
      </c>
      <c r="D22" s="20">
        <v>0</v>
      </c>
      <c r="E22" s="20">
        <v>244</v>
      </c>
      <c r="F22" s="21">
        <v>0</v>
      </c>
      <c r="G22" s="21">
        <v>70</v>
      </c>
      <c r="H22" s="21">
        <v>11.639344262295079</v>
      </c>
      <c r="I22" s="21">
        <v>13.787670029259049</v>
      </c>
    </row>
    <row r="23" spans="2:9" ht="15" thickBot="1" x14ac:dyDescent="0.4">
      <c r="B23" s="19" t="s">
        <v>3</v>
      </c>
      <c r="C23" s="10">
        <v>244</v>
      </c>
      <c r="D23" s="10">
        <v>0</v>
      </c>
      <c r="E23" s="10">
        <v>244</v>
      </c>
      <c r="F23" s="14">
        <v>0</v>
      </c>
      <c r="G23" s="14">
        <v>56</v>
      </c>
      <c r="H23" s="14">
        <v>5.8975409836065591</v>
      </c>
      <c r="I23" s="14">
        <v>9.6264464520720079</v>
      </c>
    </row>
    <row r="26" spans="2:9" x14ac:dyDescent="0.35">
      <c r="B26" t="s">
        <v>28</v>
      </c>
    </row>
    <row r="27" spans="2:9" ht="15" thickBot="1" x14ac:dyDescent="0.4"/>
    <row r="28" spans="2:9" x14ac:dyDescent="0.35">
      <c r="B28" s="17" t="s">
        <v>29</v>
      </c>
      <c r="C28" s="6" t="s">
        <v>1</v>
      </c>
      <c r="D28" s="6" t="s">
        <v>2</v>
      </c>
      <c r="E28" s="6" t="s">
        <v>3</v>
      </c>
    </row>
    <row r="29" spans="2:9" x14ac:dyDescent="0.35">
      <c r="B29" s="18" t="s">
        <v>1</v>
      </c>
      <c r="C29" s="22">
        <v>1</v>
      </c>
      <c r="D29" s="13">
        <v>0.37572005080329385</v>
      </c>
      <c r="E29" s="13">
        <v>0.35115827054209087</v>
      </c>
    </row>
    <row r="30" spans="2:9" x14ac:dyDescent="0.35">
      <c r="B30" s="16" t="s">
        <v>2</v>
      </c>
      <c r="C30" s="21">
        <v>0.37572005080329385</v>
      </c>
      <c r="D30" s="23">
        <v>1</v>
      </c>
      <c r="E30" s="21">
        <v>0.20869660234994244</v>
      </c>
    </row>
    <row r="31" spans="2:9" ht="15" thickBot="1" x14ac:dyDescent="0.4">
      <c r="B31" s="19" t="s">
        <v>3</v>
      </c>
      <c r="C31" s="14">
        <v>0.35115827054209087</v>
      </c>
      <c r="D31" s="14">
        <v>0.20869660234994244</v>
      </c>
      <c r="E31" s="24">
        <v>1</v>
      </c>
    </row>
    <row r="34" spans="2:4" x14ac:dyDescent="0.35">
      <c r="B34" s="4" t="s">
        <v>30</v>
      </c>
    </row>
    <row r="36" spans="2:4" x14ac:dyDescent="0.35">
      <c r="B36" t="s">
        <v>31</v>
      </c>
    </row>
    <row r="37" spans="2:4" ht="15" thickBot="1" x14ac:dyDescent="0.4"/>
    <row r="38" spans="2:4" x14ac:dyDescent="0.35">
      <c r="B38" s="6" t="s">
        <v>18</v>
      </c>
      <c r="C38" s="6" t="s">
        <v>32</v>
      </c>
    </row>
    <row r="39" spans="2:4" x14ac:dyDescent="0.35">
      <c r="B39" s="25" t="s">
        <v>14</v>
      </c>
      <c r="C39" s="25" t="s">
        <v>14</v>
      </c>
    </row>
    <row r="40" spans="2:4" ht="15" thickBot="1" x14ac:dyDescent="0.4">
      <c r="B40" s="26" t="s">
        <v>16</v>
      </c>
      <c r="C40" s="26" t="s">
        <v>16</v>
      </c>
    </row>
    <row r="43" spans="2:4" x14ac:dyDescent="0.35">
      <c r="B43" t="s">
        <v>33</v>
      </c>
    </row>
    <row r="44" spans="2:4" ht="15" thickBot="1" x14ac:dyDescent="0.4"/>
    <row r="45" spans="2:4" x14ac:dyDescent="0.35">
      <c r="B45" s="17" t="s">
        <v>34</v>
      </c>
      <c r="C45" s="6" t="s">
        <v>35</v>
      </c>
      <c r="D45" s="6" t="s">
        <v>36</v>
      </c>
    </row>
    <row r="46" spans="2:4" x14ac:dyDescent="0.35">
      <c r="B46" s="18" t="s">
        <v>21</v>
      </c>
      <c r="C46" s="9">
        <v>244</v>
      </c>
      <c r="D46" s="9">
        <v>244</v>
      </c>
    </row>
    <row r="47" spans="2:4" x14ac:dyDescent="0.35">
      <c r="B47" s="16" t="s">
        <v>37</v>
      </c>
      <c r="C47" s="21">
        <v>244</v>
      </c>
      <c r="D47" s="21">
        <v>244</v>
      </c>
    </row>
    <row r="48" spans="2:4" x14ac:dyDescent="0.35">
      <c r="B48" s="16" t="s">
        <v>38</v>
      </c>
      <c r="C48" s="20">
        <v>243</v>
      </c>
      <c r="D48" s="20">
        <v>240</v>
      </c>
    </row>
    <row r="49" spans="2:5" x14ac:dyDescent="0.35">
      <c r="B49" s="16" t="s">
        <v>39</v>
      </c>
      <c r="C49" s="21">
        <v>302.69472914006468</v>
      </c>
      <c r="D49" s="21">
        <v>293.77294009236869</v>
      </c>
    </row>
    <row r="50" spans="2:5" x14ac:dyDescent="0.35">
      <c r="B50" s="16" t="s">
        <v>40</v>
      </c>
      <c r="C50" s="21">
        <v>0</v>
      </c>
      <c r="D50" s="21">
        <v>2.9474543785556473E-2</v>
      </c>
    </row>
    <row r="51" spans="2:5" x14ac:dyDescent="0.35">
      <c r="B51" s="16" t="s">
        <v>41</v>
      </c>
      <c r="C51" s="21">
        <v>0</v>
      </c>
      <c r="D51" s="21">
        <v>3.5904293995491554E-2</v>
      </c>
    </row>
    <row r="52" spans="2:5" x14ac:dyDescent="0.35">
      <c r="B52" s="16" t="s">
        <v>42</v>
      </c>
      <c r="C52" s="21">
        <v>0</v>
      </c>
      <c r="D52" s="21">
        <v>5.0514251883999745E-2</v>
      </c>
    </row>
    <row r="53" spans="2:5" x14ac:dyDescent="0.35">
      <c r="B53" s="16" t="s">
        <v>43</v>
      </c>
      <c r="C53" s="21">
        <v>304.69472914006468</v>
      </c>
      <c r="D53" s="21">
        <v>301.77294009236869</v>
      </c>
    </row>
    <row r="54" spans="2:5" x14ac:dyDescent="0.35">
      <c r="B54" s="16" t="s">
        <v>44</v>
      </c>
      <c r="C54" s="21">
        <v>308.19189736535787</v>
      </c>
      <c r="D54" s="21">
        <v>315.76161299354152</v>
      </c>
    </row>
    <row r="55" spans="2:5" ht="15" thickBot="1" x14ac:dyDescent="0.4">
      <c r="B55" s="19" t="s">
        <v>45</v>
      </c>
      <c r="C55" s="10">
        <v>0</v>
      </c>
      <c r="D55" s="10">
        <v>12</v>
      </c>
    </row>
    <row r="58" spans="2:5" x14ac:dyDescent="0.35">
      <c r="B58" t="s">
        <v>46</v>
      </c>
    </row>
    <row r="59" spans="2:5" ht="15" thickBot="1" x14ac:dyDescent="0.4"/>
    <row r="60" spans="2:5" x14ac:dyDescent="0.35">
      <c r="B60" s="17" t="s">
        <v>34</v>
      </c>
      <c r="C60" s="6" t="s">
        <v>38</v>
      </c>
      <c r="D60" s="6" t="s">
        <v>47</v>
      </c>
      <c r="E60" s="6" t="s">
        <v>48</v>
      </c>
    </row>
    <row r="61" spans="2:5" x14ac:dyDescent="0.35">
      <c r="B61" s="18" t="s">
        <v>39</v>
      </c>
      <c r="C61" s="9">
        <v>3</v>
      </c>
      <c r="D61" s="13">
        <v>8.9217890476959951</v>
      </c>
      <c r="E61" s="13">
        <v>3.034902122215033E-2</v>
      </c>
    </row>
    <row r="62" spans="2:5" x14ac:dyDescent="0.35">
      <c r="B62" s="16" t="s">
        <v>49</v>
      </c>
      <c r="C62" s="20">
        <v>3</v>
      </c>
      <c r="D62" s="21">
        <v>8.6251093002376926</v>
      </c>
      <c r="E62" s="21">
        <v>3.4713727818366236E-2</v>
      </c>
    </row>
    <row r="63" spans="2:5" ht="15" thickBot="1" x14ac:dyDescent="0.4">
      <c r="B63" s="19" t="s">
        <v>50</v>
      </c>
      <c r="C63" s="10">
        <v>3</v>
      </c>
      <c r="D63" s="14">
        <v>8.3441899966571</v>
      </c>
      <c r="E63" s="14">
        <v>3.9408972104070794E-2</v>
      </c>
    </row>
    <row r="66" spans="2:14" x14ac:dyDescent="0.35">
      <c r="B66" t="s">
        <v>51</v>
      </c>
    </row>
    <row r="67" spans="2:14" ht="15" thickBot="1" x14ac:dyDescent="0.4"/>
    <row r="68" spans="2:14" x14ac:dyDescent="0.35">
      <c r="B68" s="17" t="s">
        <v>52</v>
      </c>
      <c r="C68" s="6" t="s">
        <v>38</v>
      </c>
      <c r="D68" s="6" t="s">
        <v>53</v>
      </c>
      <c r="E68" s="6" t="s">
        <v>54</v>
      </c>
      <c r="F68" s="6" t="s">
        <v>55</v>
      </c>
      <c r="G68" s="6" t="s">
        <v>56</v>
      </c>
    </row>
    <row r="69" spans="2:14" x14ac:dyDescent="0.35">
      <c r="B69" s="18" t="s">
        <v>1</v>
      </c>
      <c r="C69" s="9">
        <v>1</v>
      </c>
      <c r="D69" s="13">
        <v>5.9899690521714497</v>
      </c>
      <c r="E69" s="13">
        <v>1.4387454791114251E-2</v>
      </c>
      <c r="F69" s="13">
        <v>6.1742358710987446</v>
      </c>
      <c r="G69" s="13">
        <v>1.2962388295160499E-2</v>
      </c>
    </row>
    <row r="70" spans="2:14" x14ac:dyDescent="0.35">
      <c r="B70" s="16" t="s">
        <v>2</v>
      </c>
      <c r="C70" s="20">
        <v>1</v>
      </c>
      <c r="D70" s="21">
        <v>5.2352953437997982</v>
      </c>
      <c r="E70" s="21">
        <v>2.2133050298234758E-2</v>
      </c>
      <c r="F70" s="21">
        <v>5.7251393929429355</v>
      </c>
      <c r="G70" s="21">
        <v>1.6723708972957496E-2</v>
      </c>
    </row>
    <row r="71" spans="2:14" ht="15" thickBot="1" x14ac:dyDescent="0.4">
      <c r="B71" s="19" t="s">
        <v>3</v>
      </c>
      <c r="C71" s="10">
        <v>1</v>
      </c>
      <c r="D71" s="14">
        <v>0.31722960286942914</v>
      </c>
      <c r="E71" s="14">
        <v>0.57327732814250343</v>
      </c>
      <c r="F71" s="14">
        <v>0.3219634260657358</v>
      </c>
      <c r="G71" s="14">
        <v>0.57043008015827246</v>
      </c>
    </row>
    <row r="74" spans="2:14" x14ac:dyDescent="0.35">
      <c r="B74" t="s">
        <v>57</v>
      </c>
    </row>
    <row r="75" spans="2:14" ht="15" thickBot="1" x14ac:dyDescent="0.4"/>
    <row r="76" spans="2:14" x14ac:dyDescent="0.35">
      <c r="B76" s="17" t="s">
        <v>34</v>
      </c>
      <c r="C76" s="6" t="s">
        <v>47</v>
      </c>
      <c r="D76" s="6" t="s">
        <v>38</v>
      </c>
      <c r="E76" s="6" t="s">
        <v>48</v>
      </c>
    </row>
    <row r="77" spans="2:14" ht="15" thickBot="1" x14ac:dyDescent="0.4">
      <c r="B77" s="27" t="s">
        <v>58</v>
      </c>
      <c r="C77" s="28">
        <v>6.5180809441940264</v>
      </c>
      <c r="D77" s="29">
        <v>9</v>
      </c>
      <c r="E77" s="28">
        <v>0.68715336919054537</v>
      </c>
      <c r="N77" s="4"/>
    </row>
    <row r="80" spans="2:14" x14ac:dyDescent="0.35">
      <c r="B80" t="s">
        <v>59</v>
      </c>
    </row>
    <row r="81" spans="2:11" ht="15" thickBot="1" x14ac:dyDescent="0.4"/>
    <row r="82" spans="2:11" x14ac:dyDescent="0.35">
      <c r="B82" s="80" t="s">
        <v>52</v>
      </c>
      <c r="C82" s="81" t="s">
        <v>60</v>
      </c>
      <c r="D82" s="6" t="s">
        <v>61</v>
      </c>
      <c r="E82" s="6" t="s">
        <v>62</v>
      </c>
      <c r="F82" s="6" t="s">
        <v>48</v>
      </c>
      <c r="G82" s="6" t="s">
        <v>63</v>
      </c>
      <c r="H82" s="6" t="s">
        <v>64</v>
      </c>
      <c r="I82" s="6" t="s">
        <v>65</v>
      </c>
      <c r="J82" s="6" t="s">
        <v>66</v>
      </c>
      <c r="K82" s="6" t="s">
        <v>67</v>
      </c>
    </row>
    <row r="83" spans="2:11" x14ac:dyDescent="0.35">
      <c r="B83" s="82" t="s">
        <v>68</v>
      </c>
      <c r="C83" s="83">
        <v>-1.2751446538678088</v>
      </c>
      <c r="D83" s="13">
        <v>0.33734641431906526</v>
      </c>
      <c r="E83" s="13">
        <v>14.2878444059802</v>
      </c>
      <c r="F83" s="13">
        <v>1.5687465586178284E-4</v>
      </c>
      <c r="G83" s="13">
        <v>-1.9363314762469037</v>
      </c>
      <c r="H83" s="13">
        <v>-0.61395783148871386</v>
      </c>
      <c r="I83" s="13"/>
      <c r="J83" s="13"/>
      <c r="K83" s="13"/>
    </row>
    <row r="84" spans="2:11" x14ac:dyDescent="0.35">
      <c r="B84" s="82" t="s">
        <v>1</v>
      </c>
      <c r="C84" s="83">
        <v>3.8112238980336034E-2</v>
      </c>
      <c r="D84" s="21">
        <v>1.5572278914365429E-2</v>
      </c>
      <c r="E84" s="21">
        <v>5.9899690521714479</v>
      </c>
      <c r="F84" s="21">
        <v>1.4387454791114251E-2</v>
      </c>
      <c r="G84" s="21">
        <v>7.591133150967308E-3</v>
      </c>
      <c r="H84" s="21">
        <v>6.863334480970476E-2</v>
      </c>
      <c r="I84" s="21">
        <v>1.0388478255559184</v>
      </c>
      <c r="J84" s="21">
        <v>1.0076200188476876</v>
      </c>
      <c r="K84" s="21">
        <v>1.0710434335122048</v>
      </c>
    </row>
    <row r="85" spans="2:11" x14ac:dyDescent="0.35">
      <c r="B85" s="82" t="s">
        <v>2</v>
      </c>
      <c r="C85" s="83">
        <v>-2.7610071462089044E-2</v>
      </c>
      <c r="D85" s="21">
        <v>1.2066933995780193E-2</v>
      </c>
      <c r="E85" s="21">
        <v>5.2352953437997991</v>
      </c>
      <c r="F85" s="21">
        <v>2.2133050298234758E-2</v>
      </c>
      <c r="G85" s="21">
        <v>-5.1260827497640223E-2</v>
      </c>
      <c r="H85" s="21">
        <v>-3.9593154265378655E-3</v>
      </c>
      <c r="I85" s="21">
        <v>0.97276760270804163</v>
      </c>
      <c r="J85" s="21">
        <v>0.95003084404611726</v>
      </c>
      <c r="K85" s="21">
        <v>0.99604851232852742</v>
      </c>
    </row>
    <row r="86" spans="2:11" ht="15" thickBot="1" x14ac:dyDescent="0.4">
      <c r="B86" s="82" t="s">
        <v>3</v>
      </c>
      <c r="C86" s="83">
        <v>-8.9434970958164623E-3</v>
      </c>
      <c r="D86" s="14">
        <v>1.5878903760637327E-2</v>
      </c>
      <c r="E86" s="14">
        <v>0.31722960286942919</v>
      </c>
      <c r="F86" s="14">
        <v>0.57327732814250343</v>
      </c>
      <c r="G86" s="14">
        <v>-4.006557658064324E-2</v>
      </c>
      <c r="H86" s="14">
        <v>2.2178582389010312E-2</v>
      </c>
      <c r="I86" s="14">
        <v>0.99109637701446418</v>
      </c>
      <c r="J86" s="14">
        <v>0.96072643593197593</v>
      </c>
      <c r="K86" s="14">
        <v>1.0224263555091209</v>
      </c>
    </row>
    <row r="89" spans="2:11" x14ac:dyDescent="0.35">
      <c r="B89" t="s">
        <v>70</v>
      </c>
    </row>
    <row r="91" spans="2:11" x14ac:dyDescent="0.35">
      <c r="B91" s="31" t="s">
        <v>367</v>
      </c>
    </row>
    <row r="94" spans="2:11" x14ac:dyDescent="0.35">
      <c r="B94" t="s">
        <v>72</v>
      </c>
    </row>
    <row r="95" spans="2:11" ht="15" thickBot="1" x14ac:dyDescent="0.4"/>
    <row r="96" spans="2:11" x14ac:dyDescent="0.35">
      <c r="B96" s="17" t="s">
        <v>52</v>
      </c>
      <c r="C96" s="6" t="s">
        <v>60</v>
      </c>
      <c r="D96" s="6" t="s">
        <v>61</v>
      </c>
      <c r="E96" s="6" t="s">
        <v>62</v>
      </c>
      <c r="F96" s="6" t="s">
        <v>48</v>
      </c>
      <c r="G96" s="6" t="s">
        <v>63</v>
      </c>
      <c r="H96" s="6" t="s">
        <v>64</v>
      </c>
    </row>
    <row r="97" spans="2:8" x14ac:dyDescent="0.35">
      <c r="B97" s="18" t="s">
        <v>1</v>
      </c>
      <c r="C97" s="13">
        <v>0.21950144291818102</v>
      </c>
      <c r="D97" s="13">
        <v>8.9686089893358426E-2</v>
      </c>
      <c r="E97" s="13">
        <v>5.9899690521714506</v>
      </c>
      <c r="F97" s="13">
        <v>1.4387454791114251E-2</v>
      </c>
      <c r="G97" s="13">
        <v>4.3719936812976812E-2</v>
      </c>
      <c r="H97" s="13">
        <v>0.39528294902338523</v>
      </c>
    </row>
    <row r="98" spans="2:8" x14ac:dyDescent="0.35">
      <c r="B98" s="16" t="s">
        <v>2</v>
      </c>
      <c r="C98" s="21">
        <v>-0.20944856547288451</v>
      </c>
      <c r="D98" s="21">
        <v>9.1539133411605966E-2</v>
      </c>
      <c r="E98" s="21">
        <v>5.2352953437997991</v>
      </c>
      <c r="F98" s="21">
        <v>2.2133050298234758E-2</v>
      </c>
      <c r="G98" s="21">
        <v>-0.38886197013563928</v>
      </c>
      <c r="H98" s="21">
        <v>-3.0035160810129719E-2</v>
      </c>
    </row>
    <row r="99" spans="2:8" ht="15" thickBot="1" x14ac:dyDescent="0.4">
      <c r="B99" s="19" t="s">
        <v>3</v>
      </c>
      <c r="C99" s="14">
        <v>-4.7368796197495205E-2</v>
      </c>
      <c r="D99" s="14">
        <v>8.4101839360926592E-2</v>
      </c>
      <c r="E99" s="14">
        <v>0.31722960286942919</v>
      </c>
      <c r="F99" s="14">
        <v>0.57327732814250343</v>
      </c>
      <c r="G99" s="14">
        <v>-0.21220537237848441</v>
      </c>
      <c r="H99" s="14">
        <v>0.117467779983494</v>
      </c>
    </row>
    <row r="119" spans="2:12" x14ac:dyDescent="0.35">
      <c r="G119" t="s">
        <v>73</v>
      </c>
    </row>
    <row r="122" spans="2:12" x14ac:dyDescent="0.35">
      <c r="B122" t="s">
        <v>74</v>
      </c>
    </row>
    <row r="123" spans="2:12" ht="15" thickBot="1" x14ac:dyDescent="0.4"/>
    <row r="124" spans="2:12" x14ac:dyDescent="0.35">
      <c r="B124" s="17" t="s">
        <v>75</v>
      </c>
      <c r="C124" s="6" t="s">
        <v>76</v>
      </c>
      <c r="D124" s="6" t="s">
        <v>4</v>
      </c>
      <c r="E124" s="6" t="s">
        <v>77</v>
      </c>
      <c r="F124" s="6" t="s">
        <v>35</v>
      </c>
      <c r="G124" s="6" t="s">
        <v>78</v>
      </c>
      <c r="H124" s="6" t="s">
        <v>79</v>
      </c>
      <c r="I124" s="6" t="s">
        <v>80</v>
      </c>
      <c r="J124" s="6" t="s">
        <v>81</v>
      </c>
      <c r="K124" s="6" t="s">
        <v>82</v>
      </c>
      <c r="L124" s="6" t="s">
        <v>83</v>
      </c>
    </row>
    <row r="125" spans="2:12" x14ac:dyDescent="0.35">
      <c r="B125" s="18" t="s">
        <v>84</v>
      </c>
      <c r="C125" s="18">
        <v>1</v>
      </c>
      <c r="D125" s="18">
        <v>0</v>
      </c>
      <c r="E125" s="13">
        <v>0.46710322033210439</v>
      </c>
      <c r="F125" s="13">
        <v>0.31147540983606559</v>
      </c>
      <c r="G125" s="13">
        <v>0</v>
      </c>
      <c r="H125" s="13">
        <v>0.46710322033210439</v>
      </c>
      <c r="I125" s="13">
        <v>-0.93623502191913699</v>
      </c>
      <c r="J125" s="13">
        <v>-0.67259270913454927</v>
      </c>
      <c r="K125" s="13">
        <v>0.33983934911356184</v>
      </c>
      <c r="L125" s="13">
        <v>0.59879703235906878</v>
      </c>
    </row>
    <row r="126" spans="2:12" x14ac:dyDescent="0.35">
      <c r="B126" s="16" t="s">
        <v>85</v>
      </c>
      <c r="C126" s="16">
        <v>1</v>
      </c>
      <c r="D126" s="16">
        <v>0</v>
      </c>
      <c r="E126" s="21">
        <v>0.27982959370782007</v>
      </c>
      <c r="F126" s="21">
        <v>0.31147540983606559</v>
      </c>
      <c r="G126" s="21">
        <v>0</v>
      </c>
      <c r="H126" s="21">
        <v>0.27982959370782007</v>
      </c>
      <c r="I126" s="21">
        <v>-0.62334601212170981</v>
      </c>
      <c r="J126" s="21">
        <v>-0.67259270913454927</v>
      </c>
      <c r="K126" s="21">
        <v>0.16311654865494138</v>
      </c>
      <c r="L126" s="21">
        <v>0.43649624524227898</v>
      </c>
    </row>
    <row r="127" spans="2:12" x14ac:dyDescent="0.35">
      <c r="B127" s="16" t="s">
        <v>86</v>
      </c>
      <c r="C127" s="16">
        <v>1</v>
      </c>
      <c r="D127" s="16">
        <v>0</v>
      </c>
      <c r="E127" s="21">
        <v>0.13335455360478238</v>
      </c>
      <c r="F127" s="21">
        <v>0.31147540983606559</v>
      </c>
      <c r="G127" s="21">
        <v>0</v>
      </c>
      <c r="H127" s="21">
        <v>0.13335455360478238</v>
      </c>
      <c r="I127" s="21">
        <v>-0.39226828367662059</v>
      </c>
      <c r="J127" s="21">
        <v>-0.67259270913454927</v>
      </c>
      <c r="K127" s="21">
        <v>5.8140695750395696E-2</v>
      </c>
      <c r="L127" s="21">
        <v>0.27722929958183584</v>
      </c>
    </row>
    <row r="128" spans="2:12" x14ac:dyDescent="0.35">
      <c r="B128" s="16" t="s">
        <v>87</v>
      </c>
      <c r="C128" s="16">
        <v>1</v>
      </c>
      <c r="D128" s="16">
        <v>0</v>
      </c>
      <c r="E128" s="21">
        <v>0.24645447543987842</v>
      </c>
      <c r="F128" s="21">
        <v>0.31147540983606559</v>
      </c>
      <c r="G128" s="21">
        <v>0</v>
      </c>
      <c r="H128" s="21">
        <v>0.24645447543987842</v>
      </c>
      <c r="I128" s="21">
        <v>-0.57189145445599654</v>
      </c>
      <c r="J128" s="21">
        <v>-0.67259270913454927</v>
      </c>
      <c r="K128" s="21">
        <v>0.17869835528863914</v>
      </c>
      <c r="L128" s="21">
        <v>0.32959153800039082</v>
      </c>
    </row>
    <row r="129" spans="2:12" x14ac:dyDescent="0.35">
      <c r="B129" s="16" t="s">
        <v>88</v>
      </c>
      <c r="C129" s="16">
        <v>1</v>
      </c>
      <c r="D129" s="16">
        <v>0</v>
      </c>
      <c r="E129" s="21">
        <v>0.17699412927662089</v>
      </c>
      <c r="F129" s="21">
        <v>0.31147540983606559</v>
      </c>
      <c r="G129" s="21">
        <v>0</v>
      </c>
      <c r="H129" s="21">
        <v>0.17699412927662089</v>
      </c>
      <c r="I129" s="21">
        <v>-0.46374363745003505</v>
      </c>
      <c r="J129" s="21">
        <v>-0.67259270913454927</v>
      </c>
      <c r="K129" s="21">
        <v>0.10124124726624771</v>
      </c>
      <c r="L129" s="21">
        <v>0.2910716209714812</v>
      </c>
    </row>
    <row r="130" spans="2:12" x14ac:dyDescent="0.35">
      <c r="B130" s="16" t="s">
        <v>89</v>
      </c>
      <c r="C130" s="16">
        <v>1</v>
      </c>
      <c r="D130" s="16">
        <v>1</v>
      </c>
      <c r="E130" s="21">
        <v>0.35683579377920499</v>
      </c>
      <c r="F130" s="21">
        <v>0.31147540983606559</v>
      </c>
      <c r="G130" s="21">
        <v>1</v>
      </c>
      <c r="H130" s="21">
        <v>0.35683579377920499</v>
      </c>
      <c r="I130" s="21">
        <v>1.3425384345933353</v>
      </c>
      <c r="J130" s="21">
        <v>1.4867838833500562</v>
      </c>
      <c r="K130" s="21">
        <v>0.27526056320536157</v>
      </c>
      <c r="L130" s="21">
        <v>0.44765384807557013</v>
      </c>
    </row>
    <row r="131" spans="2:12" x14ac:dyDescent="0.35">
      <c r="B131" s="16" t="s">
        <v>90</v>
      </c>
      <c r="C131" s="16">
        <v>1</v>
      </c>
      <c r="D131" s="16">
        <v>0</v>
      </c>
      <c r="E131" s="21">
        <v>0.33953909657255588</v>
      </c>
      <c r="F131" s="21">
        <v>0.31147540983606559</v>
      </c>
      <c r="G131" s="21">
        <v>0</v>
      </c>
      <c r="H131" s="21">
        <v>0.33953909657255588</v>
      </c>
      <c r="I131" s="21">
        <v>-0.71700360170890864</v>
      </c>
      <c r="J131" s="21">
        <v>-0.67259270913454927</v>
      </c>
      <c r="K131" s="21">
        <v>0.25960844651416665</v>
      </c>
      <c r="L131" s="21">
        <v>0.42979367312292105</v>
      </c>
    </row>
    <row r="132" spans="2:12" x14ac:dyDescent="0.35">
      <c r="B132" s="16" t="s">
        <v>91</v>
      </c>
      <c r="C132" s="16">
        <v>1</v>
      </c>
      <c r="D132" s="16">
        <v>1</v>
      </c>
      <c r="E132" s="21">
        <v>0.25263961997249029</v>
      </c>
      <c r="F132" s="21">
        <v>0.31147540983606559</v>
      </c>
      <c r="G132" s="21">
        <v>1</v>
      </c>
      <c r="H132" s="21">
        <v>0.25263961997249029</v>
      </c>
      <c r="I132" s="21">
        <v>1.7199439954030462</v>
      </c>
      <c r="J132" s="21">
        <v>1.4867838833500562</v>
      </c>
      <c r="K132" s="21">
        <v>0.16413295005134013</v>
      </c>
      <c r="L132" s="21">
        <v>0.36786798507527518</v>
      </c>
    </row>
    <row r="133" spans="2:12" x14ac:dyDescent="0.35">
      <c r="B133" s="16" t="s">
        <v>92</v>
      </c>
      <c r="C133" s="16">
        <v>1</v>
      </c>
      <c r="D133" s="16">
        <v>1</v>
      </c>
      <c r="E133" s="21">
        <v>0.31397207341340344</v>
      </c>
      <c r="F133" s="21">
        <v>0.31147540983606559</v>
      </c>
      <c r="G133" s="21">
        <v>1</v>
      </c>
      <c r="H133" s="21">
        <v>0.31397207341340344</v>
      </c>
      <c r="I133" s="21">
        <v>1.4781734145835035</v>
      </c>
      <c r="J133" s="21">
        <v>1.4867838833500562</v>
      </c>
      <c r="K133" s="21">
        <v>0.22194088758701097</v>
      </c>
      <c r="L133" s="21">
        <v>0.42339860078478292</v>
      </c>
    </row>
    <row r="134" spans="2:12" x14ac:dyDescent="0.35">
      <c r="B134" s="16" t="s">
        <v>93</v>
      </c>
      <c r="C134" s="16">
        <v>1</v>
      </c>
      <c r="D134" s="16">
        <v>0</v>
      </c>
      <c r="E134" s="21">
        <v>0.24172332717900807</v>
      </c>
      <c r="F134" s="21">
        <v>0.31147540983606559</v>
      </c>
      <c r="G134" s="21">
        <v>0</v>
      </c>
      <c r="H134" s="21">
        <v>0.24172332717900807</v>
      </c>
      <c r="I134" s="21">
        <v>-0.56460592820616207</v>
      </c>
      <c r="J134" s="21">
        <v>-0.67259270913454927</v>
      </c>
      <c r="K134" s="21">
        <v>0.17142939954125277</v>
      </c>
      <c r="L134" s="21">
        <v>0.32938265847064446</v>
      </c>
    </row>
    <row r="135" spans="2:12" x14ac:dyDescent="0.35">
      <c r="B135" s="16" t="s">
        <v>94</v>
      </c>
      <c r="C135" s="16">
        <v>1</v>
      </c>
      <c r="D135" s="16">
        <v>0</v>
      </c>
      <c r="E135" s="21">
        <v>0.22172147257168884</v>
      </c>
      <c r="F135" s="21">
        <v>0.31147540983606559</v>
      </c>
      <c r="G135" s="21">
        <v>0</v>
      </c>
      <c r="H135" s="21">
        <v>0.22172147257168884</v>
      </c>
      <c r="I135" s="21">
        <v>-0.53374811332359828</v>
      </c>
      <c r="J135" s="21">
        <v>-0.67259270913454927</v>
      </c>
      <c r="K135" s="21">
        <v>0.15028841408206803</v>
      </c>
      <c r="L135" s="21">
        <v>0.31453885030589662</v>
      </c>
    </row>
    <row r="136" spans="2:12" x14ac:dyDescent="0.35">
      <c r="B136" s="16" t="s">
        <v>95</v>
      </c>
      <c r="C136" s="16">
        <v>1</v>
      </c>
      <c r="D136" s="16">
        <v>0</v>
      </c>
      <c r="E136" s="21">
        <v>0.25990329895988901</v>
      </c>
      <c r="F136" s="21">
        <v>0.31147540983606559</v>
      </c>
      <c r="G136" s="21">
        <v>0</v>
      </c>
      <c r="H136" s="21">
        <v>0.25990329895988901</v>
      </c>
      <c r="I136" s="21">
        <v>-0.59260002005937762</v>
      </c>
      <c r="J136" s="21">
        <v>-0.67259270913454927</v>
      </c>
      <c r="K136" s="21">
        <v>0.17246680530653324</v>
      </c>
      <c r="L136" s="21">
        <v>0.37175434105036903</v>
      </c>
    </row>
    <row r="137" spans="2:12" x14ac:dyDescent="0.35">
      <c r="B137" s="16" t="s">
        <v>96</v>
      </c>
      <c r="C137" s="16">
        <v>1</v>
      </c>
      <c r="D137" s="16">
        <v>1</v>
      </c>
      <c r="E137" s="21">
        <v>0.40634856735119473</v>
      </c>
      <c r="F137" s="21">
        <v>0.31147540983606559</v>
      </c>
      <c r="G137" s="21">
        <v>1</v>
      </c>
      <c r="H137" s="21">
        <v>0.40634856735119473</v>
      </c>
      <c r="I137" s="21">
        <v>1.2086940762303722</v>
      </c>
      <c r="J137" s="21">
        <v>1.4867838833500562</v>
      </c>
      <c r="K137" s="21">
        <v>0.27129027064647437</v>
      </c>
      <c r="L137" s="21">
        <v>0.55722913208583935</v>
      </c>
    </row>
    <row r="138" spans="2:12" x14ac:dyDescent="0.35">
      <c r="B138" s="16" t="s">
        <v>97</v>
      </c>
      <c r="C138" s="16">
        <v>1</v>
      </c>
      <c r="D138" s="16">
        <v>1</v>
      </c>
      <c r="E138" s="21">
        <v>0.37570557105494978</v>
      </c>
      <c r="F138" s="21">
        <v>0.31147540983606559</v>
      </c>
      <c r="G138" s="21">
        <v>1</v>
      </c>
      <c r="H138" s="21">
        <v>0.37570557105494978</v>
      </c>
      <c r="I138" s="21">
        <v>1.2890534104958045</v>
      </c>
      <c r="J138" s="21">
        <v>1.4867838833500562</v>
      </c>
      <c r="K138" s="21">
        <v>0.27744351559887609</v>
      </c>
      <c r="L138" s="21">
        <v>0.48539055873555498</v>
      </c>
    </row>
    <row r="139" spans="2:12" x14ac:dyDescent="0.35">
      <c r="B139" s="16" t="s">
        <v>98</v>
      </c>
      <c r="C139" s="16">
        <v>1</v>
      </c>
      <c r="D139" s="16">
        <v>0</v>
      </c>
      <c r="E139" s="21">
        <v>0.42941791391007966</v>
      </c>
      <c r="F139" s="21">
        <v>0.31147540983606559</v>
      </c>
      <c r="G139" s="21">
        <v>0</v>
      </c>
      <c r="H139" s="21">
        <v>0.42941791391007966</v>
      </c>
      <c r="I139" s="21">
        <v>-0.86752302980353591</v>
      </c>
      <c r="J139" s="21">
        <v>-0.67259270913454927</v>
      </c>
      <c r="K139" s="21">
        <v>0.32320066979645168</v>
      </c>
      <c r="L139" s="21">
        <v>0.54255890525041717</v>
      </c>
    </row>
    <row r="140" spans="2:12" x14ac:dyDescent="0.35">
      <c r="B140" s="16" t="s">
        <v>99</v>
      </c>
      <c r="C140" s="16">
        <v>1</v>
      </c>
      <c r="D140" s="16">
        <v>0</v>
      </c>
      <c r="E140" s="21">
        <v>0.20412912865045701</v>
      </c>
      <c r="F140" s="21">
        <v>0.31147540983606559</v>
      </c>
      <c r="G140" s="21">
        <v>0</v>
      </c>
      <c r="H140" s="21">
        <v>0.20412912865045701</v>
      </c>
      <c r="I140" s="21">
        <v>-0.50644371502276886</v>
      </c>
      <c r="J140" s="21">
        <v>-0.67259270913454927</v>
      </c>
      <c r="K140" s="21">
        <v>0.12640536554155191</v>
      </c>
      <c r="L140" s="21">
        <v>0.31254545126127009</v>
      </c>
    </row>
    <row r="141" spans="2:12" x14ac:dyDescent="0.35">
      <c r="B141" s="16" t="s">
        <v>100</v>
      </c>
      <c r="C141" s="16">
        <v>1</v>
      </c>
      <c r="D141" s="16">
        <v>0</v>
      </c>
      <c r="E141" s="21">
        <v>0.24551160168483593</v>
      </c>
      <c r="F141" s="21">
        <v>0.31147540983606559</v>
      </c>
      <c r="G141" s="21">
        <v>0</v>
      </c>
      <c r="H141" s="21">
        <v>0.24551160168483593</v>
      </c>
      <c r="I141" s="21">
        <v>-0.57043967892242509</v>
      </c>
      <c r="J141" s="21">
        <v>-0.67259270913454927</v>
      </c>
      <c r="K141" s="21">
        <v>0.1560157959592699</v>
      </c>
      <c r="L141" s="21">
        <v>0.36419212840599458</v>
      </c>
    </row>
    <row r="142" spans="2:12" x14ac:dyDescent="0.35">
      <c r="B142" s="16" t="s">
        <v>101</v>
      </c>
      <c r="C142" s="16">
        <v>1</v>
      </c>
      <c r="D142" s="16">
        <v>1</v>
      </c>
      <c r="E142" s="21">
        <v>0.52139995915895543</v>
      </c>
      <c r="F142" s="21">
        <v>0.31147540983606559</v>
      </c>
      <c r="G142" s="21">
        <v>1</v>
      </c>
      <c r="H142" s="21">
        <v>0.52139995915895543</v>
      </c>
      <c r="I142" s="21">
        <v>0.95807800337328231</v>
      </c>
      <c r="J142" s="21">
        <v>1.4867838833500562</v>
      </c>
      <c r="K142" s="21">
        <v>0.34142715408702284</v>
      </c>
      <c r="L142" s="21">
        <v>0.6959837416872644</v>
      </c>
    </row>
    <row r="143" spans="2:12" x14ac:dyDescent="0.35">
      <c r="B143" s="16" t="s">
        <v>102</v>
      </c>
      <c r="C143" s="16">
        <v>1</v>
      </c>
      <c r="D143" s="16">
        <v>0</v>
      </c>
      <c r="E143" s="21">
        <v>0.26692354603440649</v>
      </c>
      <c r="F143" s="21">
        <v>0.31147540983606559</v>
      </c>
      <c r="G143" s="21">
        <v>0</v>
      </c>
      <c r="H143" s="21">
        <v>0.26692354603440649</v>
      </c>
      <c r="I143" s="21">
        <v>-0.60341875945584011</v>
      </c>
      <c r="J143" s="21">
        <v>-0.67259270913454927</v>
      </c>
      <c r="K143" s="21">
        <v>0.17108158941714402</v>
      </c>
      <c r="L143" s="21">
        <v>0.39112297454989692</v>
      </c>
    </row>
    <row r="144" spans="2:12" x14ac:dyDescent="0.35">
      <c r="B144" s="16" t="s">
        <v>103</v>
      </c>
      <c r="C144" s="16">
        <v>1</v>
      </c>
      <c r="D144" s="16">
        <v>0</v>
      </c>
      <c r="E144" s="21">
        <v>0.43601328370306963</v>
      </c>
      <c r="F144" s="21">
        <v>0.31147540983606559</v>
      </c>
      <c r="G144" s="21">
        <v>0</v>
      </c>
      <c r="H144" s="21">
        <v>0.43601328370306963</v>
      </c>
      <c r="I144" s="21">
        <v>-0.87925616655102912</v>
      </c>
      <c r="J144" s="21">
        <v>-0.67259270913454927</v>
      </c>
      <c r="K144" s="21">
        <v>0.31561359449534659</v>
      </c>
      <c r="L144" s="21">
        <v>0.56446126782388706</v>
      </c>
    </row>
    <row r="145" spans="2:12" x14ac:dyDescent="0.35">
      <c r="B145" s="16" t="s">
        <v>104</v>
      </c>
      <c r="C145" s="16">
        <v>1</v>
      </c>
      <c r="D145" s="16">
        <v>0</v>
      </c>
      <c r="E145" s="21">
        <v>0.34813739611561212</v>
      </c>
      <c r="F145" s="21">
        <v>0.31147540983606559</v>
      </c>
      <c r="G145" s="21">
        <v>0</v>
      </c>
      <c r="H145" s="21">
        <v>0.34813739611561212</v>
      </c>
      <c r="I145" s="21">
        <v>-0.7307979237104345</v>
      </c>
      <c r="J145" s="21">
        <v>-0.67259270913454927</v>
      </c>
      <c r="K145" s="21">
        <v>0.26760092625563847</v>
      </c>
      <c r="L145" s="21">
        <v>0.43840337134210738</v>
      </c>
    </row>
    <row r="146" spans="2:12" x14ac:dyDescent="0.35">
      <c r="B146" s="16" t="s">
        <v>105</v>
      </c>
      <c r="C146" s="16">
        <v>1</v>
      </c>
      <c r="D146" s="16">
        <v>1</v>
      </c>
      <c r="E146" s="21">
        <v>0.22422309147324168</v>
      </c>
      <c r="F146" s="21">
        <v>0.31147540983606559</v>
      </c>
      <c r="G146" s="21">
        <v>1</v>
      </c>
      <c r="H146" s="21">
        <v>0.22422309147324168</v>
      </c>
      <c r="I146" s="21">
        <v>1.8600655792499412</v>
      </c>
      <c r="J146" s="21">
        <v>1.4867838833500562</v>
      </c>
      <c r="K146" s="21">
        <v>8.6730306041081562E-2</v>
      </c>
      <c r="L146" s="21">
        <v>0.46798906278580071</v>
      </c>
    </row>
    <row r="147" spans="2:12" x14ac:dyDescent="0.35">
      <c r="B147" s="16" t="s">
        <v>106</v>
      </c>
      <c r="C147" s="16">
        <v>1</v>
      </c>
      <c r="D147" s="16">
        <v>0</v>
      </c>
      <c r="E147" s="21">
        <v>0.22172147257168884</v>
      </c>
      <c r="F147" s="21">
        <v>0.31147540983606559</v>
      </c>
      <c r="G147" s="21">
        <v>0</v>
      </c>
      <c r="H147" s="21">
        <v>0.22172147257168884</v>
      </c>
      <c r="I147" s="21">
        <v>-0.53374811332359828</v>
      </c>
      <c r="J147" s="21">
        <v>-0.67259270913454927</v>
      </c>
      <c r="K147" s="21">
        <v>0.15028841408206803</v>
      </c>
      <c r="L147" s="21">
        <v>0.31453885030589662</v>
      </c>
    </row>
    <row r="148" spans="2:12" x14ac:dyDescent="0.35">
      <c r="B148" s="16" t="s">
        <v>107</v>
      </c>
      <c r="C148" s="16">
        <v>1</v>
      </c>
      <c r="D148" s="16">
        <v>0</v>
      </c>
      <c r="E148" s="21">
        <v>0.19426838803722327</v>
      </c>
      <c r="F148" s="21">
        <v>0.31147540983606559</v>
      </c>
      <c r="G148" s="21">
        <v>0</v>
      </c>
      <c r="H148" s="21">
        <v>0.19426838803722327</v>
      </c>
      <c r="I148" s="21">
        <v>-0.49102755801047276</v>
      </c>
      <c r="J148" s="21">
        <v>-0.67259270913454927</v>
      </c>
      <c r="K148" s="21">
        <v>0.119790741908714</v>
      </c>
      <c r="L148" s="21">
        <v>0.29930557521289891</v>
      </c>
    </row>
    <row r="149" spans="2:12" x14ac:dyDescent="0.35">
      <c r="B149" s="16" t="s">
        <v>108</v>
      </c>
      <c r="C149" s="16">
        <v>1</v>
      </c>
      <c r="D149" s="16">
        <v>1</v>
      </c>
      <c r="E149" s="21">
        <v>0.42666519537512521</v>
      </c>
      <c r="F149" s="21">
        <v>0.31147540983606559</v>
      </c>
      <c r="G149" s="21">
        <v>1</v>
      </c>
      <c r="H149" s="21">
        <v>0.42666519537512521</v>
      </c>
      <c r="I149" s="21">
        <v>1.1592057979813983</v>
      </c>
      <c r="J149" s="21">
        <v>1.4867838833500562</v>
      </c>
      <c r="K149" s="21">
        <v>0.31215448657964312</v>
      </c>
      <c r="L149" s="21">
        <v>0.54961755911437582</v>
      </c>
    </row>
    <row r="150" spans="2:12" x14ac:dyDescent="0.35">
      <c r="B150" s="16" t="s">
        <v>109</v>
      </c>
      <c r="C150" s="16">
        <v>1</v>
      </c>
      <c r="D150" s="16">
        <v>1</v>
      </c>
      <c r="E150" s="21">
        <v>0.28908985227801159</v>
      </c>
      <c r="F150" s="21">
        <v>0.31147540983606559</v>
      </c>
      <c r="G150" s="21">
        <v>1</v>
      </c>
      <c r="H150" s="21">
        <v>0.28908985227801159</v>
      </c>
      <c r="I150" s="21">
        <v>1.5681620267703296</v>
      </c>
      <c r="J150" s="21">
        <v>1.4867838833500562</v>
      </c>
      <c r="K150" s="21">
        <v>0.11551657748417975</v>
      </c>
      <c r="L150" s="21">
        <v>0.55872095292011159</v>
      </c>
    </row>
    <row r="151" spans="2:12" x14ac:dyDescent="0.35">
      <c r="B151" s="16" t="s">
        <v>110</v>
      </c>
      <c r="C151" s="16">
        <v>1</v>
      </c>
      <c r="D151" s="16">
        <v>0</v>
      </c>
      <c r="E151" s="21">
        <v>0.4477092239652124</v>
      </c>
      <c r="F151" s="21">
        <v>0.31147540983606559</v>
      </c>
      <c r="G151" s="21">
        <v>0</v>
      </c>
      <c r="H151" s="21">
        <v>0.4477092239652124</v>
      </c>
      <c r="I151" s="21">
        <v>-0.90035571589472807</v>
      </c>
      <c r="J151" s="21">
        <v>-0.67259270913454927</v>
      </c>
      <c r="K151" s="21">
        <v>0.32528199290779103</v>
      </c>
      <c r="L151" s="21">
        <v>0.57682202730533161</v>
      </c>
    </row>
    <row r="152" spans="2:12" x14ac:dyDescent="0.35">
      <c r="B152" s="16" t="s">
        <v>111</v>
      </c>
      <c r="C152" s="16">
        <v>1</v>
      </c>
      <c r="D152" s="16">
        <v>1</v>
      </c>
      <c r="E152" s="21">
        <v>0.34885368452666632</v>
      </c>
      <c r="F152" s="21">
        <v>0.31147540983606559</v>
      </c>
      <c r="G152" s="21">
        <v>1</v>
      </c>
      <c r="H152" s="21">
        <v>0.34885368452666632</v>
      </c>
      <c r="I152" s="21">
        <v>1.3662105560008719</v>
      </c>
      <c r="J152" s="21">
        <v>1.4867838833500562</v>
      </c>
      <c r="K152" s="21">
        <v>0.26707861144035661</v>
      </c>
      <c r="L152" s="21">
        <v>0.44061459046338197</v>
      </c>
    </row>
    <row r="153" spans="2:12" x14ac:dyDescent="0.35">
      <c r="B153" s="16" t="s">
        <v>112</v>
      </c>
      <c r="C153" s="16">
        <v>1</v>
      </c>
      <c r="D153" s="16">
        <v>1</v>
      </c>
      <c r="E153" s="21">
        <v>0.33953909657255588</v>
      </c>
      <c r="F153" s="21">
        <v>0.31147540983606559</v>
      </c>
      <c r="G153" s="21">
        <v>1</v>
      </c>
      <c r="H153" s="21">
        <v>0.33953909657255588</v>
      </c>
      <c r="I153" s="21">
        <v>1.394693133502533</v>
      </c>
      <c r="J153" s="21">
        <v>1.4867838833500562</v>
      </c>
      <c r="K153" s="21">
        <v>0.25960844651416665</v>
      </c>
      <c r="L153" s="21">
        <v>0.42979367312292105</v>
      </c>
    </row>
    <row r="154" spans="2:12" x14ac:dyDescent="0.35">
      <c r="B154" s="16" t="s">
        <v>113</v>
      </c>
      <c r="C154" s="16">
        <v>1</v>
      </c>
      <c r="D154" s="16">
        <v>1</v>
      </c>
      <c r="E154" s="21">
        <v>0.2740631978780585</v>
      </c>
      <c r="F154" s="21">
        <v>0.31147540983606559</v>
      </c>
      <c r="G154" s="21">
        <v>1</v>
      </c>
      <c r="H154" s="21">
        <v>0.2740631978780585</v>
      </c>
      <c r="I154" s="21">
        <v>1.6275114270700981</v>
      </c>
      <c r="J154" s="21">
        <v>1.4867838833500562</v>
      </c>
      <c r="K154" s="21">
        <v>0.1428491871398454</v>
      </c>
      <c r="L154" s="21">
        <v>0.4609834774493099</v>
      </c>
    </row>
    <row r="155" spans="2:12" x14ac:dyDescent="0.35">
      <c r="B155" s="16" t="s">
        <v>114</v>
      </c>
      <c r="C155" s="16">
        <v>1</v>
      </c>
      <c r="D155" s="16">
        <v>0</v>
      </c>
      <c r="E155" s="21">
        <v>0.30425589340036491</v>
      </c>
      <c r="F155" s="21">
        <v>0.31147540983606559</v>
      </c>
      <c r="G155" s="21">
        <v>0</v>
      </c>
      <c r="H155" s="21">
        <v>0.30425589340036491</v>
      </c>
      <c r="I155" s="21">
        <v>-0.66129422712111874</v>
      </c>
      <c r="J155" s="21">
        <v>-0.67259270913454927</v>
      </c>
      <c r="K155" s="21">
        <v>0.23964263242819953</v>
      </c>
      <c r="L155" s="21">
        <v>0.37763799004821147</v>
      </c>
    </row>
    <row r="156" spans="2:12" x14ac:dyDescent="0.35">
      <c r="B156" s="16" t="s">
        <v>115</v>
      </c>
      <c r="C156" s="16">
        <v>1</v>
      </c>
      <c r="D156" s="16">
        <v>0</v>
      </c>
      <c r="E156" s="21">
        <v>0.46710322033210439</v>
      </c>
      <c r="F156" s="21">
        <v>0.31147540983606559</v>
      </c>
      <c r="G156" s="21">
        <v>0</v>
      </c>
      <c r="H156" s="21">
        <v>0.46710322033210439</v>
      </c>
      <c r="I156" s="21">
        <v>-0.93623502191913699</v>
      </c>
      <c r="J156" s="21">
        <v>-0.67259270913454927</v>
      </c>
      <c r="K156" s="21">
        <v>0.33983934911356184</v>
      </c>
      <c r="L156" s="21">
        <v>0.59879703235906878</v>
      </c>
    </row>
    <row r="157" spans="2:12" x14ac:dyDescent="0.35">
      <c r="B157" s="16" t="s">
        <v>116</v>
      </c>
      <c r="C157" s="16">
        <v>1</v>
      </c>
      <c r="D157" s="16">
        <v>1</v>
      </c>
      <c r="E157" s="21">
        <v>0.4387801565184356</v>
      </c>
      <c r="F157" s="21">
        <v>0.31147540983606559</v>
      </c>
      <c r="G157" s="21">
        <v>1</v>
      </c>
      <c r="H157" s="21">
        <v>0.4387801565184356</v>
      </c>
      <c r="I157" s="21">
        <v>1.1309489970824833</v>
      </c>
      <c r="J157" s="21">
        <v>1.4867838833500562</v>
      </c>
      <c r="K157" s="21">
        <v>0.32770976130219354</v>
      </c>
      <c r="L157" s="21">
        <v>0.55634303346383374</v>
      </c>
    </row>
    <row r="158" spans="2:12" x14ac:dyDescent="0.35">
      <c r="B158" s="16" t="s">
        <v>117</v>
      </c>
      <c r="C158" s="16">
        <v>1</v>
      </c>
      <c r="D158" s="16">
        <v>1</v>
      </c>
      <c r="E158" s="21">
        <v>0.23537384392073149</v>
      </c>
      <c r="F158" s="21">
        <v>0.31147540983606559</v>
      </c>
      <c r="G158" s="21">
        <v>1</v>
      </c>
      <c r="H158" s="21">
        <v>0.23537384392073149</v>
      </c>
      <c r="I158" s="21">
        <v>1.8023763291721899</v>
      </c>
      <c r="J158" s="21">
        <v>1.4867838833500562</v>
      </c>
      <c r="K158" s="21">
        <v>0.12325790904293868</v>
      </c>
      <c r="L158" s="21">
        <v>0.40263688823308857</v>
      </c>
    </row>
    <row r="159" spans="2:12" x14ac:dyDescent="0.35">
      <c r="B159" s="16" t="s">
        <v>118</v>
      </c>
      <c r="C159" s="16">
        <v>1</v>
      </c>
      <c r="D159" s="16">
        <v>0</v>
      </c>
      <c r="E159" s="21">
        <v>0.21196731152613699</v>
      </c>
      <c r="F159" s="21">
        <v>0.31147540983606559</v>
      </c>
      <c r="G159" s="21">
        <v>0</v>
      </c>
      <c r="H159" s="21">
        <v>0.21196731152613699</v>
      </c>
      <c r="I159" s="21">
        <v>-0.5186356061698677</v>
      </c>
      <c r="J159" s="21">
        <v>-0.67259270913454927</v>
      </c>
      <c r="K159" s="21">
        <v>6.8691426142570719E-2</v>
      </c>
      <c r="L159" s="21">
        <v>0.49518796754322336</v>
      </c>
    </row>
    <row r="160" spans="2:12" x14ac:dyDescent="0.35">
      <c r="B160" s="16" t="s">
        <v>119</v>
      </c>
      <c r="C160" s="16">
        <v>1</v>
      </c>
      <c r="D160" s="16">
        <v>0</v>
      </c>
      <c r="E160" s="21">
        <v>0.29028047128199291</v>
      </c>
      <c r="F160" s="21">
        <v>0.31147540983606559</v>
      </c>
      <c r="G160" s="21">
        <v>0</v>
      </c>
      <c r="H160" s="21">
        <v>0.29028047128199291</v>
      </c>
      <c r="I160" s="21">
        <v>-0.63953678889103172</v>
      </c>
      <c r="J160" s="21">
        <v>-0.67259270913454927</v>
      </c>
      <c r="K160" s="21">
        <v>0.20738748712266231</v>
      </c>
      <c r="L160" s="21">
        <v>0.39000313928483926</v>
      </c>
    </row>
    <row r="161" spans="2:12" x14ac:dyDescent="0.35">
      <c r="B161" s="16" t="s">
        <v>120</v>
      </c>
      <c r="C161" s="16">
        <v>1</v>
      </c>
      <c r="D161" s="16">
        <v>1</v>
      </c>
      <c r="E161" s="21">
        <v>0.28249187083588062</v>
      </c>
      <c r="F161" s="21">
        <v>0.31147540983606559</v>
      </c>
      <c r="G161" s="21">
        <v>1</v>
      </c>
      <c r="H161" s="21">
        <v>0.28249187083588062</v>
      </c>
      <c r="I161" s="21">
        <v>1.5937141754491237</v>
      </c>
      <c r="J161" s="21">
        <v>1.4867838833500562</v>
      </c>
      <c r="K161" s="21">
        <v>0.19849153937373631</v>
      </c>
      <c r="L161" s="21">
        <v>0.38496661029353502</v>
      </c>
    </row>
    <row r="162" spans="2:12" x14ac:dyDescent="0.35">
      <c r="B162" s="16" t="s">
        <v>121</v>
      </c>
      <c r="C162" s="16">
        <v>1</v>
      </c>
      <c r="D162" s="16">
        <v>0</v>
      </c>
      <c r="E162" s="21">
        <v>0.30623132863417141</v>
      </c>
      <c r="F162" s="21">
        <v>0.31147540983606559</v>
      </c>
      <c r="G162" s="21">
        <v>0</v>
      </c>
      <c r="H162" s="21">
        <v>0.30623132863417141</v>
      </c>
      <c r="I162" s="21">
        <v>-0.6643814025024628</v>
      </c>
      <c r="J162" s="21">
        <v>-0.67259270913454927</v>
      </c>
      <c r="K162" s="21">
        <v>0.22523650965869677</v>
      </c>
      <c r="L162" s="21">
        <v>0.40126698734830679</v>
      </c>
    </row>
    <row r="163" spans="2:12" x14ac:dyDescent="0.35">
      <c r="B163" s="16" t="s">
        <v>122</v>
      </c>
      <c r="C163" s="16">
        <v>1</v>
      </c>
      <c r="D163" s="16">
        <v>0</v>
      </c>
      <c r="E163" s="21">
        <v>0.46430550587684832</v>
      </c>
      <c r="F163" s="21">
        <v>0.31147540983606559</v>
      </c>
      <c r="G163" s="21">
        <v>0</v>
      </c>
      <c r="H163" s="21">
        <v>0.46430550587684832</v>
      </c>
      <c r="I163" s="21">
        <v>-0.93098637579414312</v>
      </c>
      <c r="J163" s="21">
        <v>-0.67259270913454927</v>
      </c>
      <c r="K163" s="21">
        <v>0.32511030737608182</v>
      </c>
      <c r="L163" s="21">
        <v>0.60929319852647101</v>
      </c>
    </row>
    <row r="164" spans="2:12" x14ac:dyDescent="0.35">
      <c r="B164" s="16" t="s">
        <v>123</v>
      </c>
      <c r="C164" s="16">
        <v>1</v>
      </c>
      <c r="D164" s="16">
        <v>0</v>
      </c>
      <c r="E164" s="21">
        <v>0.25088487638081886</v>
      </c>
      <c r="F164" s="21">
        <v>0.31147540983606559</v>
      </c>
      <c r="G164" s="21">
        <v>0</v>
      </c>
      <c r="H164" s="21">
        <v>0.25088487638081886</v>
      </c>
      <c r="I164" s="21">
        <v>-0.57871262739491869</v>
      </c>
      <c r="J164" s="21">
        <v>-0.67259270913454927</v>
      </c>
      <c r="K164" s="21">
        <v>0.18117193025452394</v>
      </c>
      <c r="L164" s="21">
        <v>0.33640207435199909</v>
      </c>
    </row>
    <row r="165" spans="2:12" x14ac:dyDescent="0.35">
      <c r="B165" s="16" t="s">
        <v>124</v>
      </c>
      <c r="C165" s="16">
        <v>1</v>
      </c>
      <c r="D165" s="16">
        <v>0</v>
      </c>
      <c r="E165" s="21">
        <v>0.39942099816646165</v>
      </c>
      <c r="F165" s="21">
        <v>0.31147540983606559</v>
      </c>
      <c r="G165" s="21">
        <v>0</v>
      </c>
      <c r="H165" s="21">
        <v>0.39942099816646165</v>
      </c>
      <c r="I165" s="21">
        <v>-0.81551203473362499</v>
      </c>
      <c r="J165" s="21">
        <v>-0.67259270913454927</v>
      </c>
      <c r="K165" s="21">
        <v>0.30067760335058447</v>
      </c>
      <c r="L165" s="21">
        <v>0.50707874144401066</v>
      </c>
    </row>
    <row r="166" spans="2:12" x14ac:dyDescent="0.35">
      <c r="B166" s="16" t="s">
        <v>125</v>
      </c>
      <c r="C166" s="16">
        <v>1</v>
      </c>
      <c r="D166" s="16">
        <v>0</v>
      </c>
      <c r="E166" s="21">
        <v>0.30425589340036491</v>
      </c>
      <c r="F166" s="21">
        <v>0.31147540983606559</v>
      </c>
      <c r="G166" s="21">
        <v>0</v>
      </c>
      <c r="H166" s="21">
        <v>0.30425589340036491</v>
      </c>
      <c r="I166" s="21">
        <v>-0.66129422712111874</v>
      </c>
      <c r="J166" s="21">
        <v>-0.67259270913454927</v>
      </c>
      <c r="K166" s="21">
        <v>0.23964263242819953</v>
      </c>
      <c r="L166" s="21">
        <v>0.37763799004821147</v>
      </c>
    </row>
    <row r="167" spans="2:12" x14ac:dyDescent="0.35">
      <c r="B167" s="16" t="s">
        <v>126</v>
      </c>
      <c r="C167" s="16">
        <v>1</v>
      </c>
      <c r="D167" s="16">
        <v>0</v>
      </c>
      <c r="E167" s="21">
        <v>0.16616264772714659</v>
      </c>
      <c r="F167" s="21">
        <v>0.31147540983606559</v>
      </c>
      <c r="G167" s="21">
        <v>0</v>
      </c>
      <c r="H167" s="21">
        <v>0.16616264772714659</v>
      </c>
      <c r="I167" s="21">
        <v>-0.44640189452374512</v>
      </c>
      <c r="J167" s="21">
        <v>-0.67259270913454927</v>
      </c>
      <c r="K167" s="21">
        <v>9.0150585122541177E-2</v>
      </c>
      <c r="L167" s="21">
        <v>0.28611157445139002</v>
      </c>
    </row>
    <row r="168" spans="2:12" x14ac:dyDescent="0.35">
      <c r="B168" s="16" t="s">
        <v>127</v>
      </c>
      <c r="C168" s="16">
        <v>1</v>
      </c>
      <c r="D168" s="16">
        <v>0</v>
      </c>
      <c r="E168" s="21">
        <v>0.38257211002150149</v>
      </c>
      <c r="F168" s="21">
        <v>0.31147540983606559</v>
      </c>
      <c r="G168" s="21">
        <v>0</v>
      </c>
      <c r="H168" s="21">
        <v>0.38257211002150149</v>
      </c>
      <c r="I168" s="21">
        <v>-0.78716093246892349</v>
      </c>
      <c r="J168" s="21">
        <v>-0.67259270913454927</v>
      </c>
      <c r="K168" s="21">
        <v>0.22938526140430338</v>
      </c>
      <c r="L168" s="21">
        <v>0.56328264923497728</v>
      </c>
    </row>
    <row r="169" spans="2:12" x14ac:dyDescent="0.35">
      <c r="B169" s="16" t="s">
        <v>128</v>
      </c>
      <c r="C169" s="16">
        <v>1</v>
      </c>
      <c r="D169" s="16">
        <v>0</v>
      </c>
      <c r="E169" s="21">
        <v>0.28163498020139233</v>
      </c>
      <c r="F169" s="21">
        <v>0.31147540983606559</v>
      </c>
      <c r="G169" s="21">
        <v>0</v>
      </c>
      <c r="H169" s="21">
        <v>0.28163498020139233</v>
      </c>
      <c r="I169" s="21">
        <v>-0.62613893352057504</v>
      </c>
      <c r="J169" s="21">
        <v>-0.67259270913454927</v>
      </c>
      <c r="K169" s="21">
        <v>0.19397922147263372</v>
      </c>
      <c r="L169" s="21">
        <v>0.38974755017668772</v>
      </c>
    </row>
    <row r="170" spans="2:12" x14ac:dyDescent="0.35">
      <c r="B170" s="16" t="s">
        <v>129</v>
      </c>
      <c r="C170" s="16">
        <v>1</v>
      </c>
      <c r="D170" s="16">
        <v>1</v>
      </c>
      <c r="E170" s="21">
        <v>0.46710322033210439</v>
      </c>
      <c r="F170" s="21">
        <v>0.31147540983606559</v>
      </c>
      <c r="G170" s="21">
        <v>1</v>
      </c>
      <c r="H170" s="21">
        <v>0.46710322033210439</v>
      </c>
      <c r="I170" s="21">
        <v>1.0681078752535391</v>
      </c>
      <c r="J170" s="21">
        <v>1.4867838833500562</v>
      </c>
      <c r="K170" s="21">
        <v>0.33983934911356184</v>
      </c>
      <c r="L170" s="21">
        <v>0.59879703235906878</v>
      </c>
    </row>
    <row r="171" spans="2:12" x14ac:dyDescent="0.35">
      <c r="B171" s="16" t="s">
        <v>130</v>
      </c>
      <c r="C171" s="16">
        <v>1</v>
      </c>
      <c r="D171" s="16">
        <v>0</v>
      </c>
      <c r="E171" s="21">
        <v>0.35639326132989246</v>
      </c>
      <c r="F171" s="21">
        <v>0.31147540983606559</v>
      </c>
      <c r="G171" s="21">
        <v>0</v>
      </c>
      <c r="H171" s="21">
        <v>0.35639326132989246</v>
      </c>
      <c r="I171" s="21">
        <v>-0.74413965847329699</v>
      </c>
      <c r="J171" s="21">
        <v>-0.67259270913454927</v>
      </c>
      <c r="K171" s="21">
        <v>0.26313261439020652</v>
      </c>
      <c r="L171" s="21">
        <v>0.4619844080182734</v>
      </c>
    </row>
    <row r="172" spans="2:12" x14ac:dyDescent="0.35">
      <c r="B172" s="16" t="s">
        <v>131</v>
      </c>
      <c r="C172" s="16">
        <v>1</v>
      </c>
      <c r="D172" s="16">
        <v>0</v>
      </c>
      <c r="E172" s="21">
        <v>0.12980110432316891</v>
      </c>
      <c r="F172" s="21">
        <v>0.31147540983606559</v>
      </c>
      <c r="G172" s="21">
        <v>0</v>
      </c>
      <c r="H172" s="21">
        <v>0.12980110432316891</v>
      </c>
      <c r="I172" s="21">
        <v>-0.38621570492051277</v>
      </c>
      <c r="J172" s="21">
        <v>-0.67259270913454927</v>
      </c>
      <c r="K172" s="21">
        <v>4.3103673977152521E-2</v>
      </c>
      <c r="L172" s="21">
        <v>0.33062709739930812</v>
      </c>
    </row>
    <row r="173" spans="2:12" x14ac:dyDescent="0.35">
      <c r="B173" s="16" t="s">
        <v>132</v>
      </c>
      <c r="C173" s="16">
        <v>1</v>
      </c>
      <c r="D173" s="16">
        <v>0</v>
      </c>
      <c r="E173" s="21">
        <v>0.51188274296902114</v>
      </c>
      <c r="F173" s="21">
        <v>0.31147540983606559</v>
      </c>
      <c r="G173" s="21">
        <v>0</v>
      </c>
      <c r="H173" s="21">
        <v>0.51188274296902114</v>
      </c>
      <c r="I173" s="21">
        <v>-1.0240547189767855</v>
      </c>
      <c r="J173" s="21">
        <v>-0.67259270913454927</v>
      </c>
      <c r="K173" s="21">
        <v>0.33888515665886476</v>
      </c>
      <c r="L173" s="21">
        <v>0.68207977449197665</v>
      </c>
    </row>
    <row r="174" spans="2:12" x14ac:dyDescent="0.35">
      <c r="B174" s="16" t="s">
        <v>133</v>
      </c>
      <c r="C174" s="16">
        <v>1</v>
      </c>
      <c r="D174" s="16">
        <v>0</v>
      </c>
      <c r="E174" s="21">
        <v>0.36680952987492638</v>
      </c>
      <c r="F174" s="21">
        <v>0.31147540983606559</v>
      </c>
      <c r="G174" s="21">
        <v>0</v>
      </c>
      <c r="H174" s="21">
        <v>0.36680952987492638</v>
      </c>
      <c r="I174" s="21">
        <v>-0.76111997572303824</v>
      </c>
      <c r="J174" s="21">
        <v>-0.67259270913454927</v>
      </c>
      <c r="K174" s="21">
        <v>0.27351220300459039</v>
      </c>
      <c r="L174" s="21">
        <v>0.47128621150826616</v>
      </c>
    </row>
    <row r="175" spans="2:12" x14ac:dyDescent="0.35">
      <c r="B175" s="16" t="s">
        <v>134</v>
      </c>
      <c r="C175" s="16">
        <v>1</v>
      </c>
      <c r="D175" s="16">
        <v>0</v>
      </c>
      <c r="E175" s="21">
        <v>0.17151059452140727</v>
      </c>
      <c r="F175" s="21">
        <v>0.31147540983606559</v>
      </c>
      <c r="G175" s="21">
        <v>0</v>
      </c>
      <c r="H175" s="21">
        <v>0.17151059452140727</v>
      </c>
      <c r="I175" s="21">
        <v>-0.45499015190554221</v>
      </c>
      <c r="J175" s="21">
        <v>-0.67259270913454927</v>
      </c>
      <c r="K175" s="21">
        <v>9.5568411961781508E-2</v>
      </c>
      <c r="L175" s="21">
        <v>0.28854652289701976</v>
      </c>
    </row>
    <row r="176" spans="2:12" x14ac:dyDescent="0.35">
      <c r="B176" s="16" t="s">
        <v>135</v>
      </c>
      <c r="C176" s="16">
        <v>1</v>
      </c>
      <c r="D176" s="16">
        <v>0</v>
      </c>
      <c r="E176" s="21">
        <v>0.27444709386988053</v>
      </c>
      <c r="F176" s="21">
        <v>0.31147540983606559</v>
      </c>
      <c r="G176" s="21">
        <v>0</v>
      </c>
      <c r="H176" s="21">
        <v>0.27444709386988053</v>
      </c>
      <c r="I176" s="21">
        <v>-0.61502784014923717</v>
      </c>
      <c r="J176" s="21">
        <v>-0.67259270913454927</v>
      </c>
      <c r="K176" s="21">
        <v>0.17932098928642895</v>
      </c>
      <c r="L176" s="21">
        <v>0.39570431940762107</v>
      </c>
    </row>
    <row r="177" spans="2:12" x14ac:dyDescent="0.35">
      <c r="B177" s="16" t="s">
        <v>136</v>
      </c>
      <c r="C177" s="16">
        <v>1</v>
      </c>
      <c r="D177" s="16">
        <v>0</v>
      </c>
      <c r="E177" s="21">
        <v>0.3154844451606737</v>
      </c>
      <c r="F177" s="21">
        <v>0.31147540983606559</v>
      </c>
      <c r="G177" s="21">
        <v>0</v>
      </c>
      <c r="H177" s="21">
        <v>0.3154844451606737</v>
      </c>
      <c r="I177" s="21">
        <v>-0.67888672256956106</v>
      </c>
      <c r="J177" s="21">
        <v>-0.67259270913454927</v>
      </c>
      <c r="K177" s="21">
        <v>0.24383321121736448</v>
      </c>
      <c r="L177" s="21">
        <v>0.3971327442502337</v>
      </c>
    </row>
    <row r="178" spans="2:12" x14ac:dyDescent="0.35">
      <c r="B178" s="16" t="s">
        <v>137</v>
      </c>
      <c r="C178" s="16">
        <v>1</v>
      </c>
      <c r="D178" s="16">
        <v>1</v>
      </c>
      <c r="E178" s="21">
        <v>0.23515325670077486</v>
      </c>
      <c r="F178" s="21">
        <v>0.31147540983606559</v>
      </c>
      <c r="G178" s="21">
        <v>1</v>
      </c>
      <c r="H178" s="21">
        <v>0.23515325670077486</v>
      </c>
      <c r="I178" s="21">
        <v>1.8034815843039018</v>
      </c>
      <c r="J178" s="21">
        <v>1.4867838833500562</v>
      </c>
      <c r="K178" s="21">
        <v>0.16419906139030141</v>
      </c>
      <c r="L178" s="21">
        <v>0.32485138227492849</v>
      </c>
    </row>
    <row r="179" spans="2:12" x14ac:dyDescent="0.35">
      <c r="B179" s="16" t="s">
        <v>138</v>
      </c>
      <c r="C179" s="16">
        <v>1</v>
      </c>
      <c r="D179" s="16">
        <v>1</v>
      </c>
      <c r="E179" s="21">
        <v>0.35639326132989246</v>
      </c>
      <c r="F179" s="21">
        <v>0.31147540983606559</v>
      </c>
      <c r="G179" s="21">
        <v>1</v>
      </c>
      <c r="H179" s="21">
        <v>0.35639326132989246</v>
      </c>
      <c r="I179" s="21">
        <v>1.3438337664352349</v>
      </c>
      <c r="J179" s="21">
        <v>1.4867838833500562</v>
      </c>
      <c r="K179" s="21">
        <v>0.26313261439020652</v>
      </c>
      <c r="L179" s="21">
        <v>0.4619844080182734</v>
      </c>
    </row>
    <row r="180" spans="2:12" x14ac:dyDescent="0.35">
      <c r="B180" s="16" t="s">
        <v>139</v>
      </c>
      <c r="C180" s="16">
        <v>1</v>
      </c>
      <c r="D180" s="16">
        <v>0</v>
      </c>
      <c r="E180" s="21">
        <v>0.41085041571091019</v>
      </c>
      <c r="F180" s="21">
        <v>0.31147540983606559</v>
      </c>
      <c r="G180" s="21">
        <v>0</v>
      </c>
      <c r="H180" s="21">
        <v>0.41085041571091019</v>
      </c>
      <c r="I180" s="21">
        <v>-0.83508191331035286</v>
      </c>
      <c r="J180" s="21">
        <v>-0.67259270913454927</v>
      </c>
      <c r="K180" s="21">
        <v>0.31332754224846587</v>
      </c>
      <c r="L180" s="21">
        <v>0.51592123209749141</v>
      </c>
    </row>
    <row r="181" spans="2:12" x14ac:dyDescent="0.35">
      <c r="B181" s="16" t="s">
        <v>140</v>
      </c>
      <c r="C181" s="16">
        <v>1</v>
      </c>
      <c r="D181" s="16">
        <v>1</v>
      </c>
      <c r="E181" s="21">
        <v>0.28163498020139233</v>
      </c>
      <c r="F181" s="21">
        <v>0.31147540983606559</v>
      </c>
      <c r="G181" s="21">
        <v>1</v>
      </c>
      <c r="H181" s="21">
        <v>0.28163498020139233</v>
      </c>
      <c r="I181" s="21">
        <v>1.5970896337292526</v>
      </c>
      <c r="J181" s="21">
        <v>1.4867838833500562</v>
      </c>
      <c r="K181" s="21">
        <v>0.19397922147263372</v>
      </c>
      <c r="L181" s="21">
        <v>0.38974755017668772</v>
      </c>
    </row>
    <row r="182" spans="2:12" x14ac:dyDescent="0.35">
      <c r="B182" s="16" t="s">
        <v>141</v>
      </c>
      <c r="C182" s="16">
        <v>1</v>
      </c>
      <c r="D182" s="16">
        <v>0</v>
      </c>
      <c r="E182" s="21">
        <v>0.28710266792003447</v>
      </c>
      <c r="F182" s="21">
        <v>0.31147540983606559</v>
      </c>
      <c r="G182" s="21">
        <v>0</v>
      </c>
      <c r="H182" s="21">
        <v>0.28710266792003447</v>
      </c>
      <c r="I182" s="21">
        <v>-0.63460738159346364</v>
      </c>
      <c r="J182" s="21">
        <v>-0.67259270913454927</v>
      </c>
      <c r="K182" s="21">
        <v>0.17397901152002959</v>
      </c>
      <c r="L182" s="21">
        <v>0.43504181723028751</v>
      </c>
    </row>
    <row r="183" spans="2:12" x14ac:dyDescent="0.35">
      <c r="B183" s="16" t="s">
        <v>142</v>
      </c>
      <c r="C183" s="16">
        <v>1</v>
      </c>
      <c r="D183" s="16">
        <v>0</v>
      </c>
      <c r="E183" s="21">
        <v>0.49563991864119045</v>
      </c>
      <c r="F183" s="21">
        <v>0.31147540983606559</v>
      </c>
      <c r="G183" s="21">
        <v>0</v>
      </c>
      <c r="H183" s="21">
        <v>0.49563991864119045</v>
      </c>
      <c r="I183" s="21">
        <v>-0.99131752850488719</v>
      </c>
      <c r="J183" s="21">
        <v>-0.67259270913454927</v>
      </c>
      <c r="K183" s="21">
        <v>0.35034395200810131</v>
      </c>
      <c r="L183" s="21">
        <v>0.64167605531022276</v>
      </c>
    </row>
    <row r="184" spans="2:12" x14ac:dyDescent="0.35">
      <c r="B184" s="16" t="s">
        <v>143</v>
      </c>
      <c r="C184" s="16">
        <v>1</v>
      </c>
      <c r="D184" s="16">
        <v>0</v>
      </c>
      <c r="E184" s="21">
        <v>0.33217205235028713</v>
      </c>
      <c r="F184" s="21">
        <v>0.31147540983606559</v>
      </c>
      <c r="G184" s="21">
        <v>0</v>
      </c>
      <c r="H184" s="21">
        <v>0.33217205235028713</v>
      </c>
      <c r="I184" s="21">
        <v>-0.7052599955401726</v>
      </c>
      <c r="J184" s="21">
        <v>-0.67259270913454927</v>
      </c>
      <c r="K184" s="21">
        <v>0.25504617087914405</v>
      </c>
      <c r="L184" s="21">
        <v>0.41948755660466391</v>
      </c>
    </row>
    <row r="185" spans="2:12" x14ac:dyDescent="0.35">
      <c r="B185" s="16" t="s">
        <v>144</v>
      </c>
      <c r="C185" s="16">
        <v>1</v>
      </c>
      <c r="D185" s="16">
        <v>1</v>
      </c>
      <c r="E185" s="21">
        <v>0.2981945663110826</v>
      </c>
      <c r="F185" s="21">
        <v>0.31147540983606559</v>
      </c>
      <c r="G185" s="21">
        <v>1</v>
      </c>
      <c r="H185" s="21">
        <v>0.2981945663110826</v>
      </c>
      <c r="I185" s="21">
        <v>1.5341170633882586</v>
      </c>
      <c r="J185" s="21">
        <v>1.4867838833500562</v>
      </c>
      <c r="K185" s="21">
        <v>0.21631986644014412</v>
      </c>
      <c r="L185" s="21">
        <v>0.39542196737443064</v>
      </c>
    </row>
    <row r="186" spans="2:12" x14ac:dyDescent="0.35">
      <c r="B186" s="16" t="s">
        <v>145</v>
      </c>
      <c r="C186" s="16">
        <v>1</v>
      </c>
      <c r="D186" s="16">
        <v>0</v>
      </c>
      <c r="E186" s="21">
        <v>0.32266020043717875</v>
      </c>
      <c r="F186" s="21">
        <v>0.31147540983606559</v>
      </c>
      <c r="G186" s="21">
        <v>0</v>
      </c>
      <c r="H186" s="21">
        <v>0.32266020043717875</v>
      </c>
      <c r="I186" s="21">
        <v>-0.69019117532947494</v>
      </c>
      <c r="J186" s="21">
        <v>-0.67259270913454927</v>
      </c>
      <c r="K186" s="21">
        <v>0.24279654286929633</v>
      </c>
      <c r="L186" s="21">
        <v>0.41441621546103335</v>
      </c>
    </row>
    <row r="187" spans="2:12" x14ac:dyDescent="0.35">
      <c r="B187" s="16" t="s">
        <v>146</v>
      </c>
      <c r="C187" s="16">
        <v>1</v>
      </c>
      <c r="D187" s="16">
        <v>0</v>
      </c>
      <c r="E187" s="21">
        <v>0.31397207341340344</v>
      </c>
      <c r="F187" s="21">
        <v>0.31147540983606559</v>
      </c>
      <c r="G187" s="21">
        <v>0</v>
      </c>
      <c r="H187" s="21">
        <v>0.31397207341340344</v>
      </c>
      <c r="I187" s="21">
        <v>-0.67651061109211208</v>
      </c>
      <c r="J187" s="21">
        <v>-0.67259270913454927</v>
      </c>
      <c r="K187" s="21">
        <v>0.22194088758701097</v>
      </c>
      <c r="L187" s="21">
        <v>0.42339860078478292</v>
      </c>
    </row>
    <row r="188" spans="2:12" x14ac:dyDescent="0.35">
      <c r="B188" s="16" t="s">
        <v>147</v>
      </c>
      <c r="C188" s="16">
        <v>1</v>
      </c>
      <c r="D188" s="16">
        <v>0</v>
      </c>
      <c r="E188" s="21">
        <v>0.34365409495306443</v>
      </c>
      <c r="F188" s="21">
        <v>0.31147540983606559</v>
      </c>
      <c r="G188" s="21">
        <v>0</v>
      </c>
      <c r="H188" s="21">
        <v>0.34365409495306443</v>
      </c>
      <c r="I188" s="21">
        <v>-0.72359302461054076</v>
      </c>
      <c r="J188" s="21">
        <v>-0.67259270913454927</v>
      </c>
      <c r="K188" s="21">
        <v>0.24455545368636999</v>
      </c>
      <c r="L188" s="21">
        <v>0.45853535613803492</v>
      </c>
    </row>
    <row r="189" spans="2:12" x14ac:dyDescent="0.35">
      <c r="B189" s="16" t="s">
        <v>148</v>
      </c>
      <c r="C189" s="16">
        <v>1</v>
      </c>
      <c r="D189" s="16">
        <v>0</v>
      </c>
      <c r="E189" s="21">
        <v>0.28352339641268837</v>
      </c>
      <c r="F189" s="21">
        <v>0.31147540983606559</v>
      </c>
      <c r="G189" s="21">
        <v>0</v>
      </c>
      <c r="H189" s="21">
        <v>0.28352339641268837</v>
      </c>
      <c r="I189" s="21">
        <v>-0.62906199049217593</v>
      </c>
      <c r="J189" s="21">
        <v>-0.67259270913454927</v>
      </c>
      <c r="K189" s="21">
        <v>0.21718925960038407</v>
      </c>
      <c r="L189" s="21">
        <v>0.360780058771557</v>
      </c>
    </row>
    <row r="190" spans="2:12" x14ac:dyDescent="0.35">
      <c r="B190" s="16" t="s">
        <v>149</v>
      </c>
      <c r="C190" s="16">
        <v>1</v>
      </c>
      <c r="D190" s="16">
        <v>0</v>
      </c>
      <c r="E190" s="21">
        <v>0.36926123019228835</v>
      </c>
      <c r="F190" s="21">
        <v>0.31147540983606559</v>
      </c>
      <c r="G190" s="21">
        <v>0</v>
      </c>
      <c r="H190" s="21">
        <v>0.36926123019228835</v>
      </c>
      <c r="I190" s="21">
        <v>-0.76514208972997566</v>
      </c>
      <c r="J190" s="21">
        <v>-0.67259270913454927</v>
      </c>
      <c r="K190" s="21">
        <v>0.22366340197420267</v>
      </c>
      <c r="L190" s="21">
        <v>0.54330846214081996</v>
      </c>
    </row>
    <row r="191" spans="2:12" x14ac:dyDescent="0.35">
      <c r="B191" s="16" t="s">
        <v>150</v>
      </c>
      <c r="C191" s="16">
        <v>1</v>
      </c>
      <c r="D191" s="16">
        <v>0</v>
      </c>
      <c r="E191" s="21">
        <v>0.24379021693237526</v>
      </c>
      <c r="F191" s="21">
        <v>0.31147540983606559</v>
      </c>
      <c r="G191" s="21">
        <v>0</v>
      </c>
      <c r="H191" s="21">
        <v>0.24379021693237526</v>
      </c>
      <c r="I191" s="21">
        <v>-0.56778902174466828</v>
      </c>
      <c r="J191" s="21">
        <v>-0.67259270913454927</v>
      </c>
      <c r="K191" s="21">
        <v>0.1727605395165849</v>
      </c>
      <c r="L191" s="21">
        <v>0.33229268950806778</v>
      </c>
    </row>
    <row r="192" spans="2:12" x14ac:dyDescent="0.35">
      <c r="B192" s="16" t="s">
        <v>151</v>
      </c>
      <c r="C192" s="16">
        <v>1</v>
      </c>
      <c r="D192" s="16">
        <v>0</v>
      </c>
      <c r="E192" s="21">
        <v>0.30533307184819264</v>
      </c>
      <c r="F192" s="21">
        <v>0.31147540983606559</v>
      </c>
      <c r="G192" s="21">
        <v>0</v>
      </c>
      <c r="H192" s="21">
        <v>0.30533307184819264</v>
      </c>
      <c r="I192" s="21">
        <v>-0.66297722852319507</v>
      </c>
      <c r="J192" s="21">
        <v>-0.67259270913454927</v>
      </c>
      <c r="K192" s="21">
        <v>0.20875636424811769</v>
      </c>
      <c r="L192" s="21">
        <v>0.4227192516987941</v>
      </c>
    </row>
    <row r="193" spans="2:12" x14ac:dyDescent="0.35">
      <c r="B193" s="16" t="s">
        <v>152</v>
      </c>
      <c r="C193" s="16">
        <v>1</v>
      </c>
      <c r="D193" s="16">
        <v>1</v>
      </c>
      <c r="E193" s="21">
        <v>0.23740343945860751</v>
      </c>
      <c r="F193" s="21">
        <v>0.31147540983606559</v>
      </c>
      <c r="G193" s="21">
        <v>1</v>
      </c>
      <c r="H193" s="21">
        <v>0.23740343945860751</v>
      </c>
      <c r="I193" s="21">
        <v>1.7922719907161271</v>
      </c>
      <c r="J193" s="21">
        <v>1.4867838833500562</v>
      </c>
      <c r="K193" s="21">
        <v>0.1628028514162792</v>
      </c>
      <c r="L193" s="21">
        <v>0.33260716584052141</v>
      </c>
    </row>
    <row r="194" spans="2:12" x14ac:dyDescent="0.35">
      <c r="B194" s="16" t="s">
        <v>153</v>
      </c>
      <c r="C194" s="16">
        <v>1</v>
      </c>
      <c r="D194" s="16">
        <v>0</v>
      </c>
      <c r="E194" s="21">
        <v>0.20030362020415315</v>
      </c>
      <c r="F194" s="21">
        <v>0.31147540983606559</v>
      </c>
      <c r="G194" s="21">
        <v>0</v>
      </c>
      <c r="H194" s="21">
        <v>0.20030362020415315</v>
      </c>
      <c r="I194" s="21">
        <v>-0.50047436166763093</v>
      </c>
      <c r="J194" s="21">
        <v>-0.67259270913454927</v>
      </c>
      <c r="K194" s="21">
        <v>0.12647236784728672</v>
      </c>
      <c r="L194" s="21">
        <v>0.30231889741449369</v>
      </c>
    </row>
    <row r="195" spans="2:12" x14ac:dyDescent="0.35">
      <c r="B195" s="16" t="s">
        <v>154</v>
      </c>
      <c r="C195" s="16">
        <v>1</v>
      </c>
      <c r="D195" s="16">
        <v>1</v>
      </c>
      <c r="E195" s="21">
        <v>0.41085041571091019</v>
      </c>
      <c r="F195" s="21">
        <v>0.31147540983606559</v>
      </c>
      <c r="G195" s="21">
        <v>1</v>
      </c>
      <c r="H195" s="21">
        <v>0.41085041571091019</v>
      </c>
      <c r="I195" s="21">
        <v>1.197487317185322</v>
      </c>
      <c r="J195" s="21">
        <v>1.4867838833500562</v>
      </c>
      <c r="K195" s="21">
        <v>0.31332754224846587</v>
      </c>
      <c r="L195" s="21">
        <v>0.51592123209749141</v>
      </c>
    </row>
    <row r="196" spans="2:12" x14ac:dyDescent="0.35">
      <c r="B196" s="16" t="s">
        <v>155</v>
      </c>
      <c r="C196" s="16">
        <v>1</v>
      </c>
      <c r="D196" s="16">
        <v>1</v>
      </c>
      <c r="E196" s="21">
        <v>0.47660079324734633</v>
      </c>
      <c r="F196" s="21">
        <v>0.31147540983606559</v>
      </c>
      <c r="G196" s="21">
        <v>1</v>
      </c>
      <c r="H196" s="21">
        <v>0.47660079324734633</v>
      </c>
      <c r="I196" s="21">
        <v>1.0479465919690907</v>
      </c>
      <c r="J196" s="21">
        <v>1.4867838833500562</v>
      </c>
      <c r="K196" s="21">
        <v>0.34349480354224854</v>
      </c>
      <c r="L196" s="21">
        <v>0.6131157366454496</v>
      </c>
    </row>
    <row r="197" spans="2:12" x14ac:dyDescent="0.35">
      <c r="B197" s="16" t="s">
        <v>156</v>
      </c>
      <c r="C197" s="16">
        <v>1</v>
      </c>
      <c r="D197" s="16">
        <v>1</v>
      </c>
      <c r="E197" s="21">
        <v>0.47611968481547606</v>
      </c>
      <c r="F197" s="21">
        <v>0.31147540983606559</v>
      </c>
      <c r="G197" s="21">
        <v>1</v>
      </c>
      <c r="H197" s="21">
        <v>0.47611968481547606</v>
      </c>
      <c r="I197" s="21">
        <v>1.0489576904629663</v>
      </c>
      <c r="J197" s="21">
        <v>1.4867838833500562</v>
      </c>
      <c r="K197" s="21">
        <v>0.33854996905494367</v>
      </c>
      <c r="L197" s="21">
        <v>0.61741126857147066</v>
      </c>
    </row>
    <row r="198" spans="2:12" x14ac:dyDescent="0.35">
      <c r="B198" s="16" t="s">
        <v>157</v>
      </c>
      <c r="C198" s="16">
        <v>1</v>
      </c>
      <c r="D198" s="16">
        <v>0</v>
      </c>
      <c r="E198" s="21">
        <v>0.27297874398787147</v>
      </c>
      <c r="F198" s="21">
        <v>0.31147540983606559</v>
      </c>
      <c r="G198" s="21">
        <v>0</v>
      </c>
      <c r="H198" s="21">
        <v>0.27297874398787147</v>
      </c>
      <c r="I198" s="21">
        <v>-0.61276064030133048</v>
      </c>
      <c r="J198" s="21">
        <v>-0.67259270913454927</v>
      </c>
      <c r="K198" s="21">
        <v>0.20681433830098292</v>
      </c>
      <c r="L198" s="21">
        <v>0.35094505030768658</v>
      </c>
    </row>
    <row r="199" spans="2:12" x14ac:dyDescent="0.35">
      <c r="B199" s="16" t="s">
        <v>158</v>
      </c>
      <c r="C199" s="16">
        <v>1</v>
      </c>
      <c r="D199" s="16">
        <v>0</v>
      </c>
      <c r="E199" s="21">
        <v>0.21924679346574288</v>
      </c>
      <c r="F199" s="21">
        <v>0.31147540983606559</v>
      </c>
      <c r="G199" s="21">
        <v>0</v>
      </c>
      <c r="H199" s="21">
        <v>0.21924679346574288</v>
      </c>
      <c r="I199" s="21">
        <v>-0.52991929982647878</v>
      </c>
      <c r="J199" s="21">
        <v>-0.67259270913454927</v>
      </c>
      <c r="K199" s="21">
        <v>0.14787001597296173</v>
      </c>
      <c r="L199" s="21">
        <v>0.31244427815661047</v>
      </c>
    </row>
    <row r="200" spans="2:12" x14ac:dyDescent="0.35">
      <c r="B200" s="16" t="s">
        <v>159</v>
      </c>
      <c r="C200" s="16">
        <v>1</v>
      </c>
      <c r="D200" s="16">
        <v>0</v>
      </c>
      <c r="E200" s="21">
        <v>0.24172332717900807</v>
      </c>
      <c r="F200" s="21">
        <v>0.31147540983606559</v>
      </c>
      <c r="G200" s="21">
        <v>0</v>
      </c>
      <c r="H200" s="21">
        <v>0.24172332717900807</v>
      </c>
      <c r="I200" s="21">
        <v>-0.56460592820616207</v>
      </c>
      <c r="J200" s="21">
        <v>-0.67259270913454927</v>
      </c>
      <c r="K200" s="21">
        <v>0.17142939954125277</v>
      </c>
      <c r="L200" s="21">
        <v>0.32938265847064446</v>
      </c>
    </row>
    <row r="201" spans="2:12" x14ac:dyDescent="0.35">
      <c r="B201" s="16" t="s">
        <v>160</v>
      </c>
      <c r="C201" s="16">
        <v>1</v>
      </c>
      <c r="D201" s="16">
        <v>0</v>
      </c>
      <c r="E201" s="21">
        <v>0.32062776464686554</v>
      </c>
      <c r="F201" s="21">
        <v>0.31147540983606559</v>
      </c>
      <c r="G201" s="21">
        <v>0</v>
      </c>
      <c r="H201" s="21">
        <v>0.32062776464686554</v>
      </c>
      <c r="I201" s="21">
        <v>-0.68698406989745586</v>
      </c>
      <c r="J201" s="21">
        <v>-0.67259270913454927</v>
      </c>
      <c r="K201" s="21">
        <v>0.25429344282435123</v>
      </c>
      <c r="L201" s="21">
        <v>0.39509781051700593</v>
      </c>
    </row>
    <row r="202" spans="2:12" x14ac:dyDescent="0.35">
      <c r="B202" s="16" t="s">
        <v>161</v>
      </c>
      <c r="C202" s="16">
        <v>1</v>
      </c>
      <c r="D202" s="16">
        <v>0</v>
      </c>
      <c r="E202" s="21">
        <v>0.34813739611561212</v>
      </c>
      <c r="F202" s="21">
        <v>0.31147540983606559</v>
      </c>
      <c r="G202" s="21">
        <v>0</v>
      </c>
      <c r="H202" s="21">
        <v>0.34813739611561212</v>
      </c>
      <c r="I202" s="21">
        <v>-0.7307979237104345</v>
      </c>
      <c r="J202" s="21">
        <v>-0.67259270913454927</v>
      </c>
      <c r="K202" s="21">
        <v>0.26760092625563847</v>
      </c>
      <c r="L202" s="21">
        <v>0.43840337134210738</v>
      </c>
    </row>
    <row r="203" spans="2:12" x14ac:dyDescent="0.35">
      <c r="B203" s="16" t="s">
        <v>162</v>
      </c>
      <c r="C203" s="16">
        <v>1</v>
      </c>
      <c r="D203" s="16">
        <v>1</v>
      </c>
      <c r="E203" s="21">
        <v>0.32266020043717875</v>
      </c>
      <c r="F203" s="21">
        <v>0.31147540983606559</v>
      </c>
      <c r="G203" s="21">
        <v>1</v>
      </c>
      <c r="H203" s="21">
        <v>0.32266020043717875</v>
      </c>
      <c r="I203" s="21">
        <v>1.4488739290568766</v>
      </c>
      <c r="J203" s="21">
        <v>1.4867838833500562</v>
      </c>
      <c r="K203" s="21">
        <v>0.24279654286929633</v>
      </c>
      <c r="L203" s="21">
        <v>0.41441621546103335</v>
      </c>
    </row>
    <row r="204" spans="2:12" x14ac:dyDescent="0.35">
      <c r="B204" s="16" t="s">
        <v>163</v>
      </c>
      <c r="C204" s="16">
        <v>1</v>
      </c>
      <c r="D204" s="16">
        <v>1</v>
      </c>
      <c r="E204" s="21">
        <v>0.20647829830893058</v>
      </c>
      <c r="F204" s="21">
        <v>0.31147540983606559</v>
      </c>
      <c r="G204" s="21">
        <v>1</v>
      </c>
      <c r="H204" s="21">
        <v>0.20647829830893058</v>
      </c>
      <c r="I204" s="21">
        <v>1.9603887344659603</v>
      </c>
      <c r="J204" s="21">
        <v>1.4867838833500562</v>
      </c>
      <c r="K204" s="21">
        <v>0.13338955195807126</v>
      </c>
      <c r="L204" s="21">
        <v>0.30549723967083009</v>
      </c>
    </row>
    <row r="205" spans="2:12" x14ac:dyDescent="0.35">
      <c r="B205" s="16" t="s">
        <v>164</v>
      </c>
      <c r="C205" s="16">
        <v>1</v>
      </c>
      <c r="D205" s="16">
        <v>1</v>
      </c>
      <c r="E205" s="21">
        <v>0.21765643727214851</v>
      </c>
      <c r="F205" s="21">
        <v>0.31147540983606559</v>
      </c>
      <c r="G205" s="21">
        <v>1</v>
      </c>
      <c r="H205" s="21">
        <v>0.21765643727214851</v>
      </c>
      <c r="I205" s="21">
        <v>1.8958894011165868</v>
      </c>
      <c r="J205" s="21">
        <v>1.4867838833500562</v>
      </c>
      <c r="K205" s="21">
        <v>0.14178656542849422</v>
      </c>
      <c r="L205" s="21">
        <v>0.31903234473930969</v>
      </c>
    </row>
    <row r="206" spans="2:12" x14ac:dyDescent="0.35">
      <c r="B206" s="16" t="s">
        <v>165</v>
      </c>
      <c r="C206" s="16">
        <v>1</v>
      </c>
      <c r="D206" s="16">
        <v>1</v>
      </c>
      <c r="E206" s="21">
        <v>0.40859757506888589</v>
      </c>
      <c r="F206" s="21">
        <v>0.31147540983606559</v>
      </c>
      <c r="G206" s="21">
        <v>1</v>
      </c>
      <c r="H206" s="21">
        <v>0.40859757506888589</v>
      </c>
      <c r="I206" s="21">
        <v>1.2030776478028751</v>
      </c>
      <c r="J206" s="21">
        <v>1.4867838833500562</v>
      </c>
      <c r="K206" s="21">
        <v>0.30429682587767304</v>
      </c>
      <c r="L206" s="21">
        <v>0.52183299495837399</v>
      </c>
    </row>
    <row r="207" spans="2:12" x14ac:dyDescent="0.35">
      <c r="B207" s="16" t="s">
        <v>166</v>
      </c>
      <c r="C207" s="16">
        <v>1</v>
      </c>
      <c r="D207" s="16">
        <v>0</v>
      </c>
      <c r="E207" s="21">
        <v>0.34929193588822166</v>
      </c>
      <c r="F207" s="21">
        <v>0.31147540983606559</v>
      </c>
      <c r="G207" s="21">
        <v>0</v>
      </c>
      <c r="H207" s="21">
        <v>0.34929193588822166</v>
      </c>
      <c r="I207" s="21">
        <v>-0.73265781281848508</v>
      </c>
      <c r="J207" s="21">
        <v>-0.67259270913454927</v>
      </c>
      <c r="K207" s="21">
        <v>0.26488057928245684</v>
      </c>
      <c r="L207" s="21">
        <v>0.44434354935311488</v>
      </c>
    </row>
    <row r="208" spans="2:12" x14ac:dyDescent="0.35">
      <c r="B208" s="16" t="s">
        <v>167</v>
      </c>
      <c r="C208" s="16">
        <v>1</v>
      </c>
      <c r="D208" s="16">
        <v>0</v>
      </c>
      <c r="E208" s="21">
        <v>0.35683579377920499</v>
      </c>
      <c r="F208" s="21">
        <v>0.31147540983606559</v>
      </c>
      <c r="G208" s="21">
        <v>0</v>
      </c>
      <c r="H208" s="21">
        <v>0.35683579377920499</v>
      </c>
      <c r="I208" s="21">
        <v>-0.74485763255106163</v>
      </c>
      <c r="J208" s="21">
        <v>-0.67259270913454927</v>
      </c>
      <c r="K208" s="21">
        <v>0.27526056320536157</v>
      </c>
      <c r="L208" s="21">
        <v>0.44765384807557013</v>
      </c>
    </row>
    <row r="209" spans="2:12" x14ac:dyDescent="0.35">
      <c r="B209" s="16" t="s">
        <v>168</v>
      </c>
      <c r="C209" s="16">
        <v>1</v>
      </c>
      <c r="D209" s="16">
        <v>1</v>
      </c>
      <c r="E209" s="21">
        <v>0.42941791391007966</v>
      </c>
      <c r="F209" s="21">
        <v>0.31147540983606559</v>
      </c>
      <c r="G209" s="21">
        <v>1</v>
      </c>
      <c r="H209" s="21">
        <v>0.42941791391007966</v>
      </c>
      <c r="I209" s="21">
        <v>1.1527071508712174</v>
      </c>
      <c r="J209" s="21">
        <v>1.4867838833500562</v>
      </c>
      <c r="K209" s="21">
        <v>0.32320066979645168</v>
      </c>
      <c r="L209" s="21">
        <v>0.54255890525041717</v>
      </c>
    </row>
    <row r="210" spans="2:12" x14ac:dyDescent="0.35">
      <c r="B210" s="16" t="s">
        <v>169</v>
      </c>
      <c r="C210" s="16">
        <v>1</v>
      </c>
      <c r="D210" s="16">
        <v>1</v>
      </c>
      <c r="E210" s="21">
        <v>0.38348370234244655</v>
      </c>
      <c r="F210" s="21">
        <v>0.31147540983606559</v>
      </c>
      <c r="G210" s="21">
        <v>1</v>
      </c>
      <c r="H210" s="21">
        <v>0.38348370234244655</v>
      </c>
      <c r="I210" s="21">
        <v>1.2679403567437053</v>
      </c>
      <c r="J210" s="21">
        <v>1.4867838833500562</v>
      </c>
      <c r="K210" s="21">
        <v>0.29599870549956231</v>
      </c>
      <c r="L210" s="21">
        <v>0.47922442956588535</v>
      </c>
    </row>
    <row r="211" spans="2:12" x14ac:dyDescent="0.35">
      <c r="B211" s="16" t="s">
        <v>170</v>
      </c>
      <c r="C211" s="16">
        <v>1</v>
      </c>
      <c r="D211" s="16">
        <v>0</v>
      </c>
      <c r="E211" s="21">
        <v>0.21123646547294314</v>
      </c>
      <c r="F211" s="21">
        <v>0.31147540983606559</v>
      </c>
      <c r="G211" s="21">
        <v>0</v>
      </c>
      <c r="H211" s="21">
        <v>0.21123646547294314</v>
      </c>
      <c r="I211" s="21">
        <v>-0.51750080987025493</v>
      </c>
      <c r="J211" s="21">
        <v>-0.67259270913454927</v>
      </c>
      <c r="K211" s="21">
        <v>0.13575549236813506</v>
      </c>
      <c r="L211" s="21">
        <v>0.31346350364806053</v>
      </c>
    </row>
    <row r="212" spans="2:12" x14ac:dyDescent="0.35">
      <c r="B212" s="16" t="s">
        <v>171</v>
      </c>
      <c r="C212" s="16">
        <v>1</v>
      </c>
      <c r="D212" s="16">
        <v>0</v>
      </c>
      <c r="E212" s="21">
        <v>0.27483132402267169</v>
      </c>
      <c r="F212" s="21">
        <v>0.31147540983606559</v>
      </c>
      <c r="G212" s="21">
        <v>0</v>
      </c>
      <c r="H212" s="21">
        <v>0.27483132402267169</v>
      </c>
      <c r="I212" s="21">
        <v>-0.61562124226307802</v>
      </c>
      <c r="J212" s="21">
        <v>-0.67259270913454927</v>
      </c>
      <c r="K212" s="21">
        <v>0.1896792609108344</v>
      </c>
      <c r="L212" s="21">
        <v>0.38027105737279165</v>
      </c>
    </row>
    <row r="213" spans="2:12" x14ac:dyDescent="0.35">
      <c r="B213" s="16" t="s">
        <v>172</v>
      </c>
      <c r="C213" s="16">
        <v>1</v>
      </c>
      <c r="D213" s="16">
        <v>0</v>
      </c>
      <c r="E213" s="21">
        <v>0.18837216573878815</v>
      </c>
      <c r="F213" s="21">
        <v>0.31147540983606559</v>
      </c>
      <c r="G213" s="21">
        <v>0</v>
      </c>
      <c r="H213" s="21">
        <v>0.18837216573878815</v>
      </c>
      <c r="I213" s="21">
        <v>-0.48175906938036106</v>
      </c>
      <c r="J213" s="21">
        <v>-0.67259270913454927</v>
      </c>
      <c r="K213" s="21">
        <v>0.11335457705248921</v>
      </c>
      <c r="L213" s="21">
        <v>0.29643752595025724</v>
      </c>
    </row>
    <row r="214" spans="2:12" x14ac:dyDescent="0.35">
      <c r="B214" s="16" t="s">
        <v>173</v>
      </c>
      <c r="C214" s="16">
        <v>1</v>
      </c>
      <c r="D214" s="16">
        <v>0</v>
      </c>
      <c r="E214" s="21">
        <v>0.26292001471655707</v>
      </c>
      <c r="F214" s="21">
        <v>0.31147540983606559</v>
      </c>
      <c r="G214" s="21">
        <v>0</v>
      </c>
      <c r="H214" s="21">
        <v>0.26292001471655707</v>
      </c>
      <c r="I214" s="21">
        <v>-0.59724773953865673</v>
      </c>
      <c r="J214" s="21">
        <v>-0.67259270913454927</v>
      </c>
      <c r="K214" s="21">
        <v>0.15427567788955537</v>
      </c>
      <c r="L214" s="21">
        <v>0.41090128056631831</v>
      </c>
    </row>
    <row r="215" spans="2:12" x14ac:dyDescent="0.35">
      <c r="B215" s="16" t="s">
        <v>174</v>
      </c>
      <c r="C215" s="16">
        <v>1</v>
      </c>
      <c r="D215" s="16">
        <v>0</v>
      </c>
      <c r="E215" s="21">
        <v>0.34506953598993573</v>
      </c>
      <c r="F215" s="21">
        <v>0.31147540983606559</v>
      </c>
      <c r="G215" s="21">
        <v>0</v>
      </c>
      <c r="H215" s="21">
        <v>0.34506953598993573</v>
      </c>
      <c r="I215" s="21">
        <v>-0.72586476258997945</v>
      </c>
      <c r="J215" s="21">
        <v>-0.67259270913454927</v>
      </c>
      <c r="K215" s="21">
        <v>0.19102896906102854</v>
      </c>
      <c r="L215" s="21">
        <v>0.54035497680733569</v>
      </c>
    </row>
    <row r="216" spans="2:12" x14ac:dyDescent="0.35">
      <c r="B216" s="16" t="s">
        <v>175</v>
      </c>
      <c r="C216" s="16">
        <v>1</v>
      </c>
      <c r="D216" s="16">
        <v>1</v>
      </c>
      <c r="E216" s="21">
        <v>0.42941791391007966</v>
      </c>
      <c r="F216" s="21">
        <v>0.31147540983606559</v>
      </c>
      <c r="G216" s="21">
        <v>1</v>
      </c>
      <c r="H216" s="21">
        <v>0.42941791391007966</v>
      </c>
      <c r="I216" s="21">
        <v>1.1527071508712174</v>
      </c>
      <c r="J216" s="21">
        <v>1.4867838833500562</v>
      </c>
      <c r="K216" s="21">
        <v>0.32320066979645168</v>
      </c>
      <c r="L216" s="21">
        <v>0.54255890525041717</v>
      </c>
    </row>
    <row r="217" spans="2:12" x14ac:dyDescent="0.35">
      <c r="B217" s="16" t="s">
        <v>176</v>
      </c>
      <c r="C217" s="16">
        <v>1</v>
      </c>
      <c r="D217" s="16">
        <v>1</v>
      </c>
      <c r="E217" s="21">
        <v>0.41963609726941303</v>
      </c>
      <c r="F217" s="21">
        <v>0.31147540983606559</v>
      </c>
      <c r="G217" s="21">
        <v>1</v>
      </c>
      <c r="H217" s="21">
        <v>0.41963609726941303</v>
      </c>
      <c r="I217" s="21">
        <v>1.1760174788480446</v>
      </c>
      <c r="J217" s="21">
        <v>1.4867838833500562</v>
      </c>
      <c r="K217" s="21">
        <v>0.30982483048160575</v>
      </c>
      <c r="L217" s="21">
        <v>0.53802730153128864</v>
      </c>
    </row>
    <row r="218" spans="2:12" x14ac:dyDescent="0.35">
      <c r="B218" s="16" t="s">
        <v>177</v>
      </c>
      <c r="C218" s="16">
        <v>1</v>
      </c>
      <c r="D218" s="16">
        <v>0</v>
      </c>
      <c r="E218" s="21">
        <v>0.25610984287393068</v>
      </c>
      <c r="F218" s="21">
        <v>0.31147540983606559</v>
      </c>
      <c r="G218" s="21">
        <v>0</v>
      </c>
      <c r="H218" s="21">
        <v>0.25610984287393068</v>
      </c>
      <c r="I218" s="21">
        <v>-0.58675760697554591</v>
      </c>
      <c r="J218" s="21">
        <v>-0.67259270913454927</v>
      </c>
      <c r="K218" s="21">
        <v>0.15521512910456489</v>
      </c>
      <c r="L218" s="21">
        <v>0.39214516645390973</v>
      </c>
    </row>
    <row r="219" spans="2:12" x14ac:dyDescent="0.35">
      <c r="B219" s="16" t="s">
        <v>178</v>
      </c>
      <c r="C219" s="16">
        <v>1</v>
      </c>
      <c r="D219" s="16">
        <v>0</v>
      </c>
      <c r="E219" s="21">
        <v>0.31397207341340344</v>
      </c>
      <c r="F219" s="21">
        <v>0.31147540983606559</v>
      </c>
      <c r="G219" s="21">
        <v>0</v>
      </c>
      <c r="H219" s="21">
        <v>0.31397207341340344</v>
      </c>
      <c r="I219" s="21">
        <v>-0.67651061109211208</v>
      </c>
      <c r="J219" s="21">
        <v>-0.67259270913454927</v>
      </c>
      <c r="K219" s="21">
        <v>0.22194088758701097</v>
      </c>
      <c r="L219" s="21">
        <v>0.42339860078478292</v>
      </c>
    </row>
    <row r="220" spans="2:12" x14ac:dyDescent="0.35">
      <c r="B220" s="16" t="s">
        <v>179</v>
      </c>
      <c r="C220" s="16">
        <v>1</v>
      </c>
      <c r="D220" s="16">
        <v>0</v>
      </c>
      <c r="E220" s="21">
        <v>0.26647319852565465</v>
      </c>
      <c r="F220" s="21">
        <v>0.31147540983606559</v>
      </c>
      <c r="G220" s="21">
        <v>0</v>
      </c>
      <c r="H220" s="21">
        <v>0.26647319852565465</v>
      </c>
      <c r="I220" s="21">
        <v>-0.60272440112728676</v>
      </c>
      <c r="J220" s="21">
        <v>-0.67259270913454927</v>
      </c>
      <c r="K220" s="21">
        <v>0.18320148394528549</v>
      </c>
      <c r="L220" s="21">
        <v>0.37042942153162245</v>
      </c>
    </row>
    <row r="221" spans="2:12" x14ac:dyDescent="0.35">
      <c r="B221" s="16" t="s">
        <v>180</v>
      </c>
      <c r="C221" s="16">
        <v>1</v>
      </c>
      <c r="D221" s="16">
        <v>0</v>
      </c>
      <c r="E221" s="21">
        <v>0.32266020043717875</v>
      </c>
      <c r="F221" s="21">
        <v>0.31147540983606559</v>
      </c>
      <c r="G221" s="21">
        <v>0</v>
      </c>
      <c r="H221" s="21">
        <v>0.32266020043717875</v>
      </c>
      <c r="I221" s="21">
        <v>-0.69019117532947494</v>
      </c>
      <c r="J221" s="21">
        <v>-0.67259270913454927</v>
      </c>
      <c r="K221" s="21">
        <v>0.24279654286929633</v>
      </c>
      <c r="L221" s="21">
        <v>0.41441621546103335</v>
      </c>
    </row>
    <row r="222" spans="2:12" x14ac:dyDescent="0.35">
      <c r="B222" s="16" t="s">
        <v>181</v>
      </c>
      <c r="C222" s="16">
        <v>1</v>
      </c>
      <c r="D222" s="16">
        <v>1</v>
      </c>
      <c r="E222" s="21">
        <v>0.27788118246187093</v>
      </c>
      <c r="F222" s="21">
        <v>0.31147540983606559</v>
      </c>
      <c r="G222" s="21">
        <v>1</v>
      </c>
      <c r="H222" s="21">
        <v>0.27788118246187093</v>
      </c>
      <c r="I222" s="21">
        <v>1.6120360957432474</v>
      </c>
      <c r="J222" s="21">
        <v>1.4867838833500562</v>
      </c>
      <c r="K222" s="21">
        <v>0.13207417636456181</v>
      </c>
      <c r="L222" s="21">
        <v>0.49318802263876504</v>
      </c>
    </row>
    <row r="223" spans="2:12" x14ac:dyDescent="0.35">
      <c r="B223" s="16" t="s">
        <v>182</v>
      </c>
      <c r="C223" s="16">
        <v>1</v>
      </c>
      <c r="D223" s="16">
        <v>0</v>
      </c>
      <c r="E223" s="21">
        <v>0.33953909657255588</v>
      </c>
      <c r="F223" s="21">
        <v>0.31147540983606559</v>
      </c>
      <c r="G223" s="21">
        <v>0</v>
      </c>
      <c r="H223" s="21">
        <v>0.33953909657255588</v>
      </c>
      <c r="I223" s="21">
        <v>-0.71700360170890864</v>
      </c>
      <c r="J223" s="21">
        <v>-0.67259270913454927</v>
      </c>
      <c r="K223" s="21">
        <v>0.25960844651416665</v>
      </c>
      <c r="L223" s="21">
        <v>0.42979367312292105</v>
      </c>
    </row>
    <row r="224" spans="2:12" x14ac:dyDescent="0.35">
      <c r="B224" s="16" t="s">
        <v>183</v>
      </c>
      <c r="C224" s="16">
        <v>1</v>
      </c>
      <c r="D224" s="16">
        <v>0</v>
      </c>
      <c r="E224" s="21">
        <v>0.44818618443062919</v>
      </c>
      <c r="F224" s="21">
        <v>0.31147540983606559</v>
      </c>
      <c r="G224" s="21">
        <v>0</v>
      </c>
      <c r="H224" s="21">
        <v>0.44818618443062919</v>
      </c>
      <c r="I224" s="21">
        <v>-0.90122441313108559</v>
      </c>
      <c r="J224" s="21">
        <v>-0.67259270913454927</v>
      </c>
      <c r="K224" s="21">
        <v>0.33196935259160254</v>
      </c>
      <c r="L224" s="21">
        <v>0.57035200699057154</v>
      </c>
    </row>
    <row r="225" spans="2:12" x14ac:dyDescent="0.35">
      <c r="B225" s="16" t="s">
        <v>184</v>
      </c>
      <c r="C225" s="16">
        <v>1</v>
      </c>
      <c r="D225" s="16">
        <v>0</v>
      </c>
      <c r="E225" s="21">
        <v>0.28988327635999028</v>
      </c>
      <c r="F225" s="21">
        <v>0.31147540983606559</v>
      </c>
      <c r="G225" s="21">
        <v>0</v>
      </c>
      <c r="H225" s="21">
        <v>0.28988327635999028</v>
      </c>
      <c r="I225" s="21">
        <v>-0.63892033439538809</v>
      </c>
      <c r="J225" s="21">
        <v>-0.67259270913454927</v>
      </c>
      <c r="K225" s="21">
        <v>0.19619313565757024</v>
      </c>
      <c r="L225" s="21">
        <v>0.40573079346467994</v>
      </c>
    </row>
    <row r="226" spans="2:12" x14ac:dyDescent="0.35">
      <c r="B226" s="16" t="s">
        <v>185</v>
      </c>
      <c r="C226" s="16">
        <v>1</v>
      </c>
      <c r="D226" s="16">
        <v>1</v>
      </c>
      <c r="E226" s="21">
        <v>0.23944505544680056</v>
      </c>
      <c r="F226" s="21">
        <v>0.31147540983606559</v>
      </c>
      <c r="G226" s="21">
        <v>1</v>
      </c>
      <c r="H226" s="21">
        <v>0.23944505544680056</v>
      </c>
      <c r="I226" s="21">
        <v>1.7822242983966023</v>
      </c>
      <c r="J226" s="21">
        <v>1.4867838833500562</v>
      </c>
      <c r="K226" s="21">
        <v>0.17084403834045675</v>
      </c>
      <c r="L226" s="21">
        <v>0.3248017019684078</v>
      </c>
    </row>
    <row r="227" spans="2:12" x14ac:dyDescent="0.35">
      <c r="B227" s="16" t="s">
        <v>186</v>
      </c>
      <c r="C227" s="16">
        <v>1</v>
      </c>
      <c r="D227" s="16">
        <v>0</v>
      </c>
      <c r="E227" s="21">
        <v>0.27483132402267169</v>
      </c>
      <c r="F227" s="21">
        <v>0.31147540983606559</v>
      </c>
      <c r="G227" s="21">
        <v>0</v>
      </c>
      <c r="H227" s="21">
        <v>0.27483132402267169</v>
      </c>
      <c r="I227" s="21">
        <v>-0.61562124226307802</v>
      </c>
      <c r="J227" s="21">
        <v>-0.67259270913454927</v>
      </c>
      <c r="K227" s="21">
        <v>0.1896792609108344</v>
      </c>
      <c r="L227" s="21">
        <v>0.38027105737279165</v>
      </c>
    </row>
    <row r="228" spans="2:12" x14ac:dyDescent="0.35">
      <c r="B228" s="16" t="s">
        <v>187</v>
      </c>
      <c r="C228" s="16">
        <v>1</v>
      </c>
      <c r="D228" s="16">
        <v>0</v>
      </c>
      <c r="E228" s="21">
        <v>0.27483132402267169</v>
      </c>
      <c r="F228" s="21">
        <v>0.31147540983606559</v>
      </c>
      <c r="G228" s="21">
        <v>0</v>
      </c>
      <c r="H228" s="21">
        <v>0.27483132402267169</v>
      </c>
      <c r="I228" s="21">
        <v>-0.61562124226307802</v>
      </c>
      <c r="J228" s="21">
        <v>-0.67259270913454927</v>
      </c>
      <c r="K228" s="21">
        <v>0.1896792609108344</v>
      </c>
      <c r="L228" s="21">
        <v>0.38027105737279165</v>
      </c>
    </row>
    <row r="229" spans="2:12" x14ac:dyDescent="0.35">
      <c r="B229" s="16" t="s">
        <v>188</v>
      </c>
      <c r="C229" s="16">
        <v>1</v>
      </c>
      <c r="D229" s="16">
        <v>1</v>
      </c>
      <c r="E229" s="21">
        <v>0.24551160168483593</v>
      </c>
      <c r="F229" s="21">
        <v>0.31147540983606559</v>
      </c>
      <c r="G229" s="21">
        <v>1</v>
      </c>
      <c r="H229" s="21">
        <v>0.24551160168483593</v>
      </c>
      <c r="I229" s="21">
        <v>1.7530337333634038</v>
      </c>
      <c r="J229" s="21">
        <v>1.4867838833500562</v>
      </c>
      <c r="K229" s="21">
        <v>0.1560157959592699</v>
      </c>
      <c r="L229" s="21">
        <v>0.36419212840599458</v>
      </c>
    </row>
    <row r="230" spans="2:12" x14ac:dyDescent="0.35">
      <c r="B230" s="16" t="s">
        <v>189</v>
      </c>
      <c r="C230" s="16">
        <v>1</v>
      </c>
      <c r="D230" s="16">
        <v>1</v>
      </c>
      <c r="E230" s="21">
        <v>0.36562962287608131</v>
      </c>
      <c r="F230" s="21">
        <v>0.31147540983606559</v>
      </c>
      <c r="G230" s="21">
        <v>1</v>
      </c>
      <c r="H230" s="21">
        <v>0.36562962287608131</v>
      </c>
      <c r="I230" s="21">
        <v>1.3171970825377939</v>
      </c>
      <c r="J230" s="21">
        <v>1.4867838833500562</v>
      </c>
      <c r="K230" s="21">
        <v>0.28255714814771776</v>
      </c>
      <c r="L230" s="21">
        <v>0.45754950148034712</v>
      </c>
    </row>
    <row r="231" spans="2:12" x14ac:dyDescent="0.35">
      <c r="B231" s="16" t="s">
        <v>190</v>
      </c>
      <c r="C231" s="16">
        <v>1</v>
      </c>
      <c r="D231" s="16">
        <v>0</v>
      </c>
      <c r="E231" s="21">
        <v>0.31347629061598664</v>
      </c>
      <c r="F231" s="21">
        <v>0.31147540983606559</v>
      </c>
      <c r="G231" s="21">
        <v>0</v>
      </c>
      <c r="H231" s="21">
        <v>0.31347629061598664</v>
      </c>
      <c r="I231" s="21">
        <v>-0.67573214544150795</v>
      </c>
      <c r="J231" s="21">
        <v>-0.67259270913454927</v>
      </c>
      <c r="K231" s="21">
        <v>0.21329639207533416</v>
      </c>
      <c r="L231" s="21">
        <v>0.434708654484323</v>
      </c>
    </row>
    <row r="232" spans="2:12" x14ac:dyDescent="0.35">
      <c r="B232" s="16" t="s">
        <v>191</v>
      </c>
      <c r="C232" s="16">
        <v>1</v>
      </c>
      <c r="D232" s="16">
        <v>0</v>
      </c>
      <c r="E232" s="21">
        <v>0.47660079324734633</v>
      </c>
      <c r="F232" s="21">
        <v>0.31147540983606559</v>
      </c>
      <c r="G232" s="21">
        <v>0</v>
      </c>
      <c r="H232" s="21">
        <v>0.47660079324734633</v>
      </c>
      <c r="I232" s="21">
        <v>-0.95424710349121988</v>
      </c>
      <c r="J232" s="21">
        <v>-0.67259270913454927</v>
      </c>
      <c r="K232" s="21">
        <v>0.34349480354224854</v>
      </c>
      <c r="L232" s="21">
        <v>0.6131157366454496</v>
      </c>
    </row>
    <row r="233" spans="2:12" x14ac:dyDescent="0.35">
      <c r="B233" s="16" t="s">
        <v>192</v>
      </c>
      <c r="C233" s="16">
        <v>1</v>
      </c>
      <c r="D233" s="16">
        <v>0</v>
      </c>
      <c r="E233" s="21">
        <v>0.24551160168483593</v>
      </c>
      <c r="F233" s="21">
        <v>0.31147540983606559</v>
      </c>
      <c r="G233" s="21">
        <v>0</v>
      </c>
      <c r="H233" s="21">
        <v>0.24551160168483593</v>
      </c>
      <c r="I233" s="21">
        <v>-0.57043967892242509</v>
      </c>
      <c r="J233" s="21">
        <v>-0.67259270913454927</v>
      </c>
      <c r="K233" s="21">
        <v>0.1560157959592699</v>
      </c>
      <c r="L233" s="21">
        <v>0.36419212840599458</v>
      </c>
    </row>
    <row r="234" spans="2:12" x14ac:dyDescent="0.35">
      <c r="B234" s="16" t="s">
        <v>193</v>
      </c>
      <c r="C234" s="16">
        <v>1</v>
      </c>
      <c r="D234" s="16">
        <v>1</v>
      </c>
      <c r="E234" s="21">
        <v>0.35800333766685583</v>
      </c>
      <c r="F234" s="21">
        <v>0.31147540983606559</v>
      </c>
      <c r="G234" s="21">
        <v>1</v>
      </c>
      <c r="H234" s="21">
        <v>0.35800333766685583</v>
      </c>
      <c r="I234" s="21">
        <v>1.3391303325190071</v>
      </c>
      <c r="J234" s="21">
        <v>1.4867838833500562</v>
      </c>
      <c r="K234" s="21">
        <v>0.26933359836329346</v>
      </c>
      <c r="L234" s="21">
        <v>0.45758335774545578</v>
      </c>
    </row>
    <row r="235" spans="2:12" x14ac:dyDescent="0.35">
      <c r="B235" s="16" t="s">
        <v>194</v>
      </c>
      <c r="C235" s="16">
        <v>1</v>
      </c>
      <c r="D235" s="16">
        <v>0</v>
      </c>
      <c r="E235" s="21">
        <v>0.30343994053653983</v>
      </c>
      <c r="F235" s="21">
        <v>0.31147540983606559</v>
      </c>
      <c r="G235" s="21">
        <v>0</v>
      </c>
      <c r="H235" s="21">
        <v>0.30343994053653983</v>
      </c>
      <c r="I235" s="21">
        <v>-0.66001998822176311</v>
      </c>
      <c r="J235" s="21">
        <v>-0.67259270913454927</v>
      </c>
      <c r="K235" s="21">
        <v>0.18244753527652707</v>
      </c>
      <c r="L235" s="21">
        <v>0.45956643256347735</v>
      </c>
    </row>
    <row r="236" spans="2:12" x14ac:dyDescent="0.35">
      <c r="B236" s="16" t="s">
        <v>195</v>
      </c>
      <c r="C236" s="16">
        <v>1</v>
      </c>
      <c r="D236" s="16">
        <v>1</v>
      </c>
      <c r="E236" s="21">
        <v>0.42941791391007966</v>
      </c>
      <c r="F236" s="21">
        <v>0.31147540983606559</v>
      </c>
      <c r="G236" s="21">
        <v>1</v>
      </c>
      <c r="H236" s="21">
        <v>0.42941791391007966</v>
      </c>
      <c r="I236" s="21">
        <v>1.1527071508712174</v>
      </c>
      <c r="J236" s="21">
        <v>1.4867838833500562</v>
      </c>
      <c r="K236" s="21">
        <v>0.32320066979645168</v>
      </c>
      <c r="L236" s="21">
        <v>0.54255890525041717</v>
      </c>
    </row>
    <row r="237" spans="2:12" x14ac:dyDescent="0.35">
      <c r="B237" s="16" t="s">
        <v>196</v>
      </c>
      <c r="C237" s="16">
        <v>1</v>
      </c>
      <c r="D237" s="16">
        <v>0</v>
      </c>
      <c r="E237" s="21">
        <v>0.46710322033210439</v>
      </c>
      <c r="F237" s="21">
        <v>0.31147540983606559</v>
      </c>
      <c r="G237" s="21">
        <v>0</v>
      </c>
      <c r="H237" s="21">
        <v>0.46710322033210439</v>
      </c>
      <c r="I237" s="21">
        <v>-0.93623502191913699</v>
      </c>
      <c r="J237" s="21">
        <v>-0.67259270913454927</v>
      </c>
      <c r="K237" s="21">
        <v>0.33983934911356184</v>
      </c>
      <c r="L237" s="21">
        <v>0.59879703235906878</v>
      </c>
    </row>
    <row r="238" spans="2:12" x14ac:dyDescent="0.35">
      <c r="B238" s="16" t="s">
        <v>197</v>
      </c>
      <c r="C238" s="16">
        <v>1</v>
      </c>
      <c r="D238" s="16">
        <v>0</v>
      </c>
      <c r="E238" s="21">
        <v>0.47660079324734633</v>
      </c>
      <c r="F238" s="21">
        <v>0.31147540983606559</v>
      </c>
      <c r="G238" s="21">
        <v>0</v>
      </c>
      <c r="H238" s="21">
        <v>0.47660079324734633</v>
      </c>
      <c r="I238" s="21">
        <v>-0.95424710349121988</v>
      </c>
      <c r="J238" s="21">
        <v>-0.67259270913454927</v>
      </c>
      <c r="K238" s="21">
        <v>0.34349480354224854</v>
      </c>
      <c r="L238" s="21">
        <v>0.6131157366454496</v>
      </c>
    </row>
    <row r="239" spans="2:12" x14ac:dyDescent="0.35">
      <c r="B239" s="16" t="s">
        <v>198</v>
      </c>
      <c r="C239" s="16">
        <v>1</v>
      </c>
      <c r="D239" s="16">
        <v>1</v>
      </c>
      <c r="E239" s="21">
        <v>0.42582195634337983</v>
      </c>
      <c r="F239" s="21">
        <v>0.31147540983606559</v>
      </c>
      <c r="G239" s="21">
        <v>1</v>
      </c>
      <c r="H239" s="21">
        <v>0.42582195634337983</v>
      </c>
      <c r="I239" s="21">
        <v>1.1612059839241984</v>
      </c>
      <c r="J239" s="21">
        <v>1.4867838833500562</v>
      </c>
      <c r="K239" s="21">
        <v>0.13808817159638928</v>
      </c>
      <c r="L239" s="21">
        <v>0.77441731810426206</v>
      </c>
    </row>
    <row r="240" spans="2:12" x14ac:dyDescent="0.35">
      <c r="B240" s="16" t="s">
        <v>199</v>
      </c>
      <c r="C240" s="16">
        <v>1</v>
      </c>
      <c r="D240" s="16">
        <v>0</v>
      </c>
      <c r="E240" s="21">
        <v>0.31834476493383163</v>
      </c>
      <c r="F240" s="21">
        <v>0.31147540983606559</v>
      </c>
      <c r="G240" s="21">
        <v>0</v>
      </c>
      <c r="H240" s="21">
        <v>0.31834476493383163</v>
      </c>
      <c r="I240" s="21">
        <v>-0.68338661607096196</v>
      </c>
      <c r="J240" s="21">
        <v>-0.67259270913454927</v>
      </c>
      <c r="K240" s="21">
        <v>0.22016491535431906</v>
      </c>
      <c r="L240" s="21">
        <v>0.43583758715155396</v>
      </c>
    </row>
    <row r="241" spans="2:12" x14ac:dyDescent="0.35">
      <c r="B241" s="16" t="s">
        <v>200</v>
      </c>
      <c r="C241" s="16">
        <v>1</v>
      </c>
      <c r="D241" s="16">
        <v>1</v>
      </c>
      <c r="E241" s="21">
        <v>0.37880973136066121</v>
      </c>
      <c r="F241" s="21">
        <v>0.31147540983606559</v>
      </c>
      <c r="G241" s="21">
        <v>1</v>
      </c>
      <c r="H241" s="21">
        <v>0.37880973136066121</v>
      </c>
      <c r="I241" s="21">
        <v>1.2805653849354002</v>
      </c>
      <c r="J241" s="21">
        <v>1.4867838833500562</v>
      </c>
      <c r="K241" s="21">
        <v>0.27451838020590863</v>
      </c>
      <c r="L241" s="21">
        <v>0.49565280213090407</v>
      </c>
    </row>
    <row r="242" spans="2:12" x14ac:dyDescent="0.35">
      <c r="B242" s="16" t="s">
        <v>201</v>
      </c>
      <c r="C242" s="16">
        <v>1</v>
      </c>
      <c r="D242" s="16">
        <v>0</v>
      </c>
      <c r="E242" s="21">
        <v>0.25263961997249029</v>
      </c>
      <c r="F242" s="21">
        <v>0.31147540983606559</v>
      </c>
      <c r="G242" s="21">
        <v>0</v>
      </c>
      <c r="H242" s="21">
        <v>0.25263961997249029</v>
      </c>
      <c r="I242" s="21">
        <v>-0.5814142801583857</v>
      </c>
      <c r="J242" s="21">
        <v>-0.67259270913454927</v>
      </c>
      <c r="K242" s="21">
        <v>0.16413295005134013</v>
      </c>
      <c r="L242" s="21">
        <v>0.36786798507527518</v>
      </c>
    </row>
    <row r="243" spans="2:12" x14ac:dyDescent="0.35">
      <c r="B243" s="16" t="s">
        <v>202</v>
      </c>
      <c r="C243" s="16">
        <v>1</v>
      </c>
      <c r="D243" s="16">
        <v>0</v>
      </c>
      <c r="E243" s="21">
        <v>0.23166736690114817</v>
      </c>
      <c r="F243" s="21">
        <v>0.31147540983606559</v>
      </c>
      <c r="G243" s="21">
        <v>0</v>
      </c>
      <c r="H243" s="21">
        <v>0.23166736690114817</v>
      </c>
      <c r="I243" s="21">
        <v>-0.54910802611264631</v>
      </c>
      <c r="J243" s="21">
        <v>-0.67259270913454927</v>
      </c>
      <c r="K243" s="21">
        <v>0.14050740344628554</v>
      </c>
      <c r="L243" s="21">
        <v>0.35737899102801374</v>
      </c>
    </row>
    <row r="244" spans="2:12" x14ac:dyDescent="0.35">
      <c r="B244" s="16" t="s">
        <v>203</v>
      </c>
      <c r="C244" s="16">
        <v>1</v>
      </c>
      <c r="D244" s="16">
        <v>1</v>
      </c>
      <c r="E244" s="21">
        <v>0.28352339641268837</v>
      </c>
      <c r="F244" s="21">
        <v>0.31147540983606559</v>
      </c>
      <c r="G244" s="21">
        <v>1</v>
      </c>
      <c r="H244" s="21">
        <v>0.28352339641268837</v>
      </c>
      <c r="I244" s="21">
        <v>1.5896684509862113</v>
      </c>
      <c r="J244" s="21">
        <v>1.4867838833500562</v>
      </c>
      <c r="K244" s="21">
        <v>0.21718925960038407</v>
      </c>
      <c r="L244" s="21">
        <v>0.360780058771557</v>
      </c>
    </row>
    <row r="245" spans="2:12" x14ac:dyDescent="0.35">
      <c r="B245" s="16" t="s">
        <v>204</v>
      </c>
      <c r="C245" s="16">
        <v>1</v>
      </c>
      <c r="D245" s="16">
        <v>0</v>
      </c>
      <c r="E245" s="21">
        <v>0.39626534668774205</v>
      </c>
      <c r="F245" s="21">
        <v>0.31147540983606559</v>
      </c>
      <c r="G245" s="21">
        <v>0</v>
      </c>
      <c r="H245" s="21">
        <v>0.39626534668774205</v>
      </c>
      <c r="I245" s="21">
        <v>-0.81015850463634553</v>
      </c>
      <c r="J245" s="21">
        <v>-0.67259270913454927</v>
      </c>
      <c r="K245" s="21">
        <v>0.23700086709848645</v>
      </c>
      <c r="L245" s="21">
        <v>0.58105155834070554</v>
      </c>
    </row>
    <row r="246" spans="2:12" x14ac:dyDescent="0.35">
      <c r="B246" s="16" t="s">
        <v>205</v>
      </c>
      <c r="C246" s="16">
        <v>1</v>
      </c>
      <c r="D246" s="16">
        <v>1</v>
      </c>
      <c r="E246" s="21">
        <v>0.32968252458531472</v>
      </c>
      <c r="F246" s="21">
        <v>0.31147540983606559</v>
      </c>
      <c r="G246" s="21">
        <v>1</v>
      </c>
      <c r="H246" s="21">
        <v>0.32968252458531472</v>
      </c>
      <c r="I246" s="21">
        <v>1.4259106320930774</v>
      </c>
      <c r="J246" s="21">
        <v>1.4867838833500562</v>
      </c>
      <c r="K246" s="21">
        <v>0.22919822261217282</v>
      </c>
      <c r="L246" s="21">
        <v>0.44858275676494269</v>
      </c>
    </row>
    <row r="247" spans="2:12" x14ac:dyDescent="0.35">
      <c r="B247" s="16" t="s">
        <v>206</v>
      </c>
      <c r="C247" s="16">
        <v>1</v>
      </c>
      <c r="D247" s="16">
        <v>1</v>
      </c>
      <c r="E247" s="21">
        <v>0.26692354603440649</v>
      </c>
      <c r="F247" s="21">
        <v>0.31147540983606559</v>
      </c>
      <c r="G247" s="21">
        <v>1</v>
      </c>
      <c r="H247" s="21">
        <v>0.26692354603440649</v>
      </c>
      <c r="I247" s="21">
        <v>1.6572239167734772</v>
      </c>
      <c r="J247" s="21">
        <v>1.4867838833500562</v>
      </c>
      <c r="K247" s="21">
        <v>0.17108158941714402</v>
      </c>
      <c r="L247" s="21">
        <v>0.39112297454989692</v>
      </c>
    </row>
    <row r="248" spans="2:12" x14ac:dyDescent="0.35">
      <c r="B248" s="16" t="s">
        <v>207</v>
      </c>
      <c r="C248" s="16">
        <v>1</v>
      </c>
      <c r="D248" s="16">
        <v>0</v>
      </c>
      <c r="E248" s="21">
        <v>0.42010589974453855</v>
      </c>
      <c r="F248" s="21">
        <v>0.31147540983606559</v>
      </c>
      <c r="G248" s="21">
        <v>0</v>
      </c>
      <c r="H248" s="21">
        <v>0.42010589974453855</v>
      </c>
      <c r="I248" s="21">
        <v>-0.85114792578560106</v>
      </c>
      <c r="J248" s="21">
        <v>-0.67259270913454927</v>
      </c>
      <c r="K248" s="21">
        <v>0.31841557157793843</v>
      </c>
      <c r="L248" s="21">
        <v>0.52906355365794933</v>
      </c>
    </row>
    <row r="249" spans="2:12" x14ac:dyDescent="0.35">
      <c r="B249" s="16" t="s">
        <v>208</v>
      </c>
      <c r="C249" s="16">
        <v>1</v>
      </c>
      <c r="D249" s="16">
        <v>1</v>
      </c>
      <c r="E249" s="21">
        <v>0.26366825306646113</v>
      </c>
      <c r="F249" s="21">
        <v>0.31147540983606559</v>
      </c>
      <c r="G249" s="21">
        <v>1</v>
      </c>
      <c r="H249" s="21">
        <v>0.26366825306646113</v>
      </c>
      <c r="I249" s="21">
        <v>1.6711207886702344</v>
      </c>
      <c r="J249" s="21">
        <v>1.4867838833500562</v>
      </c>
      <c r="K249" s="21">
        <v>0.19171339023043762</v>
      </c>
      <c r="L249" s="21">
        <v>0.35090514522194372</v>
      </c>
    </row>
    <row r="250" spans="2:12" x14ac:dyDescent="0.35">
      <c r="B250" s="16" t="s">
        <v>209</v>
      </c>
      <c r="C250" s="16">
        <v>1</v>
      </c>
      <c r="D250" s="16">
        <v>0</v>
      </c>
      <c r="E250" s="21">
        <v>0.35425947382450262</v>
      </c>
      <c r="F250" s="21">
        <v>0.31147540983606559</v>
      </c>
      <c r="G250" s="21">
        <v>0</v>
      </c>
      <c r="H250" s="21">
        <v>0.35425947382450262</v>
      </c>
      <c r="I250" s="21">
        <v>-0.74068187108601058</v>
      </c>
      <c r="J250" s="21">
        <v>-0.67259270913454927</v>
      </c>
      <c r="K250" s="21">
        <v>0.27578114572886786</v>
      </c>
      <c r="L250" s="21">
        <v>0.441457182356501</v>
      </c>
    </row>
    <row r="251" spans="2:12" x14ac:dyDescent="0.35">
      <c r="B251" s="16" t="s">
        <v>210</v>
      </c>
      <c r="C251" s="16">
        <v>1</v>
      </c>
      <c r="D251" s="16">
        <v>0</v>
      </c>
      <c r="E251" s="21">
        <v>0.31013220860609708</v>
      </c>
      <c r="F251" s="21">
        <v>0.31147540983606559</v>
      </c>
      <c r="G251" s="21">
        <v>0</v>
      </c>
      <c r="H251" s="21">
        <v>0.31013220860609708</v>
      </c>
      <c r="I251" s="21">
        <v>-0.6704872156652335</v>
      </c>
      <c r="J251" s="21">
        <v>-0.67259270913454927</v>
      </c>
      <c r="K251" s="21">
        <v>0.21186254002500493</v>
      </c>
      <c r="L251" s="21">
        <v>0.42916279896657022</v>
      </c>
    </row>
    <row r="252" spans="2:12" x14ac:dyDescent="0.35">
      <c r="B252" s="16" t="s">
        <v>211</v>
      </c>
      <c r="C252" s="16">
        <v>1</v>
      </c>
      <c r="D252" s="16">
        <v>0</v>
      </c>
      <c r="E252" s="21">
        <v>0.37451397373200118</v>
      </c>
      <c r="F252" s="21">
        <v>0.31147540983606559</v>
      </c>
      <c r="G252" s="21">
        <v>0</v>
      </c>
      <c r="H252" s="21">
        <v>0.37451397373200118</v>
      </c>
      <c r="I252" s="21">
        <v>-0.7737937319243996</v>
      </c>
      <c r="J252" s="21">
        <v>-0.67259270913454927</v>
      </c>
      <c r="K252" s="21">
        <v>0.28947214838716989</v>
      </c>
      <c r="L252" s="21">
        <v>0.46808079485000309</v>
      </c>
    </row>
    <row r="253" spans="2:12" x14ac:dyDescent="0.35">
      <c r="B253" s="16" t="s">
        <v>212</v>
      </c>
      <c r="C253" s="16">
        <v>1</v>
      </c>
      <c r="D253" s="16">
        <v>0</v>
      </c>
      <c r="E253" s="21">
        <v>0.23944505544680056</v>
      </c>
      <c r="F253" s="21">
        <v>0.31147540983606559</v>
      </c>
      <c r="G253" s="21">
        <v>0</v>
      </c>
      <c r="H253" s="21">
        <v>0.23944505544680056</v>
      </c>
      <c r="I253" s="21">
        <v>-0.56109660321636334</v>
      </c>
      <c r="J253" s="21">
        <v>-0.67259270913454927</v>
      </c>
      <c r="K253" s="21">
        <v>0.17084403834045675</v>
      </c>
      <c r="L253" s="21">
        <v>0.3248017019684078</v>
      </c>
    </row>
    <row r="254" spans="2:12" x14ac:dyDescent="0.35">
      <c r="B254" s="16" t="s">
        <v>213</v>
      </c>
      <c r="C254" s="16">
        <v>1</v>
      </c>
      <c r="D254" s="16">
        <v>1</v>
      </c>
      <c r="E254" s="21">
        <v>0.27483132402267169</v>
      </c>
      <c r="F254" s="21">
        <v>0.31147540983606559</v>
      </c>
      <c r="G254" s="21">
        <v>1</v>
      </c>
      <c r="H254" s="21">
        <v>0.27483132402267169</v>
      </c>
      <c r="I254" s="21">
        <v>1.6243753973204562</v>
      </c>
      <c r="J254" s="21">
        <v>1.4867838833500562</v>
      </c>
      <c r="K254" s="21">
        <v>0.1896792609108344</v>
      </c>
      <c r="L254" s="21">
        <v>0.38027105737279165</v>
      </c>
    </row>
    <row r="255" spans="2:12" x14ac:dyDescent="0.35">
      <c r="B255" s="16" t="s">
        <v>214</v>
      </c>
      <c r="C255" s="16">
        <v>1</v>
      </c>
      <c r="D255" s="16">
        <v>0</v>
      </c>
      <c r="E255" s="21">
        <v>0.38348370234244655</v>
      </c>
      <c r="F255" s="21">
        <v>0.31147540983606559</v>
      </c>
      <c r="G255" s="21">
        <v>0</v>
      </c>
      <c r="H255" s="21">
        <v>0.38348370234244655</v>
      </c>
      <c r="I255" s="21">
        <v>-0.78868063050550463</v>
      </c>
      <c r="J255" s="21">
        <v>-0.67259270913454927</v>
      </c>
      <c r="K255" s="21">
        <v>0.29599870549956231</v>
      </c>
      <c r="L255" s="21">
        <v>0.47922442956588535</v>
      </c>
    </row>
    <row r="256" spans="2:12" x14ac:dyDescent="0.35">
      <c r="B256" s="16" t="s">
        <v>215</v>
      </c>
      <c r="C256" s="16">
        <v>1</v>
      </c>
      <c r="D256" s="16">
        <v>0</v>
      </c>
      <c r="E256" s="21">
        <v>0.34348650620640314</v>
      </c>
      <c r="F256" s="21">
        <v>0.31147540983606559</v>
      </c>
      <c r="G256" s="21">
        <v>0</v>
      </c>
      <c r="H256" s="21">
        <v>0.34348650620640314</v>
      </c>
      <c r="I256" s="21">
        <v>-0.72332422742243663</v>
      </c>
      <c r="J256" s="21">
        <v>-0.67259270913454927</v>
      </c>
      <c r="K256" s="21">
        <v>0.25206833911848703</v>
      </c>
      <c r="L256" s="21">
        <v>0.44819174803993517</v>
      </c>
    </row>
    <row r="257" spans="2:12" x14ac:dyDescent="0.35">
      <c r="B257" s="16" t="s">
        <v>216</v>
      </c>
      <c r="C257" s="16">
        <v>1</v>
      </c>
      <c r="D257" s="16">
        <v>0</v>
      </c>
      <c r="E257" s="21">
        <v>0.26548072025579472</v>
      </c>
      <c r="F257" s="21">
        <v>0.31147540983606559</v>
      </c>
      <c r="G257" s="21">
        <v>0</v>
      </c>
      <c r="H257" s="21">
        <v>0.26548072025579472</v>
      </c>
      <c r="I257" s="21">
        <v>-0.60119435459096371</v>
      </c>
      <c r="J257" s="21">
        <v>-0.67259270913454927</v>
      </c>
      <c r="K257" s="21">
        <v>0.19825385040798157</v>
      </c>
      <c r="L257" s="21">
        <v>0.34567519245177453</v>
      </c>
    </row>
    <row r="258" spans="2:12" x14ac:dyDescent="0.35">
      <c r="B258" s="16" t="s">
        <v>217</v>
      </c>
      <c r="C258" s="16">
        <v>1</v>
      </c>
      <c r="D258" s="16">
        <v>1</v>
      </c>
      <c r="E258" s="21">
        <v>0.39253344025899489</v>
      </c>
      <c r="F258" s="21">
        <v>0.31147540983606559</v>
      </c>
      <c r="G258" s="21">
        <v>1</v>
      </c>
      <c r="H258" s="21">
        <v>0.39253344025899489</v>
      </c>
      <c r="I258" s="21">
        <v>1.2440070955887621</v>
      </c>
      <c r="J258" s="21">
        <v>1.4867838833500562</v>
      </c>
      <c r="K258" s="21">
        <v>0.302140599489651</v>
      </c>
      <c r="L258" s="21">
        <v>0.49094458717914546</v>
      </c>
    </row>
    <row r="259" spans="2:12" x14ac:dyDescent="0.35">
      <c r="B259" s="16" t="s">
        <v>218</v>
      </c>
      <c r="C259" s="16">
        <v>1</v>
      </c>
      <c r="D259" s="16">
        <v>1</v>
      </c>
      <c r="E259" s="21">
        <v>0.4387801565184356</v>
      </c>
      <c r="F259" s="21">
        <v>0.31147540983606559</v>
      </c>
      <c r="G259" s="21">
        <v>1</v>
      </c>
      <c r="H259" s="21">
        <v>0.4387801565184356</v>
      </c>
      <c r="I259" s="21">
        <v>1.1309489970824833</v>
      </c>
      <c r="J259" s="21">
        <v>1.4867838833500562</v>
      </c>
      <c r="K259" s="21">
        <v>0.32770976130219354</v>
      </c>
      <c r="L259" s="21">
        <v>0.55634303346383374</v>
      </c>
    </row>
    <row r="260" spans="2:12" x14ac:dyDescent="0.35">
      <c r="B260" s="16" t="s">
        <v>219</v>
      </c>
      <c r="C260" s="16">
        <v>1</v>
      </c>
      <c r="D260" s="16">
        <v>0</v>
      </c>
      <c r="E260" s="21">
        <v>0.35800333766685583</v>
      </c>
      <c r="F260" s="21">
        <v>0.31147540983606559</v>
      </c>
      <c r="G260" s="21">
        <v>0</v>
      </c>
      <c r="H260" s="21">
        <v>0.35800333766685583</v>
      </c>
      <c r="I260" s="21">
        <v>-0.74675330377956795</v>
      </c>
      <c r="J260" s="21">
        <v>-0.67259270913454927</v>
      </c>
      <c r="K260" s="21">
        <v>0.26933359836329346</v>
      </c>
      <c r="L260" s="21">
        <v>0.45758335774545578</v>
      </c>
    </row>
    <row r="261" spans="2:12" x14ac:dyDescent="0.35">
      <c r="B261" s="16" t="s">
        <v>220</v>
      </c>
      <c r="C261" s="16">
        <v>1</v>
      </c>
      <c r="D261" s="16">
        <v>0</v>
      </c>
      <c r="E261" s="21">
        <v>0.28266460948442823</v>
      </c>
      <c r="F261" s="21">
        <v>0.31147540983606559</v>
      </c>
      <c r="G261" s="21">
        <v>0</v>
      </c>
      <c r="H261" s="21">
        <v>0.28266460948442823</v>
      </c>
      <c r="I261" s="21">
        <v>-0.62773246429672802</v>
      </c>
      <c r="J261" s="21">
        <v>-0.67259270913454927</v>
      </c>
      <c r="K261" s="21">
        <v>0.14854651215941564</v>
      </c>
      <c r="L261" s="21">
        <v>0.47090338422049066</v>
      </c>
    </row>
    <row r="262" spans="2:12" x14ac:dyDescent="0.35">
      <c r="B262" s="16" t="s">
        <v>221</v>
      </c>
      <c r="C262" s="16">
        <v>1</v>
      </c>
      <c r="D262" s="16">
        <v>0</v>
      </c>
      <c r="E262" s="21">
        <v>0.36562962287608131</v>
      </c>
      <c r="F262" s="21">
        <v>0.31147540983606559</v>
      </c>
      <c r="G262" s="21">
        <v>0</v>
      </c>
      <c r="H262" s="21">
        <v>0.36562962287608131</v>
      </c>
      <c r="I262" s="21">
        <v>-0.75918783396736478</v>
      </c>
      <c r="J262" s="21">
        <v>-0.67259270913454927</v>
      </c>
      <c r="K262" s="21">
        <v>0.28255714814771776</v>
      </c>
      <c r="L262" s="21">
        <v>0.45754950148034712</v>
      </c>
    </row>
    <row r="263" spans="2:12" x14ac:dyDescent="0.35">
      <c r="B263" s="16" t="s">
        <v>222</v>
      </c>
      <c r="C263" s="16">
        <v>1</v>
      </c>
      <c r="D263" s="16">
        <v>1</v>
      </c>
      <c r="E263" s="21">
        <v>0.25811552867886628</v>
      </c>
      <c r="F263" s="21">
        <v>0.31147540983606559</v>
      </c>
      <c r="G263" s="21">
        <v>1</v>
      </c>
      <c r="H263" s="21">
        <v>0.25811552867886628</v>
      </c>
      <c r="I263" s="21">
        <v>1.6953566486337239</v>
      </c>
      <c r="J263" s="21">
        <v>1.4867838833500562</v>
      </c>
      <c r="K263" s="21">
        <v>0.18968679013761683</v>
      </c>
      <c r="L263" s="21">
        <v>0.34084611717437374</v>
      </c>
    </row>
    <row r="264" spans="2:12" x14ac:dyDescent="0.35">
      <c r="B264" s="16" t="s">
        <v>223</v>
      </c>
      <c r="C264" s="16">
        <v>1</v>
      </c>
      <c r="D264" s="16">
        <v>0</v>
      </c>
      <c r="E264" s="21">
        <v>0.17956559935049138</v>
      </c>
      <c r="F264" s="21">
        <v>0.31147540983606559</v>
      </c>
      <c r="G264" s="21">
        <v>0</v>
      </c>
      <c r="H264" s="21">
        <v>0.17956559935049138</v>
      </c>
      <c r="I264" s="21">
        <v>-0.46783169217160908</v>
      </c>
      <c r="J264" s="21">
        <v>-0.67259270913454927</v>
      </c>
      <c r="K264" s="21">
        <v>0.10009761878171562</v>
      </c>
      <c r="L264" s="21">
        <v>0.30101980996959959</v>
      </c>
    </row>
    <row r="265" spans="2:12" x14ac:dyDescent="0.35">
      <c r="B265" s="16" t="s">
        <v>224</v>
      </c>
      <c r="C265" s="16">
        <v>1</v>
      </c>
      <c r="D265" s="16">
        <v>1</v>
      </c>
      <c r="E265" s="21">
        <v>0.35683579377920499</v>
      </c>
      <c r="F265" s="21">
        <v>0.31147540983606559</v>
      </c>
      <c r="G265" s="21">
        <v>1</v>
      </c>
      <c r="H265" s="21">
        <v>0.35683579377920499</v>
      </c>
      <c r="I265" s="21">
        <v>1.3425384345933353</v>
      </c>
      <c r="J265" s="21">
        <v>1.4867838833500562</v>
      </c>
      <c r="K265" s="21">
        <v>0.27526056320536157</v>
      </c>
      <c r="L265" s="21">
        <v>0.44765384807557013</v>
      </c>
    </row>
    <row r="266" spans="2:12" x14ac:dyDescent="0.35">
      <c r="B266" s="16" t="s">
        <v>225</v>
      </c>
      <c r="C266" s="16">
        <v>1</v>
      </c>
      <c r="D266" s="16">
        <v>0</v>
      </c>
      <c r="E266" s="21">
        <v>0.23257346184871877</v>
      </c>
      <c r="F266" s="21">
        <v>0.31147540983606559</v>
      </c>
      <c r="G266" s="21">
        <v>0</v>
      </c>
      <c r="H266" s="21">
        <v>0.23257346184871877</v>
      </c>
      <c r="I266" s="21">
        <v>-0.55050551234485223</v>
      </c>
      <c r="J266" s="21">
        <v>-0.67259270913454927</v>
      </c>
      <c r="K266" s="21">
        <v>0.16306071888899468</v>
      </c>
      <c r="L266" s="21">
        <v>0.3203760096571408</v>
      </c>
    </row>
    <row r="267" spans="2:12" x14ac:dyDescent="0.35">
      <c r="B267" s="16" t="s">
        <v>226</v>
      </c>
      <c r="C267" s="16">
        <v>1</v>
      </c>
      <c r="D267" s="16">
        <v>0</v>
      </c>
      <c r="E267" s="21">
        <v>0.27213976498991149</v>
      </c>
      <c r="F267" s="21">
        <v>0.31147540983606559</v>
      </c>
      <c r="G267" s="21">
        <v>0</v>
      </c>
      <c r="H267" s="21">
        <v>0.27213976498991149</v>
      </c>
      <c r="I267" s="21">
        <v>-0.61146556710483579</v>
      </c>
      <c r="J267" s="21">
        <v>-0.67259270913454927</v>
      </c>
      <c r="K267" s="21">
        <v>0.15838674557968332</v>
      </c>
      <c r="L267" s="21">
        <v>0.42621624783981171</v>
      </c>
    </row>
    <row r="268" spans="2:12" x14ac:dyDescent="0.35">
      <c r="B268" s="16" t="s">
        <v>227</v>
      </c>
      <c r="C268" s="16">
        <v>1</v>
      </c>
      <c r="D268" s="16">
        <v>0</v>
      </c>
      <c r="E268" s="21">
        <v>0.33494405233888991</v>
      </c>
      <c r="F268" s="21">
        <v>0.31147540983606559</v>
      </c>
      <c r="G268" s="21">
        <v>0</v>
      </c>
      <c r="H268" s="21">
        <v>0.33494405233888991</v>
      </c>
      <c r="I268" s="21">
        <v>-0.7096709766661804</v>
      </c>
      <c r="J268" s="21">
        <v>-0.67259270913454927</v>
      </c>
      <c r="K268" s="21">
        <v>0.24745471095823507</v>
      </c>
      <c r="L268" s="21">
        <v>0.43546653403939412</v>
      </c>
    </row>
    <row r="269" spans="2:12" x14ac:dyDescent="0.35">
      <c r="B269" s="16" t="s">
        <v>228</v>
      </c>
      <c r="C269" s="16">
        <v>1</v>
      </c>
      <c r="D269" s="16">
        <v>0</v>
      </c>
      <c r="E269" s="21">
        <v>0.22584051202464384</v>
      </c>
      <c r="F269" s="21">
        <v>0.31147540983606559</v>
      </c>
      <c r="G269" s="21">
        <v>0</v>
      </c>
      <c r="H269" s="21">
        <v>0.22584051202464384</v>
      </c>
      <c r="I269" s="21">
        <v>-0.54011433572198497</v>
      </c>
      <c r="J269" s="21">
        <v>-0.67259270913454927</v>
      </c>
      <c r="K269" s="21">
        <v>0.15539072716542623</v>
      </c>
      <c r="L269" s="21">
        <v>0.31627010025790681</v>
      </c>
    </row>
    <row r="270" spans="2:12" x14ac:dyDescent="0.35">
      <c r="B270" s="16" t="s">
        <v>229</v>
      </c>
      <c r="C270" s="16">
        <v>1</v>
      </c>
      <c r="D270" s="16">
        <v>0</v>
      </c>
      <c r="E270" s="21">
        <v>0.4387801565184356</v>
      </c>
      <c r="F270" s="21">
        <v>0.31147540983606559</v>
      </c>
      <c r="G270" s="21">
        <v>0</v>
      </c>
      <c r="H270" s="21">
        <v>0.4387801565184356</v>
      </c>
      <c r="I270" s="21">
        <v>-0.884213171928802</v>
      </c>
      <c r="J270" s="21">
        <v>-0.67259270913454927</v>
      </c>
      <c r="K270" s="21">
        <v>0.32770976130219354</v>
      </c>
      <c r="L270" s="21">
        <v>0.55634303346383374</v>
      </c>
    </row>
    <row r="271" spans="2:12" x14ac:dyDescent="0.35">
      <c r="B271" s="16" t="s">
        <v>230</v>
      </c>
      <c r="C271" s="16">
        <v>1</v>
      </c>
      <c r="D271" s="16">
        <v>1</v>
      </c>
      <c r="E271" s="21">
        <v>0.28313175882142017</v>
      </c>
      <c r="F271" s="21">
        <v>0.31147540983606559</v>
      </c>
      <c r="G271" s="21">
        <v>1</v>
      </c>
      <c r="H271" s="21">
        <v>0.28313175882142017</v>
      </c>
      <c r="I271" s="21">
        <v>1.5912022232116965</v>
      </c>
      <c r="J271" s="21">
        <v>1.4867838833500562</v>
      </c>
      <c r="K271" s="21">
        <v>0.21549879653763074</v>
      </c>
      <c r="L271" s="21">
        <v>0.36219113091368327</v>
      </c>
    </row>
    <row r="272" spans="2:12" x14ac:dyDescent="0.35">
      <c r="B272" s="16" t="s">
        <v>231</v>
      </c>
      <c r="C272" s="16">
        <v>1</v>
      </c>
      <c r="D272" s="16">
        <v>1</v>
      </c>
      <c r="E272" s="21">
        <v>0.33953909657255588</v>
      </c>
      <c r="F272" s="21">
        <v>0.31147540983606559</v>
      </c>
      <c r="G272" s="21">
        <v>1</v>
      </c>
      <c r="H272" s="21">
        <v>0.33953909657255588</v>
      </c>
      <c r="I272" s="21">
        <v>1.394693133502533</v>
      </c>
      <c r="J272" s="21">
        <v>1.4867838833500562</v>
      </c>
      <c r="K272" s="21">
        <v>0.25960844651416665</v>
      </c>
      <c r="L272" s="21">
        <v>0.42979367312292105</v>
      </c>
    </row>
    <row r="273" spans="2:12" x14ac:dyDescent="0.35">
      <c r="B273" s="16" t="s">
        <v>232</v>
      </c>
      <c r="C273" s="16">
        <v>1</v>
      </c>
      <c r="D273" s="16">
        <v>1</v>
      </c>
      <c r="E273" s="21">
        <v>0.31196915818700283</v>
      </c>
      <c r="F273" s="21">
        <v>0.31147540983606559</v>
      </c>
      <c r="G273" s="21">
        <v>1</v>
      </c>
      <c r="H273" s="21">
        <v>0.31196915818700283</v>
      </c>
      <c r="I273" s="21">
        <v>1.4850740956838453</v>
      </c>
      <c r="J273" s="21">
        <v>1.4867838833500562</v>
      </c>
      <c r="K273" s="21">
        <v>0.24168256246807299</v>
      </c>
      <c r="L273" s="21">
        <v>0.3921266387675732</v>
      </c>
    </row>
    <row r="274" spans="2:12" x14ac:dyDescent="0.35">
      <c r="B274" s="16" t="s">
        <v>233</v>
      </c>
      <c r="C274" s="16">
        <v>1</v>
      </c>
      <c r="D274" s="16">
        <v>0</v>
      </c>
      <c r="E274" s="21">
        <v>8.1928099364324866E-2</v>
      </c>
      <c r="F274" s="21">
        <v>0.31147540983606559</v>
      </c>
      <c r="G274" s="21">
        <v>0</v>
      </c>
      <c r="H274" s="21">
        <v>8.1928099364324866E-2</v>
      </c>
      <c r="I274" s="21">
        <v>-0.29872948649545761</v>
      </c>
      <c r="J274" s="21">
        <v>-0.67259270913454927</v>
      </c>
      <c r="K274" s="21">
        <v>2.3070768306160117E-2</v>
      </c>
      <c r="L274" s="21">
        <v>0.2521799357145949</v>
      </c>
    </row>
    <row r="275" spans="2:12" x14ac:dyDescent="0.35">
      <c r="B275" s="16" t="s">
        <v>234</v>
      </c>
      <c r="C275" s="16">
        <v>1</v>
      </c>
      <c r="D275" s="16">
        <v>1</v>
      </c>
      <c r="E275" s="21">
        <v>0.314387661812842</v>
      </c>
      <c r="F275" s="21">
        <v>0.31147540983606559</v>
      </c>
      <c r="G275" s="21">
        <v>1</v>
      </c>
      <c r="H275" s="21">
        <v>0.314387661812842</v>
      </c>
      <c r="I275" s="21">
        <v>1.4767485917076513</v>
      </c>
      <c r="J275" s="21">
        <v>1.4867838833500562</v>
      </c>
      <c r="K275" s="21">
        <v>0.23408143439953641</v>
      </c>
      <c r="L275" s="21">
        <v>0.40758345380582295</v>
      </c>
    </row>
    <row r="276" spans="2:12" x14ac:dyDescent="0.35">
      <c r="B276" s="16" t="s">
        <v>235</v>
      </c>
      <c r="C276" s="16">
        <v>1</v>
      </c>
      <c r="D276" s="16">
        <v>0</v>
      </c>
      <c r="E276" s="21">
        <v>0.41038363877977457</v>
      </c>
      <c r="F276" s="21">
        <v>0.31147540983606559</v>
      </c>
      <c r="G276" s="21">
        <v>0</v>
      </c>
      <c r="H276" s="21">
        <v>0.41038363877977457</v>
      </c>
      <c r="I276" s="21">
        <v>-0.83427697134511647</v>
      </c>
      <c r="J276" s="21">
        <v>-0.67259270913454927</v>
      </c>
      <c r="K276" s="21">
        <v>0.30410042535710718</v>
      </c>
      <c r="L276" s="21">
        <v>0.52574921063357594</v>
      </c>
    </row>
    <row r="277" spans="2:12" x14ac:dyDescent="0.35">
      <c r="B277" s="16" t="s">
        <v>236</v>
      </c>
      <c r="C277" s="16">
        <v>1</v>
      </c>
      <c r="D277" s="16">
        <v>0</v>
      </c>
      <c r="E277" s="21">
        <v>0.47660079324734633</v>
      </c>
      <c r="F277" s="21">
        <v>0.31147540983606559</v>
      </c>
      <c r="G277" s="21">
        <v>0</v>
      </c>
      <c r="H277" s="21">
        <v>0.47660079324734633</v>
      </c>
      <c r="I277" s="21">
        <v>-0.95424710349121988</v>
      </c>
      <c r="J277" s="21">
        <v>-0.67259270913454927</v>
      </c>
      <c r="K277" s="21">
        <v>0.34349480354224854</v>
      </c>
      <c r="L277" s="21">
        <v>0.6131157366454496</v>
      </c>
    </row>
    <row r="278" spans="2:12" x14ac:dyDescent="0.35">
      <c r="B278" s="16" t="s">
        <v>237</v>
      </c>
      <c r="C278" s="16">
        <v>1</v>
      </c>
      <c r="D278" s="16">
        <v>1</v>
      </c>
      <c r="E278" s="21">
        <v>0.27873108344196645</v>
      </c>
      <c r="F278" s="21">
        <v>0.31147540983606559</v>
      </c>
      <c r="G278" s="21">
        <v>1</v>
      </c>
      <c r="H278" s="21">
        <v>0.27873108344196645</v>
      </c>
      <c r="I278" s="21">
        <v>1.6086290480282499</v>
      </c>
      <c r="J278" s="21">
        <v>1.4867838833500562</v>
      </c>
      <c r="K278" s="21">
        <v>0.20465204341175389</v>
      </c>
      <c r="L278" s="21">
        <v>0.36724347570063098</v>
      </c>
    </row>
    <row r="279" spans="2:12" x14ac:dyDescent="0.35">
      <c r="B279" s="16" t="s">
        <v>238</v>
      </c>
      <c r="C279" s="16">
        <v>1</v>
      </c>
      <c r="D279" s="16">
        <v>0</v>
      </c>
      <c r="E279" s="21">
        <v>0.27398879704237972</v>
      </c>
      <c r="F279" s="21">
        <v>0.31147540983606559</v>
      </c>
      <c r="G279" s="21">
        <v>0</v>
      </c>
      <c r="H279" s="21">
        <v>0.27398879704237972</v>
      </c>
      <c r="I279" s="21">
        <v>-0.61432012316760931</v>
      </c>
      <c r="J279" s="21">
        <v>-0.67259270913454927</v>
      </c>
      <c r="K279" s="21">
        <v>0.18867699723441853</v>
      </c>
      <c r="L279" s="21">
        <v>0.37981659776775761</v>
      </c>
    </row>
    <row r="280" spans="2:12" x14ac:dyDescent="0.35">
      <c r="B280" s="16" t="s">
        <v>239</v>
      </c>
      <c r="C280" s="16">
        <v>1</v>
      </c>
      <c r="D280" s="16">
        <v>0</v>
      </c>
      <c r="E280" s="21">
        <v>0.29496613228114688</v>
      </c>
      <c r="F280" s="21">
        <v>0.31147540983606559</v>
      </c>
      <c r="G280" s="21">
        <v>0</v>
      </c>
      <c r="H280" s="21">
        <v>0.29496613228114688</v>
      </c>
      <c r="I280" s="21">
        <v>-0.64681649539063446</v>
      </c>
      <c r="J280" s="21">
        <v>-0.67259270913454927</v>
      </c>
      <c r="K280" s="21">
        <v>0.1780117844095607</v>
      </c>
      <c r="L280" s="21">
        <v>0.44697654634960354</v>
      </c>
    </row>
    <row r="281" spans="2:12" x14ac:dyDescent="0.35">
      <c r="B281" s="16" t="s">
        <v>240</v>
      </c>
      <c r="C281" s="16">
        <v>1</v>
      </c>
      <c r="D281" s="16">
        <v>0</v>
      </c>
      <c r="E281" s="21">
        <v>0.32968252458531472</v>
      </c>
      <c r="F281" s="21">
        <v>0.31147540983606559</v>
      </c>
      <c r="G281" s="21">
        <v>0</v>
      </c>
      <c r="H281" s="21">
        <v>0.32968252458531472</v>
      </c>
      <c r="I281" s="21">
        <v>-0.70130622319023728</v>
      </c>
      <c r="J281" s="21">
        <v>-0.67259270913454927</v>
      </c>
      <c r="K281" s="21">
        <v>0.22919822261217282</v>
      </c>
      <c r="L281" s="21">
        <v>0.44858275676494269</v>
      </c>
    </row>
    <row r="282" spans="2:12" x14ac:dyDescent="0.35">
      <c r="B282" s="16" t="s">
        <v>241</v>
      </c>
      <c r="C282" s="16">
        <v>1</v>
      </c>
      <c r="D282" s="16">
        <v>0</v>
      </c>
      <c r="E282" s="21">
        <v>0.26730112360007624</v>
      </c>
      <c r="F282" s="21">
        <v>0.31147540983606559</v>
      </c>
      <c r="G282" s="21">
        <v>0</v>
      </c>
      <c r="H282" s="21">
        <v>0.26730112360007624</v>
      </c>
      <c r="I282" s="21">
        <v>-0.60400096068969866</v>
      </c>
      <c r="J282" s="21">
        <v>-0.67259270913454927</v>
      </c>
      <c r="K282" s="21">
        <v>0.18099235727592869</v>
      </c>
      <c r="L282" s="21">
        <v>0.3758784428240951</v>
      </c>
    </row>
    <row r="283" spans="2:12" x14ac:dyDescent="0.35">
      <c r="B283" s="16" t="s">
        <v>242</v>
      </c>
      <c r="C283" s="16">
        <v>1</v>
      </c>
      <c r="D283" s="16">
        <v>1</v>
      </c>
      <c r="E283" s="21">
        <v>0.2981945663110826</v>
      </c>
      <c r="F283" s="21">
        <v>0.31147540983606559</v>
      </c>
      <c r="G283" s="21">
        <v>1</v>
      </c>
      <c r="H283" s="21">
        <v>0.2981945663110826</v>
      </c>
      <c r="I283" s="21">
        <v>1.5341170633882586</v>
      </c>
      <c r="J283" s="21">
        <v>1.4867838833500562</v>
      </c>
      <c r="K283" s="21">
        <v>0.21631986644014412</v>
      </c>
      <c r="L283" s="21">
        <v>0.39542196737443064</v>
      </c>
    </row>
    <row r="284" spans="2:12" x14ac:dyDescent="0.35">
      <c r="B284" s="16" t="s">
        <v>243</v>
      </c>
      <c r="C284" s="16">
        <v>1</v>
      </c>
      <c r="D284" s="16">
        <v>1</v>
      </c>
      <c r="E284" s="21">
        <v>0.26991831366035451</v>
      </c>
      <c r="F284" s="21">
        <v>0.31147540983606559</v>
      </c>
      <c r="G284" s="21">
        <v>1</v>
      </c>
      <c r="H284" s="21">
        <v>0.26991831366035451</v>
      </c>
      <c r="I284" s="21">
        <v>1.6446350867999604</v>
      </c>
      <c r="J284" s="21">
        <v>1.4867838833500562</v>
      </c>
      <c r="K284" s="21">
        <v>0.13605111026350561</v>
      </c>
      <c r="L284" s="21">
        <v>0.46466123827487277</v>
      </c>
    </row>
    <row r="285" spans="2:12" x14ac:dyDescent="0.35">
      <c r="B285" s="16" t="s">
        <v>244</v>
      </c>
      <c r="C285" s="16">
        <v>1</v>
      </c>
      <c r="D285" s="16">
        <v>0</v>
      </c>
      <c r="E285" s="21">
        <v>0.23683275601704551</v>
      </c>
      <c r="F285" s="21">
        <v>0.31147540983606559</v>
      </c>
      <c r="G285" s="21">
        <v>0</v>
      </c>
      <c r="H285" s="21">
        <v>0.23683275601704551</v>
      </c>
      <c r="I285" s="21">
        <v>-0.55707160679210377</v>
      </c>
      <c r="J285" s="21">
        <v>-0.67259270913454927</v>
      </c>
      <c r="K285" s="21">
        <v>0.16449609007727575</v>
      </c>
      <c r="L285" s="21">
        <v>0.32847340804287328</v>
      </c>
    </row>
    <row r="286" spans="2:12" x14ac:dyDescent="0.35">
      <c r="B286" s="16" t="s">
        <v>245</v>
      </c>
      <c r="C286" s="16">
        <v>1</v>
      </c>
      <c r="D286" s="16">
        <v>0</v>
      </c>
      <c r="E286" s="21">
        <v>0.39031449713913702</v>
      </c>
      <c r="F286" s="21">
        <v>0.31147540983606559</v>
      </c>
      <c r="G286" s="21">
        <v>0</v>
      </c>
      <c r="H286" s="21">
        <v>0.39031449713913702</v>
      </c>
      <c r="I286" s="21">
        <v>-0.80011867462920794</v>
      </c>
      <c r="J286" s="21">
        <v>-0.67259270913454927</v>
      </c>
      <c r="K286" s="21">
        <v>0.29683588608464462</v>
      </c>
      <c r="L286" s="21">
        <v>0.49260804421780469</v>
      </c>
    </row>
    <row r="287" spans="2:12" x14ac:dyDescent="0.35">
      <c r="B287" s="16" t="s">
        <v>246</v>
      </c>
      <c r="C287" s="16">
        <v>1</v>
      </c>
      <c r="D287" s="16">
        <v>0</v>
      </c>
      <c r="E287" s="21">
        <v>0.26730112360007624</v>
      </c>
      <c r="F287" s="21">
        <v>0.31147540983606559</v>
      </c>
      <c r="G287" s="21">
        <v>0</v>
      </c>
      <c r="H287" s="21">
        <v>0.26730112360007624</v>
      </c>
      <c r="I287" s="21">
        <v>-0.60400096068969866</v>
      </c>
      <c r="J287" s="21">
        <v>-0.67259270913454927</v>
      </c>
      <c r="K287" s="21">
        <v>0.18099235727592869</v>
      </c>
      <c r="L287" s="21">
        <v>0.3758784428240951</v>
      </c>
    </row>
    <row r="288" spans="2:12" x14ac:dyDescent="0.35">
      <c r="B288" s="16" t="s">
        <v>247</v>
      </c>
      <c r="C288" s="16">
        <v>1</v>
      </c>
      <c r="D288" s="16">
        <v>0</v>
      </c>
      <c r="E288" s="21">
        <v>0.42619344870087472</v>
      </c>
      <c r="F288" s="21">
        <v>0.31147540983606559</v>
      </c>
      <c r="G288" s="21">
        <v>0</v>
      </c>
      <c r="H288" s="21">
        <v>0.42619344870087472</v>
      </c>
      <c r="I288" s="21">
        <v>-0.86182806706561221</v>
      </c>
      <c r="J288" s="21">
        <v>-0.67259270913454927</v>
      </c>
      <c r="K288" s="21">
        <v>0.26321009028414283</v>
      </c>
      <c r="L288" s="21">
        <v>0.60696019222709929</v>
      </c>
    </row>
    <row r="289" spans="2:12" x14ac:dyDescent="0.35">
      <c r="B289" s="16" t="s">
        <v>248</v>
      </c>
      <c r="C289" s="16">
        <v>1</v>
      </c>
      <c r="D289" s="16">
        <v>0</v>
      </c>
      <c r="E289" s="21">
        <v>0.22836784671416799</v>
      </c>
      <c r="F289" s="21">
        <v>0.31147540983606559</v>
      </c>
      <c r="G289" s="21">
        <v>0</v>
      </c>
      <c r="H289" s="21">
        <v>0.22836784671416799</v>
      </c>
      <c r="I289" s="21">
        <v>-0.54401681117301526</v>
      </c>
      <c r="J289" s="21">
        <v>-0.67259270913454927</v>
      </c>
      <c r="K289" s="21">
        <v>0.15722236217410815</v>
      </c>
      <c r="L289" s="21">
        <v>0.31950262098287308</v>
      </c>
    </row>
    <row r="290" spans="2:12" x14ac:dyDescent="0.35">
      <c r="B290" s="16" t="s">
        <v>249</v>
      </c>
      <c r="C290" s="16">
        <v>1</v>
      </c>
      <c r="D290" s="16">
        <v>0</v>
      </c>
      <c r="E290" s="21">
        <v>0.20968860869066552</v>
      </c>
      <c r="F290" s="21">
        <v>0.31147540983606559</v>
      </c>
      <c r="G290" s="21">
        <v>0</v>
      </c>
      <c r="H290" s="21">
        <v>0.20968860869066552</v>
      </c>
      <c r="I290" s="21">
        <v>-0.51509614328259989</v>
      </c>
      <c r="J290" s="21">
        <v>-0.67259270913454927</v>
      </c>
      <c r="K290" s="21">
        <v>0.11950401153243366</v>
      </c>
      <c r="L290" s="21">
        <v>0.34153270584594303</v>
      </c>
    </row>
    <row r="291" spans="2:12" x14ac:dyDescent="0.35">
      <c r="B291" s="16" t="s">
        <v>250</v>
      </c>
      <c r="C291" s="16">
        <v>1</v>
      </c>
      <c r="D291" s="16">
        <v>0</v>
      </c>
      <c r="E291" s="21">
        <v>0.24207702908818626</v>
      </c>
      <c r="F291" s="21">
        <v>0.31147540983606559</v>
      </c>
      <c r="G291" s="21">
        <v>0</v>
      </c>
      <c r="H291" s="21">
        <v>0.24207702908818626</v>
      </c>
      <c r="I291" s="21">
        <v>-0.56515068135295177</v>
      </c>
      <c r="J291" s="21">
        <v>-0.67259270913454927</v>
      </c>
      <c r="K291" s="21">
        <v>0.171178971880909</v>
      </c>
      <c r="L291" s="21">
        <v>0.33062559538423947</v>
      </c>
    </row>
    <row r="292" spans="2:12" x14ac:dyDescent="0.35">
      <c r="B292" s="16" t="s">
        <v>251</v>
      </c>
      <c r="C292" s="16">
        <v>1</v>
      </c>
      <c r="D292" s="16">
        <v>0</v>
      </c>
      <c r="E292" s="21">
        <v>0.24343481584425089</v>
      </c>
      <c r="F292" s="21">
        <v>0.31147540983606559</v>
      </c>
      <c r="G292" s="21">
        <v>0</v>
      </c>
      <c r="H292" s="21">
        <v>0.24343481584425089</v>
      </c>
      <c r="I292" s="21">
        <v>-0.56724172548101071</v>
      </c>
      <c r="J292" s="21">
        <v>-0.67259270913454927</v>
      </c>
      <c r="K292" s="21">
        <v>0.16676511482669412</v>
      </c>
      <c r="L292" s="21">
        <v>0.34093064170327364</v>
      </c>
    </row>
    <row r="293" spans="2:12" x14ac:dyDescent="0.35">
      <c r="B293" s="16" t="s">
        <v>252</v>
      </c>
      <c r="C293" s="16">
        <v>1</v>
      </c>
      <c r="D293" s="16">
        <v>0</v>
      </c>
      <c r="E293" s="21">
        <v>0.37880973136066121</v>
      </c>
      <c r="F293" s="21">
        <v>0.31147540983606559</v>
      </c>
      <c r="G293" s="21">
        <v>0</v>
      </c>
      <c r="H293" s="21">
        <v>0.37880973136066121</v>
      </c>
      <c r="I293" s="21">
        <v>-0.78090506877979249</v>
      </c>
      <c r="J293" s="21">
        <v>-0.67259270913454927</v>
      </c>
      <c r="K293" s="21">
        <v>0.27451838020590863</v>
      </c>
      <c r="L293" s="21">
        <v>0.49565280213090407</v>
      </c>
    </row>
    <row r="294" spans="2:12" x14ac:dyDescent="0.35">
      <c r="B294" s="16" t="s">
        <v>253</v>
      </c>
      <c r="C294" s="16">
        <v>1</v>
      </c>
      <c r="D294" s="16">
        <v>0</v>
      </c>
      <c r="E294" s="21">
        <v>0.29028047128199291</v>
      </c>
      <c r="F294" s="21">
        <v>0.31147540983606559</v>
      </c>
      <c r="G294" s="21">
        <v>0</v>
      </c>
      <c r="H294" s="21">
        <v>0.29028047128199291</v>
      </c>
      <c r="I294" s="21">
        <v>-0.63953678889103172</v>
      </c>
      <c r="J294" s="21">
        <v>-0.67259270913454927</v>
      </c>
      <c r="K294" s="21">
        <v>0.20738748712266231</v>
      </c>
      <c r="L294" s="21">
        <v>0.39000313928483926</v>
      </c>
    </row>
    <row r="295" spans="2:12" x14ac:dyDescent="0.35">
      <c r="B295" s="16" t="s">
        <v>254</v>
      </c>
      <c r="C295" s="16">
        <v>1</v>
      </c>
      <c r="D295" s="16">
        <v>0</v>
      </c>
      <c r="E295" s="21">
        <v>0.32377221491960972</v>
      </c>
      <c r="F295" s="21">
        <v>0.31147540983606559</v>
      </c>
      <c r="G295" s="21">
        <v>0</v>
      </c>
      <c r="H295" s="21">
        <v>0.32377221491960972</v>
      </c>
      <c r="I295" s="21">
        <v>-0.69194771979658343</v>
      </c>
      <c r="J295" s="21">
        <v>-0.67259270913454927</v>
      </c>
      <c r="K295" s="21">
        <v>0.2496196310930453</v>
      </c>
      <c r="L295" s="21">
        <v>0.40797630813956715</v>
      </c>
    </row>
    <row r="296" spans="2:12" x14ac:dyDescent="0.35">
      <c r="B296" s="16" t="s">
        <v>255</v>
      </c>
      <c r="C296" s="16">
        <v>1</v>
      </c>
      <c r="D296" s="16">
        <v>1</v>
      </c>
      <c r="E296" s="21">
        <v>0.47427765616598178</v>
      </c>
      <c r="F296" s="21">
        <v>0.31147540983606559</v>
      </c>
      <c r="G296" s="21">
        <v>1</v>
      </c>
      <c r="H296" s="21">
        <v>0.47427765616598178</v>
      </c>
      <c r="I296" s="21">
        <v>1.0528388090594689</v>
      </c>
      <c r="J296" s="21">
        <v>1.4867838833500562</v>
      </c>
      <c r="K296" s="21">
        <v>0.32535860845335485</v>
      </c>
      <c r="L296" s="21">
        <v>0.62791739118687107</v>
      </c>
    </row>
    <row r="297" spans="2:12" x14ac:dyDescent="0.35">
      <c r="B297" s="16" t="s">
        <v>256</v>
      </c>
      <c r="C297" s="16">
        <v>1</v>
      </c>
      <c r="D297" s="16">
        <v>0</v>
      </c>
      <c r="E297" s="21">
        <v>0.17401924197749316</v>
      </c>
      <c r="F297" s="21">
        <v>0.31147540983606559</v>
      </c>
      <c r="G297" s="21">
        <v>0</v>
      </c>
      <c r="H297" s="21">
        <v>0.17401924197749316</v>
      </c>
      <c r="I297" s="21">
        <v>-0.45900104173466161</v>
      </c>
      <c r="J297" s="21">
        <v>-0.67259270913454927</v>
      </c>
      <c r="K297" s="21">
        <v>9.5558993470124226E-2</v>
      </c>
      <c r="L297" s="21">
        <v>0.29582936108860514</v>
      </c>
    </row>
    <row r="298" spans="2:12" x14ac:dyDescent="0.35">
      <c r="B298" s="16" t="s">
        <v>257</v>
      </c>
      <c r="C298" s="16">
        <v>1</v>
      </c>
      <c r="D298" s="16">
        <v>0</v>
      </c>
      <c r="E298" s="21">
        <v>0.13525284462958448</v>
      </c>
      <c r="F298" s="21">
        <v>0.31147540983606559</v>
      </c>
      <c r="G298" s="21">
        <v>0</v>
      </c>
      <c r="H298" s="21">
        <v>0.13525284462958448</v>
      </c>
      <c r="I298" s="21">
        <v>-0.39548374037285094</v>
      </c>
      <c r="J298" s="21">
        <v>-0.67259270913454927</v>
      </c>
      <c r="K298" s="21">
        <v>5.3568186650310573E-2</v>
      </c>
      <c r="L298" s="21">
        <v>0.30177939220827588</v>
      </c>
    </row>
    <row r="299" spans="2:12" x14ac:dyDescent="0.35">
      <c r="B299" s="16" t="s">
        <v>258</v>
      </c>
      <c r="C299" s="16">
        <v>1</v>
      </c>
      <c r="D299" s="16">
        <v>0</v>
      </c>
      <c r="E299" s="21">
        <v>0.25227562186385749</v>
      </c>
      <c r="F299" s="21">
        <v>0.31147540983606559</v>
      </c>
      <c r="G299" s="21">
        <v>0</v>
      </c>
      <c r="H299" s="21">
        <v>0.25227562186385749</v>
      </c>
      <c r="I299" s="21">
        <v>-0.58085385040194204</v>
      </c>
      <c r="J299" s="21">
        <v>-0.67259270913454927</v>
      </c>
      <c r="K299" s="21">
        <v>0.15513641401710093</v>
      </c>
      <c r="L299" s="21">
        <v>0.38268811379490314</v>
      </c>
    </row>
    <row r="300" spans="2:12" x14ac:dyDescent="0.35">
      <c r="B300" s="16" t="s">
        <v>259</v>
      </c>
      <c r="C300" s="16">
        <v>1</v>
      </c>
      <c r="D300" s="16">
        <v>0</v>
      </c>
      <c r="E300" s="21">
        <v>0.36971056236154065</v>
      </c>
      <c r="F300" s="21">
        <v>0.31147540983606559</v>
      </c>
      <c r="G300" s="21">
        <v>0</v>
      </c>
      <c r="H300" s="21">
        <v>0.36971056236154065</v>
      </c>
      <c r="I300" s="21">
        <v>-0.76588032774750048</v>
      </c>
      <c r="J300" s="21">
        <v>-0.67259270913454927</v>
      </c>
      <c r="K300" s="21">
        <v>0.26443974572482276</v>
      </c>
      <c r="L300" s="21">
        <v>0.48902717018104008</v>
      </c>
    </row>
    <row r="301" spans="2:12" x14ac:dyDescent="0.35">
      <c r="B301" s="16" t="s">
        <v>260</v>
      </c>
      <c r="C301" s="16">
        <v>1</v>
      </c>
      <c r="D301" s="16">
        <v>0</v>
      </c>
      <c r="E301" s="21">
        <v>0.31196915818700283</v>
      </c>
      <c r="F301" s="21">
        <v>0.31147540983606559</v>
      </c>
      <c r="G301" s="21">
        <v>0</v>
      </c>
      <c r="H301" s="21">
        <v>0.31196915818700283</v>
      </c>
      <c r="I301" s="21">
        <v>-0.67336707502094106</v>
      </c>
      <c r="J301" s="21">
        <v>-0.67259270913454927</v>
      </c>
      <c r="K301" s="21">
        <v>0.24168256246807299</v>
      </c>
      <c r="L301" s="21">
        <v>0.3921266387675732</v>
      </c>
    </row>
    <row r="302" spans="2:12" x14ac:dyDescent="0.35">
      <c r="B302" s="16" t="s">
        <v>261</v>
      </c>
      <c r="C302" s="16">
        <v>1</v>
      </c>
      <c r="D302" s="16">
        <v>1</v>
      </c>
      <c r="E302" s="21">
        <v>0.41085041571091019</v>
      </c>
      <c r="F302" s="21">
        <v>0.31147540983606559</v>
      </c>
      <c r="G302" s="21">
        <v>1</v>
      </c>
      <c r="H302" s="21">
        <v>0.41085041571091019</v>
      </c>
      <c r="I302" s="21">
        <v>1.197487317185322</v>
      </c>
      <c r="J302" s="21">
        <v>1.4867838833500562</v>
      </c>
      <c r="K302" s="21">
        <v>0.31332754224846587</v>
      </c>
      <c r="L302" s="21">
        <v>0.51592123209749141</v>
      </c>
    </row>
    <row r="303" spans="2:12" x14ac:dyDescent="0.35">
      <c r="B303" s="16" t="s">
        <v>262</v>
      </c>
      <c r="C303" s="16">
        <v>1</v>
      </c>
      <c r="D303" s="16">
        <v>0</v>
      </c>
      <c r="E303" s="21">
        <v>0.33174433007390314</v>
      </c>
      <c r="F303" s="21">
        <v>0.31147540983606559</v>
      </c>
      <c r="G303" s="21">
        <v>0</v>
      </c>
      <c r="H303" s="21">
        <v>0.33174433007390314</v>
      </c>
      <c r="I303" s="21">
        <v>-0.70458018993336413</v>
      </c>
      <c r="J303" s="21">
        <v>-0.67259270913454927</v>
      </c>
      <c r="K303" s="21">
        <v>0.25630532637125308</v>
      </c>
      <c r="L303" s="21">
        <v>0.41693912629005131</v>
      </c>
    </row>
    <row r="304" spans="2:12" x14ac:dyDescent="0.35">
      <c r="B304" s="16" t="s">
        <v>263</v>
      </c>
      <c r="C304" s="16">
        <v>1</v>
      </c>
      <c r="D304" s="16">
        <v>1</v>
      </c>
      <c r="E304" s="21">
        <v>0.39942099816646165</v>
      </c>
      <c r="F304" s="21">
        <v>0.31147540983606559</v>
      </c>
      <c r="G304" s="21">
        <v>1</v>
      </c>
      <c r="H304" s="21">
        <v>0.39942099816646165</v>
      </c>
      <c r="I304" s="21">
        <v>1.2262234736077626</v>
      </c>
      <c r="J304" s="21">
        <v>1.4867838833500562</v>
      </c>
      <c r="K304" s="21">
        <v>0.30067760335058447</v>
      </c>
      <c r="L304" s="21">
        <v>0.50707874144401066</v>
      </c>
    </row>
    <row r="305" spans="2:12" x14ac:dyDescent="0.35">
      <c r="B305" s="16" t="s">
        <v>264</v>
      </c>
      <c r="C305" s="16">
        <v>1</v>
      </c>
      <c r="D305" s="16">
        <v>1</v>
      </c>
      <c r="E305" s="21">
        <v>0.37908877159238785</v>
      </c>
      <c r="F305" s="21">
        <v>0.31147540983606559</v>
      </c>
      <c r="G305" s="21">
        <v>1</v>
      </c>
      <c r="H305" s="21">
        <v>0.37908877159238785</v>
      </c>
      <c r="I305" s="21">
        <v>1.2798064549124282</v>
      </c>
      <c r="J305" s="21">
        <v>1.4867838833500562</v>
      </c>
      <c r="K305" s="21">
        <v>0.26159174635572735</v>
      </c>
      <c r="L305" s="21">
        <v>0.51271634590247117</v>
      </c>
    </row>
    <row r="306" spans="2:12" x14ac:dyDescent="0.35">
      <c r="B306" s="16" t="s">
        <v>265</v>
      </c>
      <c r="C306" s="16">
        <v>1</v>
      </c>
      <c r="D306" s="16">
        <v>0</v>
      </c>
      <c r="E306" s="21">
        <v>0.22584051202464384</v>
      </c>
      <c r="F306" s="21">
        <v>0.31147540983606559</v>
      </c>
      <c r="G306" s="21">
        <v>0</v>
      </c>
      <c r="H306" s="21">
        <v>0.22584051202464384</v>
      </c>
      <c r="I306" s="21">
        <v>-0.54011433572198497</v>
      </c>
      <c r="J306" s="21">
        <v>-0.67259270913454927</v>
      </c>
      <c r="K306" s="21">
        <v>0.15539072716542623</v>
      </c>
      <c r="L306" s="21">
        <v>0.31627010025790681</v>
      </c>
    </row>
    <row r="307" spans="2:12" x14ac:dyDescent="0.35">
      <c r="B307" s="16" t="s">
        <v>266</v>
      </c>
      <c r="C307" s="16">
        <v>1</v>
      </c>
      <c r="D307" s="16">
        <v>0</v>
      </c>
      <c r="E307" s="21">
        <v>0.35683579377920499</v>
      </c>
      <c r="F307" s="21">
        <v>0.31147540983606559</v>
      </c>
      <c r="G307" s="21">
        <v>0</v>
      </c>
      <c r="H307" s="21">
        <v>0.35683579377920499</v>
      </c>
      <c r="I307" s="21">
        <v>-0.74485763255106163</v>
      </c>
      <c r="J307" s="21">
        <v>-0.67259270913454927</v>
      </c>
      <c r="K307" s="21">
        <v>0.27526056320536157</v>
      </c>
      <c r="L307" s="21">
        <v>0.44765384807557013</v>
      </c>
    </row>
    <row r="308" spans="2:12" x14ac:dyDescent="0.35">
      <c r="B308" s="16" t="s">
        <v>267</v>
      </c>
      <c r="C308" s="16">
        <v>1</v>
      </c>
      <c r="D308" s="16">
        <v>0</v>
      </c>
      <c r="E308" s="21">
        <v>0.32377221491960972</v>
      </c>
      <c r="F308" s="21">
        <v>0.31147540983606559</v>
      </c>
      <c r="G308" s="21">
        <v>0</v>
      </c>
      <c r="H308" s="21">
        <v>0.32377221491960972</v>
      </c>
      <c r="I308" s="21">
        <v>-0.69194771979658343</v>
      </c>
      <c r="J308" s="21">
        <v>-0.67259270913454927</v>
      </c>
      <c r="K308" s="21">
        <v>0.2496196310930453</v>
      </c>
      <c r="L308" s="21">
        <v>0.40797630813956715</v>
      </c>
    </row>
    <row r="309" spans="2:12" x14ac:dyDescent="0.35">
      <c r="B309" s="16" t="s">
        <v>268</v>
      </c>
      <c r="C309" s="16">
        <v>1</v>
      </c>
      <c r="D309" s="16">
        <v>1</v>
      </c>
      <c r="E309" s="21">
        <v>0.30384776261971225</v>
      </c>
      <c r="F309" s="21">
        <v>0.31147540983606559</v>
      </c>
      <c r="G309" s="21">
        <v>1</v>
      </c>
      <c r="H309" s="21">
        <v>0.30384776261971225</v>
      </c>
      <c r="I309" s="21">
        <v>1.5136452077719329</v>
      </c>
      <c r="J309" s="21">
        <v>1.4867838833500562</v>
      </c>
      <c r="K309" s="21">
        <v>0.23381078884772202</v>
      </c>
      <c r="L309" s="21">
        <v>0.38434025953959666</v>
      </c>
    </row>
    <row r="310" spans="2:12" x14ac:dyDescent="0.35">
      <c r="B310" s="16" t="s">
        <v>269</v>
      </c>
      <c r="C310" s="16">
        <v>1</v>
      </c>
      <c r="D310" s="16">
        <v>0</v>
      </c>
      <c r="E310" s="21">
        <v>0.23852050980458256</v>
      </c>
      <c r="F310" s="21">
        <v>0.31147540983606559</v>
      </c>
      <c r="G310" s="21">
        <v>0</v>
      </c>
      <c r="H310" s="21">
        <v>0.23852050980458256</v>
      </c>
      <c r="I310" s="21">
        <v>-0.55967223096150165</v>
      </c>
      <c r="J310" s="21">
        <v>-0.67259270913454927</v>
      </c>
      <c r="K310" s="21">
        <v>0.14813541352641166</v>
      </c>
      <c r="L310" s="21">
        <v>0.3607027976902365</v>
      </c>
    </row>
    <row r="311" spans="2:12" x14ac:dyDescent="0.35">
      <c r="B311" s="16" t="s">
        <v>270</v>
      </c>
      <c r="C311" s="16">
        <v>1</v>
      </c>
      <c r="D311" s="16">
        <v>0</v>
      </c>
      <c r="E311" s="21">
        <v>0.26853868399526704</v>
      </c>
      <c r="F311" s="21">
        <v>0.31147540983606559</v>
      </c>
      <c r="G311" s="21">
        <v>0</v>
      </c>
      <c r="H311" s="21">
        <v>0.26853868399526704</v>
      </c>
      <c r="I311" s="21">
        <v>-0.6059094788199253</v>
      </c>
      <c r="J311" s="21">
        <v>-0.67259270913454927</v>
      </c>
      <c r="K311" s="21">
        <v>0.15068400879667204</v>
      </c>
      <c r="L311" s="21">
        <v>0.43171622949224425</v>
      </c>
    </row>
    <row r="312" spans="2:12" x14ac:dyDescent="0.35">
      <c r="B312" s="16" t="s">
        <v>271</v>
      </c>
      <c r="C312" s="16">
        <v>1</v>
      </c>
      <c r="D312" s="16">
        <v>0</v>
      </c>
      <c r="E312" s="21">
        <v>0.14948426808293905</v>
      </c>
      <c r="F312" s="21">
        <v>0.31147540983606559</v>
      </c>
      <c r="G312" s="21">
        <v>0</v>
      </c>
      <c r="H312" s="21">
        <v>0.14948426808293905</v>
      </c>
      <c r="I312" s="21">
        <v>-0.41923406979104172</v>
      </c>
      <c r="J312" s="21">
        <v>-0.67259270913454927</v>
      </c>
      <c r="K312" s="21">
        <v>7.6826780714555801E-2</v>
      </c>
      <c r="L312" s="21">
        <v>0.27070672617469216</v>
      </c>
    </row>
    <row r="313" spans="2:12" x14ac:dyDescent="0.35">
      <c r="B313" s="16" t="s">
        <v>272</v>
      </c>
      <c r="C313" s="16">
        <v>1</v>
      </c>
      <c r="D313" s="16">
        <v>0</v>
      </c>
      <c r="E313" s="21">
        <v>0.33745330975539262</v>
      </c>
      <c r="F313" s="21">
        <v>0.31147540983606559</v>
      </c>
      <c r="G313" s="21">
        <v>0</v>
      </c>
      <c r="H313" s="21">
        <v>0.33745330975539262</v>
      </c>
      <c r="I313" s="21">
        <v>-0.71367190720452689</v>
      </c>
      <c r="J313" s="21">
        <v>-0.67259270913454927</v>
      </c>
      <c r="K313" s="21">
        <v>0.26729601772789652</v>
      </c>
      <c r="L313" s="21">
        <v>0.41558050396008117</v>
      </c>
    </row>
    <row r="314" spans="2:12" x14ac:dyDescent="0.35">
      <c r="B314" s="16" t="s">
        <v>273</v>
      </c>
      <c r="C314" s="16">
        <v>1</v>
      </c>
      <c r="D314" s="16">
        <v>0</v>
      </c>
      <c r="E314" s="21">
        <v>0.48611531902717892</v>
      </c>
      <c r="F314" s="21">
        <v>0.31147540983606559</v>
      </c>
      <c r="G314" s="21">
        <v>0</v>
      </c>
      <c r="H314" s="21">
        <v>0.48611531902717892</v>
      </c>
      <c r="I314" s="21">
        <v>-0.97260571672999296</v>
      </c>
      <c r="J314" s="21">
        <v>-0.67259270913454927</v>
      </c>
      <c r="K314" s="21">
        <v>0.3469905283981814</v>
      </c>
      <c r="L314" s="21">
        <v>0.62742555049268223</v>
      </c>
    </row>
    <row r="315" spans="2:12" x14ac:dyDescent="0.35">
      <c r="B315" s="16" t="s">
        <v>274</v>
      </c>
      <c r="C315" s="16">
        <v>1</v>
      </c>
      <c r="D315" s="16">
        <v>1</v>
      </c>
      <c r="E315" s="21">
        <v>0.32223881626457318</v>
      </c>
      <c r="F315" s="21">
        <v>0.31147540983606559</v>
      </c>
      <c r="G315" s="21">
        <v>1</v>
      </c>
      <c r="H315" s="21">
        <v>0.32223881626457318</v>
      </c>
      <c r="I315" s="21">
        <v>1.4502718574042868</v>
      </c>
      <c r="J315" s="21">
        <v>1.4867838833500562</v>
      </c>
      <c r="K315" s="21">
        <v>0.23047189575106564</v>
      </c>
      <c r="L315" s="21">
        <v>0.43012147403694023</v>
      </c>
    </row>
    <row r="316" spans="2:12" x14ac:dyDescent="0.35">
      <c r="B316" s="16" t="s">
        <v>275</v>
      </c>
      <c r="C316" s="16">
        <v>1</v>
      </c>
      <c r="D316" s="16">
        <v>0</v>
      </c>
      <c r="E316" s="21">
        <v>0.23683275601704551</v>
      </c>
      <c r="F316" s="21">
        <v>0.31147540983606559</v>
      </c>
      <c r="G316" s="21">
        <v>0</v>
      </c>
      <c r="H316" s="21">
        <v>0.23683275601704551</v>
      </c>
      <c r="I316" s="21">
        <v>-0.55707160679210377</v>
      </c>
      <c r="J316" s="21">
        <v>-0.67259270913454927</v>
      </c>
      <c r="K316" s="21">
        <v>0.16449609007727575</v>
      </c>
      <c r="L316" s="21">
        <v>0.32847340804287328</v>
      </c>
    </row>
    <row r="317" spans="2:12" x14ac:dyDescent="0.35">
      <c r="B317" s="16" t="s">
        <v>276</v>
      </c>
      <c r="C317" s="16">
        <v>1</v>
      </c>
      <c r="D317" s="16">
        <v>0</v>
      </c>
      <c r="E317" s="21">
        <v>0.4477092239652124</v>
      </c>
      <c r="F317" s="21">
        <v>0.31147540983606559</v>
      </c>
      <c r="G317" s="21">
        <v>0</v>
      </c>
      <c r="H317" s="21">
        <v>0.4477092239652124</v>
      </c>
      <c r="I317" s="21">
        <v>-0.90035571589472807</v>
      </c>
      <c r="J317" s="21">
        <v>-0.67259270913454927</v>
      </c>
      <c r="K317" s="21">
        <v>0.32528199290779103</v>
      </c>
      <c r="L317" s="21">
        <v>0.57682202730533161</v>
      </c>
    </row>
    <row r="318" spans="2:12" x14ac:dyDescent="0.35">
      <c r="B318" s="16" t="s">
        <v>277</v>
      </c>
      <c r="C318" s="16">
        <v>1</v>
      </c>
      <c r="D318" s="16">
        <v>1</v>
      </c>
      <c r="E318" s="21">
        <v>0.34559013269887157</v>
      </c>
      <c r="F318" s="21">
        <v>0.31147540983606559</v>
      </c>
      <c r="G318" s="21">
        <v>1</v>
      </c>
      <c r="H318" s="21">
        <v>0.34559013269887157</v>
      </c>
      <c r="I318" s="21">
        <v>1.3760818051107579</v>
      </c>
      <c r="J318" s="21">
        <v>1.4867838833500562</v>
      </c>
      <c r="K318" s="21">
        <v>0.26973950777861638</v>
      </c>
      <c r="L318" s="21">
        <v>0.43020466983163891</v>
      </c>
    </row>
    <row r="319" spans="2:12" x14ac:dyDescent="0.35">
      <c r="B319" s="16" t="s">
        <v>278</v>
      </c>
      <c r="C319" s="16">
        <v>1</v>
      </c>
      <c r="D319" s="16">
        <v>0</v>
      </c>
      <c r="E319" s="21">
        <v>0.34602646290566247</v>
      </c>
      <c r="F319" s="21">
        <v>0.31147540983606559</v>
      </c>
      <c r="G319" s="21">
        <v>0</v>
      </c>
      <c r="H319" s="21">
        <v>0.34602646290566247</v>
      </c>
      <c r="I319" s="21">
        <v>-0.72740213124797481</v>
      </c>
      <c r="J319" s="21">
        <v>-0.67259270913454927</v>
      </c>
      <c r="K319" s="21">
        <v>0.27315387217851161</v>
      </c>
      <c r="L319" s="21">
        <v>0.42692121004087702</v>
      </c>
    </row>
    <row r="320" spans="2:12" x14ac:dyDescent="0.35">
      <c r="B320" s="16" t="s">
        <v>279</v>
      </c>
      <c r="C320" s="16">
        <v>1</v>
      </c>
      <c r="D320" s="16">
        <v>0</v>
      </c>
      <c r="E320" s="21">
        <v>0.27483132402267169</v>
      </c>
      <c r="F320" s="21">
        <v>0.31147540983606559</v>
      </c>
      <c r="G320" s="21">
        <v>0</v>
      </c>
      <c r="H320" s="21">
        <v>0.27483132402267169</v>
      </c>
      <c r="I320" s="21">
        <v>-0.61562124226307802</v>
      </c>
      <c r="J320" s="21">
        <v>-0.67259270913454927</v>
      </c>
      <c r="K320" s="21">
        <v>0.1896792609108344</v>
      </c>
      <c r="L320" s="21">
        <v>0.38027105737279165</v>
      </c>
    </row>
    <row r="321" spans="2:12" x14ac:dyDescent="0.35">
      <c r="B321" s="16" t="s">
        <v>280</v>
      </c>
      <c r="C321" s="16">
        <v>1</v>
      </c>
      <c r="D321" s="16">
        <v>0</v>
      </c>
      <c r="E321" s="21">
        <v>0.314387661812842</v>
      </c>
      <c r="F321" s="21">
        <v>0.31147540983606559</v>
      </c>
      <c r="G321" s="21">
        <v>0</v>
      </c>
      <c r="H321" s="21">
        <v>0.314387661812842</v>
      </c>
      <c r="I321" s="21">
        <v>-0.67716333410796825</v>
      </c>
      <c r="J321" s="21">
        <v>-0.67259270913454927</v>
      </c>
      <c r="K321" s="21">
        <v>0.23408143439953641</v>
      </c>
      <c r="L321" s="21">
        <v>0.40758345380582295</v>
      </c>
    </row>
    <row r="322" spans="2:12" x14ac:dyDescent="0.35">
      <c r="B322" s="16" t="s">
        <v>281</v>
      </c>
      <c r="C322" s="16">
        <v>1</v>
      </c>
      <c r="D322" s="16">
        <v>0</v>
      </c>
      <c r="E322" s="21">
        <v>0.20030362020415315</v>
      </c>
      <c r="F322" s="21">
        <v>0.31147540983606559</v>
      </c>
      <c r="G322" s="21">
        <v>0</v>
      </c>
      <c r="H322" s="21">
        <v>0.20030362020415315</v>
      </c>
      <c r="I322" s="21">
        <v>-0.50047436166763093</v>
      </c>
      <c r="J322" s="21">
        <v>-0.67259270913454927</v>
      </c>
      <c r="K322" s="21">
        <v>0.12647236784728672</v>
      </c>
      <c r="L322" s="21">
        <v>0.30231889741449369</v>
      </c>
    </row>
    <row r="323" spans="2:12" x14ac:dyDescent="0.35">
      <c r="B323" s="16" t="s">
        <v>282</v>
      </c>
      <c r="C323" s="16">
        <v>1</v>
      </c>
      <c r="D323" s="16">
        <v>0</v>
      </c>
      <c r="E323" s="21">
        <v>0.13264421555091505</v>
      </c>
      <c r="F323" s="21">
        <v>0.31147540983606559</v>
      </c>
      <c r="G323" s="21">
        <v>0</v>
      </c>
      <c r="H323" s="21">
        <v>0.13264421555091505</v>
      </c>
      <c r="I323" s="21">
        <v>-0.39106191104772958</v>
      </c>
      <c r="J323" s="21">
        <v>-0.67259270913454927</v>
      </c>
      <c r="K323" s="21">
        <v>3.7021779139409378E-2</v>
      </c>
      <c r="L323" s="21">
        <v>0.37823814615417761</v>
      </c>
    </row>
    <row r="324" spans="2:12" x14ac:dyDescent="0.35">
      <c r="B324" s="16" t="s">
        <v>283</v>
      </c>
      <c r="C324" s="16">
        <v>1</v>
      </c>
      <c r="D324" s="16">
        <v>0</v>
      </c>
      <c r="E324" s="21">
        <v>0.25990329895988901</v>
      </c>
      <c r="F324" s="21">
        <v>0.31147540983606559</v>
      </c>
      <c r="G324" s="21">
        <v>0</v>
      </c>
      <c r="H324" s="21">
        <v>0.25990329895988901</v>
      </c>
      <c r="I324" s="21">
        <v>-0.59260002005937762</v>
      </c>
      <c r="J324" s="21">
        <v>-0.67259270913454927</v>
      </c>
      <c r="K324" s="21">
        <v>0.17246680530653324</v>
      </c>
      <c r="L324" s="21">
        <v>0.37175434105036903</v>
      </c>
    </row>
    <row r="325" spans="2:12" x14ac:dyDescent="0.35">
      <c r="B325" s="16" t="s">
        <v>284</v>
      </c>
      <c r="C325" s="16">
        <v>1</v>
      </c>
      <c r="D325" s="16">
        <v>1</v>
      </c>
      <c r="E325" s="21">
        <v>0.31013220860609708</v>
      </c>
      <c r="F325" s="21">
        <v>0.31147540983606559</v>
      </c>
      <c r="G325" s="21">
        <v>1</v>
      </c>
      <c r="H325" s="21">
        <v>0.31013220860609708</v>
      </c>
      <c r="I325" s="21">
        <v>1.4914527475484161</v>
      </c>
      <c r="J325" s="21">
        <v>1.4867838833500562</v>
      </c>
      <c r="K325" s="21">
        <v>0.21186254002500493</v>
      </c>
      <c r="L325" s="21">
        <v>0.42916279896657022</v>
      </c>
    </row>
    <row r="326" spans="2:12" x14ac:dyDescent="0.35">
      <c r="B326" s="16" t="s">
        <v>285</v>
      </c>
      <c r="C326" s="16">
        <v>1</v>
      </c>
      <c r="D326" s="16">
        <v>0</v>
      </c>
      <c r="E326" s="21">
        <v>0.21279267164113799</v>
      </c>
      <c r="F326" s="21">
        <v>0.31147540983606559</v>
      </c>
      <c r="G326" s="21">
        <v>0</v>
      </c>
      <c r="H326" s="21">
        <v>0.21279267164113799</v>
      </c>
      <c r="I326" s="21">
        <v>-0.51991670236490473</v>
      </c>
      <c r="J326" s="21">
        <v>-0.67259270913454927</v>
      </c>
      <c r="K326" s="21">
        <v>0.14052831775965402</v>
      </c>
      <c r="L326" s="21">
        <v>0.30886352123584437</v>
      </c>
    </row>
    <row r="327" spans="2:12" x14ac:dyDescent="0.35">
      <c r="B327" s="16" t="s">
        <v>286</v>
      </c>
      <c r="C327" s="16">
        <v>1</v>
      </c>
      <c r="D327" s="16">
        <v>0</v>
      </c>
      <c r="E327" s="21">
        <v>0.42941791391007966</v>
      </c>
      <c r="F327" s="21">
        <v>0.31147540983606559</v>
      </c>
      <c r="G327" s="21">
        <v>0</v>
      </c>
      <c r="H327" s="21">
        <v>0.42941791391007966</v>
      </c>
      <c r="I327" s="21">
        <v>-0.86752302980353591</v>
      </c>
      <c r="J327" s="21">
        <v>-0.67259270913454927</v>
      </c>
      <c r="K327" s="21">
        <v>0.32320066979645168</v>
      </c>
      <c r="L327" s="21">
        <v>0.54255890525041717</v>
      </c>
    </row>
    <row r="328" spans="2:12" x14ac:dyDescent="0.35">
      <c r="B328" s="16" t="s">
        <v>287</v>
      </c>
      <c r="C328" s="16">
        <v>1</v>
      </c>
      <c r="D328" s="16">
        <v>1</v>
      </c>
      <c r="E328" s="21">
        <v>0.34813739611561212</v>
      </c>
      <c r="F328" s="21">
        <v>0.31147540983606559</v>
      </c>
      <c r="G328" s="21">
        <v>1</v>
      </c>
      <c r="H328" s="21">
        <v>0.34813739611561212</v>
      </c>
      <c r="I328" s="21">
        <v>1.3683673250229869</v>
      </c>
      <c r="J328" s="21">
        <v>1.4867838833500562</v>
      </c>
      <c r="K328" s="21">
        <v>0.26760092625563847</v>
      </c>
      <c r="L328" s="21">
        <v>0.43840337134210738</v>
      </c>
    </row>
    <row r="329" spans="2:12" x14ac:dyDescent="0.35">
      <c r="B329" s="16" t="s">
        <v>288</v>
      </c>
      <c r="C329" s="16">
        <v>1</v>
      </c>
      <c r="D329" s="16">
        <v>0</v>
      </c>
      <c r="E329" s="21">
        <v>0.34348650620640314</v>
      </c>
      <c r="F329" s="21">
        <v>0.31147540983606559</v>
      </c>
      <c r="G329" s="21">
        <v>0</v>
      </c>
      <c r="H329" s="21">
        <v>0.34348650620640314</v>
      </c>
      <c r="I329" s="21">
        <v>-0.72332422742243663</v>
      </c>
      <c r="J329" s="21">
        <v>-0.67259270913454927</v>
      </c>
      <c r="K329" s="21">
        <v>0.25206833911848703</v>
      </c>
      <c r="L329" s="21">
        <v>0.44819174803993517</v>
      </c>
    </row>
    <row r="330" spans="2:12" x14ac:dyDescent="0.35">
      <c r="B330" s="16" t="s">
        <v>289</v>
      </c>
      <c r="C330" s="16">
        <v>1</v>
      </c>
      <c r="D330" s="16">
        <v>0</v>
      </c>
      <c r="E330" s="21">
        <v>0.35683579377920499</v>
      </c>
      <c r="F330" s="21">
        <v>0.31147540983606559</v>
      </c>
      <c r="G330" s="21">
        <v>0</v>
      </c>
      <c r="H330" s="21">
        <v>0.35683579377920499</v>
      </c>
      <c r="I330" s="21">
        <v>-0.74485763255106163</v>
      </c>
      <c r="J330" s="21">
        <v>-0.67259270913454927</v>
      </c>
      <c r="K330" s="21">
        <v>0.27526056320536157</v>
      </c>
      <c r="L330" s="21">
        <v>0.44765384807557013</v>
      </c>
    </row>
    <row r="331" spans="2:12" x14ac:dyDescent="0.35">
      <c r="B331" s="16" t="s">
        <v>290</v>
      </c>
      <c r="C331" s="16">
        <v>1</v>
      </c>
      <c r="D331" s="16">
        <v>1</v>
      </c>
      <c r="E331" s="21">
        <v>0.19586477633066801</v>
      </c>
      <c r="F331" s="21">
        <v>0.31147540983606559</v>
      </c>
      <c r="G331" s="21">
        <v>1</v>
      </c>
      <c r="H331" s="21">
        <v>0.19586477633066801</v>
      </c>
      <c r="I331" s="21">
        <v>2.0262189490676357</v>
      </c>
      <c r="J331" s="21">
        <v>1.4867838833500562</v>
      </c>
      <c r="K331" s="21">
        <v>9.3102937574573746E-2</v>
      </c>
      <c r="L331" s="21">
        <v>0.36624436685739192</v>
      </c>
    </row>
    <row r="332" spans="2:12" x14ac:dyDescent="0.35">
      <c r="B332" s="16" t="s">
        <v>291</v>
      </c>
      <c r="C332" s="16">
        <v>1</v>
      </c>
      <c r="D332" s="16">
        <v>0</v>
      </c>
      <c r="E332" s="21">
        <v>0.36464871199075355</v>
      </c>
      <c r="F332" s="21">
        <v>0.31147540983606559</v>
      </c>
      <c r="G332" s="21">
        <v>0</v>
      </c>
      <c r="H332" s="21">
        <v>0.36464871199075355</v>
      </c>
      <c r="I332" s="21">
        <v>-0.75758328604079994</v>
      </c>
      <c r="J332" s="21">
        <v>-0.67259270913454927</v>
      </c>
      <c r="K332" s="21">
        <v>0.2368519701869998</v>
      </c>
      <c r="L332" s="21">
        <v>0.5148779762927207</v>
      </c>
    </row>
    <row r="333" spans="2:12" x14ac:dyDescent="0.35">
      <c r="B333" s="16" t="s">
        <v>292</v>
      </c>
      <c r="C333" s="16">
        <v>1</v>
      </c>
      <c r="D333" s="16">
        <v>0</v>
      </c>
      <c r="E333" s="21">
        <v>0.29584687941226961</v>
      </c>
      <c r="F333" s="21">
        <v>0.31147540983606559</v>
      </c>
      <c r="G333" s="21">
        <v>0</v>
      </c>
      <c r="H333" s="21">
        <v>0.29584687941226961</v>
      </c>
      <c r="I333" s="21">
        <v>-0.64818644122453861</v>
      </c>
      <c r="J333" s="21">
        <v>-0.67259270913454927</v>
      </c>
      <c r="K333" s="21">
        <v>0.22568559312747971</v>
      </c>
      <c r="L333" s="21">
        <v>0.37719469472213785</v>
      </c>
    </row>
    <row r="334" spans="2:12" x14ac:dyDescent="0.35">
      <c r="B334" s="16" t="s">
        <v>293</v>
      </c>
      <c r="C334" s="16">
        <v>1</v>
      </c>
      <c r="D334" s="16">
        <v>0</v>
      </c>
      <c r="E334" s="21">
        <v>0.23166736690114817</v>
      </c>
      <c r="F334" s="21">
        <v>0.31147540983606559</v>
      </c>
      <c r="G334" s="21">
        <v>0</v>
      </c>
      <c r="H334" s="21">
        <v>0.23166736690114817</v>
      </c>
      <c r="I334" s="21">
        <v>-0.54910802611264631</v>
      </c>
      <c r="J334" s="21">
        <v>-0.67259270913454927</v>
      </c>
      <c r="K334" s="21">
        <v>0.14050740344628554</v>
      </c>
      <c r="L334" s="21">
        <v>0.35737899102801374</v>
      </c>
    </row>
    <row r="335" spans="2:12" x14ac:dyDescent="0.35">
      <c r="B335" s="16" t="s">
        <v>294</v>
      </c>
      <c r="C335" s="16">
        <v>1</v>
      </c>
      <c r="D335" s="16">
        <v>0</v>
      </c>
      <c r="E335" s="21">
        <v>0.42010589974453855</v>
      </c>
      <c r="F335" s="21">
        <v>0.31147540983606559</v>
      </c>
      <c r="G335" s="21">
        <v>0</v>
      </c>
      <c r="H335" s="21">
        <v>0.42010589974453855</v>
      </c>
      <c r="I335" s="21">
        <v>-0.85114792578560106</v>
      </c>
      <c r="J335" s="21">
        <v>-0.67259270913454927</v>
      </c>
      <c r="K335" s="21">
        <v>0.31841557157793843</v>
      </c>
      <c r="L335" s="21">
        <v>0.52906355365794933</v>
      </c>
    </row>
    <row r="336" spans="2:12" x14ac:dyDescent="0.35">
      <c r="B336" s="16" t="s">
        <v>295</v>
      </c>
      <c r="C336" s="16">
        <v>1</v>
      </c>
      <c r="D336" s="16">
        <v>0</v>
      </c>
      <c r="E336" s="21">
        <v>0.42409849374151326</v>
      </c>
      <c r="F336" s="21">
        <v>0.31147540983606559</v>
      </c>
      <c r="G336" s="21">
        <v>0</v>
      </c>
      <c r="H336" s="21">
        <v>0.42409849374151326</v>
      </c>
      <c r="I336" s="21">
        <v>-0.85814219688570625</v>
      </c>
      <c r="J336" s="21">
        <v>-0.67259270913454927</v>
      </c>
      <c r="K336" s="21">
        <v>0.24822067103268428</v>
      </c>
      <c r="L336" s="21">
        <v>0.62156186410544489</v>
      </c>
    </row>
    <row r="337" spans="2:12" x14ac:dyDescent="0.35">
      <c r="B337" s="16" t="s">
        <v>296</v>
      </c>
      <c r="C337" s="16">
        <v>1</v>
      </c>
      <c r="D337" s="16">
        <v>0</v>
      </c>
      <c r="E337" s="21">
        <v>0.30425589340036491</v>
      </c>
      <c r="F337" s="21">
        <v>0.31147540983606559</v>
      </c>
      <c r="G337" s="21">
        <v>0</v>
      </c>
      <c r="H337" s="21">
        <v>0.30425589340036491</v>
      </c>
      <c r="I337" s="21">
        <v>-0.66129422712111874</v>
      </c>
      <c r="J337" s="21">
        <v>-0.67259270913454927</v>
      </c>
      <c r="K337" s="21">
        <v>0.23964263242819953</v>
      </c>
      <c r="L337" s="21">
        <v>0.37763799004821147</v>
      </c>
    </row>
    <row r="338" spans="2:12" x14ac:dyDescent="0.35">
      <c r="B338" s="16" t="s">
        <v>297</v>
      </c>
      <c r="C338" s="16">
        <v>1</v>
      </c>
      <c r="D338" s="16">
        <v>0</v>
      </c>
      <c r="E338" s="21">
        <v>0.46710322033210439</v>
      </c>
      <c r="F338" s="21">
        <v>0.31147540983606559</v>
      </c>
      <c r="G338" s="21">
        <v>0</v>
      </c>
      <c r="H338" s="21">
        <v>0.46710322033210439</v>
      </c>
      <c r="I338" s="21">
        <v>-0.93623502191913699</v>
      </c>
      <c r="J338" s="21">
        <v>-0.67259270913454927</v>
      </c>
      <c r="K338" s="21">
        <v>0.33983934911356184</v>
      </c>
      <c r="L338" s="21">
        <v>0.59879703235906878</v>
      </c>
    </row>
    <row r="339" spans="2:12" x14ac:dyDescent="0.35">
      <c r="B339" s="16" t="s">
        <v>298</v>
      </c>
      <c r="C339" s="16">
        <v>1</v>
      </c>
      <c r="D339" s="16">
        <v>0</v>
      </c>
      <c r="E339" s="21">
        <v>0.36926123019228835</v>
      </c>
      <c r="F339" s="21">
        <v>0.31147540983606559</v>
      </c>
      <c r="G339" s="21">
        <v>0</v>
      </c>
      <c r="H339" s="21">
        <v>0.36926123019228835</v>
      </c>
      <c r="I339" s="21">
        <v>-0.76514208972997566</v>
      </c>
      <c r="J339" s="21">
        <v>-0.67259270913454927</v>
      </c>
      <c r="K339" s="21">
        <v>0.22366340197420267</v>
      </c>
      <c r="L339" s="21">
        <v>0.54330846214081996</v>
      </c>
    </row>
    <row r="340" spans="2:12" x14ac:dyDescent="0.35">
      <c r="B340" s="16" t="s">
        <v>299</v>
      </c>
      <c r="C340" s="16">
        <v>1</v>
      </c>
      <c r="D340" s="16">
        <v>0</v>
      </c>
      <c r="E340" s="21">
        <v>0.25088487638081886</v>
      </c>
      <c r="F340" s="21">
        <v>0.31147540983606559</v>
      </c>
      <c r="G340" s="21">
        <v>0</v>
      </c>
      <c r="H340" s="21">
        <v>0.25088487638081886</v>
      </c>
      <c r="I340" s="21">
        <v>-0.57871262739491869</v>
      </c>
      <c r="J340" s="21">
        <v>-0.67259270913454927</v>
      </c>
      <c r="K340" s="21">
        <v>0.18117193025452394</v>
      </c>
      <c r="L340" s="21">
        <v>0.33640207435199909</v>
      </c>
    </row>
    <row r="341" spans="2:12" x14ac:dyDescent="0.35">
      <c r="B341" s="16" t="s">
        <v>300</v>
      </c>
      <c r="C341" s="16">
        <v>1</v>
      </c>
      <c r="D341" s="16">
        <v>0</v>
      </c>
      <c r="E341" s="21">
        <v>0.35470081694301359</v>
      </c>
      <c r="F341" s="21">
        <v>0.31147540983606559</v>
      </c>
      <c r="G341" s="21">
        <v>0</v>
      </c>
      <c r="H341" s="21">
        <v>0.35470081694301359</v>
      </c>
      <c r="I341" s="21">
        <v>-0.74139650895976794</v>
      </c>
      <c r="J341" s="21">
        <v>-0.67259270913454927</v>
      </c>
      <c r="K341" s="21">
        <v>0.27859907089008734</v>
      </c>
      <c r="L341" s="21">
        <v>0.43894188748094681</v>
      </c>
    </row>
    <row r="342" spans="2:12" x14ac:dyDescent="0.35">
      <c r="B342" s="16" t="s">
        <v>301</v>
      </c>
      <c r="C342" s="16">
        <v>1</v>
      </c>
      <c r="D342" s="16">
        <v>1</v>
      </c>
      <c r="E342" s="21">
        <v>0.30623132863417141</v>
      </c>
      <c r="F342" s="21">
        <v>0.31147540983606559</v>
      </c>
      <c r="G342" s="21">
        <v>1</v>
      </c>
      <c r="H342" s="21">
        <v>0.30623132863417141</v>
      </c>
      <c r="I342" s="21">
        <v>1.5051595307053964</v>
      </c>
      <c r="J342" s="21">
        <v>1.4867838833500562</v>
      </c>
      <c r="K342" s="21">
        <v>0.22523650965869677</v>
      </c>
      <c r="L342" s="21">
        <v>0.40126698734830679</v>
      </c>
    </row>
    <row r="343" spans="2:12" x14ac:dyDescent="0.35">
      <c r="B343" s="16" t="s">
        <v>302</v>
      </c>
      <c r="C343" s="16">
        <v>1</v>
      </c>
      <c r="D343" s="16">
        <v>0</v>
      </c>
      <c r="E343" s="21">
        <v>0.18837216573878815</v>
      </c>
      <c r="F343" s="21">
        <v>0.31147540983606559</v>
      </c>
      <c r="G343" s="21">
        <v>0</v>
      </c>
      <c r="H343" s="21">
        <v>0.18837216573878815</v>
      </c>
      <c r="I343" s="21">
        <v>-0.48175906938036106</v>
      </c>
      <c r="J343" s="21">
        <v>-0.67259270913454927</v>
      </c>
      <c r="K343" s="21">
        <v>0.11335457705248921</v>
      </c>
      <c r="L343" s="21">
        <v>0.29643752595025724</v>
      </c>
    </row>
    <row r="344" spans="2:12" x14ac:dyDescent="0.35">
      <c r="B344" s="16" t="s">
        <v>303</v>
      </c>
      <c r="C344" s="16">
        <v>1</v>
      </c>
      <c r="D344" s="16">
        <v>1</v>
      </c>
      <c r="E344" s="21">
        <v>0.42941791391007966</v>
      </c>
      <c r="F344" s="21">
        <v>0.31147540983606559</v>
      </c>
      <c r="G344" s="21">
        <v>1</v>
      </c>
      <c r="H344" s="21">
        <v>0.42941791391007966</v>
      </c>
      <c r="I344" s="21">
        <v>1.1527071508712174</v>
      </c>
      <c r="J344" s="21">
        <v>1.4867838833500562</v>
      </c>
      <c r="K344" s="21">
        <v>0.32320066979645168</v>
      </c>
      <c r="L344" s="21">
        <v>0.54255890525041717</v>
      </c>
    </row>
    <row r="345" spans="2:12" x14ac:dyDescent="0.35">
      <c r="B345" s="16" t="s">
        <v>304</v>
      </c>
      <c r="C345" s="16">
        <v>1</v>
      </c>
      <c r="D345" s="16">
        <v>0</v>
      </c>
      <c r="E345" s="21">
        <v>0.17019102364618777</v>
      </c>
      <c r="F345" s="21">
        <v>0.31147540983606559</v>
      </c>
      <c r="G345" s="21">
        <v>0</v>
      </c>
      <c r="H345" s="21">
        <v>0.17019102364618777</v>
      </c>
      <c r="I345" s="21">
        <v>-0.45287595305767253</v>
      </c>
      <c r="J345" s="21">
        <v>-0.67259270913454927</v>
      </c>
      <c r="K345" s="21">
        <v>9.6344380288970938E-2</v>
      </c>
      <c r="L345" s="21">
        <v>0.28291886511157804</v>
      </c>
    </row>
    <row r="346" spans="2:12" x14ac:dyDescent="0.35">
      <c r="B346" s="16" t="s">
        <v>305</v>
      </c>
      <c r="C346" s="16">
        <v>1</v>
      </c>
      <c r="D346" s="16">
        <v>0</v>
      </c>
      <c r="E346" s="21">
        <v>0.34813739611561212</v>
      </c>
      <c r="F346" s="21">
        <v>0.31147540983606559</v>
      </c>
      <c r="G346" s="21">
        <v>0</v>
      </c>
      <c r="H346" s="21">
        <v>0.34813739611561212</v>
      </c>
      <c r="I346" s="21">
        <v>-0.7307979237104345</v>
      </c>
      <c r="J346" s="21">
        <v>-0.67259270913454927</v>
      </c>
      <c r="K346" s="21">
        <v>0.26760092625563847</v>
      </c>
      <c r="L346" s="21">
        <v>0.43840337134210738</v>
      </c>
    </row>
    <row r="347" spans="2:12" x14ac:dyDescent="0.35">
      <c r="B347" s="16" t="s">
        <v>306</v>
      </c>
      <c r="C347" s="16">
        <v>1</v>
      </c>
      <c r="D347" s="16">
        <v>1</v>
      </c>
      <c r="E347" s="21">
        <v>0.27584563101222842</v>
      </c>
      <c r="F347" s="21">
        <v>0.31147540983606559</v>
      </c>
      <c r="G347" s="21">
        <v>1</v>
      </c>
      <c r="H347" s="21">
        <v>0.27584563101222842</v>
      </c>
      <c r="I347" s="21">
        <v>1.6202518377869279</v>
      </c>
      <c r="J347" s="21">
        <v>1.4867838833500562</v>
      </c>
      <c r="K347" s="21">
        <v>0.20978617491322218</v>
      </c>
      <c r="L347" s="21">
        <v>0.35340359016817613</v>
      </c>
    </row>
    <row r="348" spans="2:12" x14ac:dyDescent="0.35">
      <c r="B348" s="16" t="s">
        <v>307</v>
      </c>
      <c r="C348" s="16">
        <v>1</v>
      </c>
      <c r="D348" s="16">
        <v>0</v>
      </c>
      <c r="E348" s="21">
        <v>0.16616264772714659</v>
      </c>
      <c r="F348" s="21">
        <v>0.31147540983606559</v>
      </c>
      <c r="G348" s="21">
        <v>0</v>
      </c>
      <c r="H348" s="21">
        <v>0.16616264772714659</v>
      </c>
      <c r="I348" s="21">
        <v>-0.44640189452374512</v>
      </c>
      <c r="J348" s="21">
        <v>-0.67259270913454927</v>
      </c>
      <c r="K348" s="21">
        <v>9.0150585122541177E-2</v>
      </c>
      <c r="L348" s="21">
        <v>0.28611157445139002</v>
      </c>
    </row>
    <row r="349" spans="2:12" x14ac:dyDescent="0.35">
      <c r="B349" s="16" t="s">
        <v>308</v>
      </c>
      <c r="C349" s="16">
        <v>1</v>
      </c>
      <c r="D349" s="16">
        <v>0</v>
      </c>
      <c r="E349" s="21">
        <v>0.28313175882142017</v>
      </c>
      <c r="F349" s="21">
        <v>0.31147540983606559</v>
      </c>
      <c r="G349" s="21">
        <v>0</v>
      </c>
      <c r="H349" s="21">
        <v>0.28313175882142017</v>
      </c>
      <c r="I349" s="21">
        <v>-0.62845563273635408</v>
      </c>
      <c r="J349" s="21">
        <v>-0.67259270913454927</v>
      </c>
      <c r="K349" s="21">
        <v>0.21549879653763074</v>
      </c>
      <c r="L349" s="21">
        <v>0.36219113091368327</v>
      </c>
    </row>
    <row r="350" spans="2:12" x14ac:dyDescent="0.35">
      <c r="B350" s="16" t="s">
        <v>309</v>
      </c>
      <c r="C350" s="16">
        <v>1</v>
      </c>
      <c r="D350" s="16">
        <v>1</v>
      </c>
      <c r="E350" s="21">
        <v>0.21607442448213532</v>
      </c>
      <c r="F350" s="21">
        <v>0.31147540983606559</v>
      </c>
      <c r="G350" s="21">
        <v>1</v>
      </c>
      <c r="H350" s="21">
        <v>0.21607442448213532</v>
      </c>
      <c r="I350" s="21">
        <v>1.9047401408400511</v>
      </c>
      <c r="J350" s="21">
        <v>1.4867838833500562</v>
      </c>
      <c r="K350" s="21">
        <v>0.12397977708637699</v>
      </c>
      <c r="L350" s="21">
        <v>0.34930134226376219</v>
      </c>
    </row>
    <row r="351" spans="2:12" x14ac:dyDescent="0.35">
      <c r="B351" s="16" t="s">
        <v>310</v>
      </c>
      <c r="C351" s="16">
        <v>1</v>
      </c>
      <c r="D351" s="16">
        <v>0</v>
      </c>
      <c r="E351" s="21">
        <v>0.22802814905911487</v>
      </c>
      <c r="F351" s="21">
        <v>0.31147540983606559</v>
      </c>
      <c r="G351" s="21">
        <v>0</v>
      </c>
      <c r="H351" s="21">
        <v>0.22802814905911487</v>
      </c>
      <c r="I351" s="21">
        <v>-0.54349242912841877</v>
      </c>
      <c r="J351" s="21">
        <v>-0.67259270913454927</v>
      </c>
      <c r="K351" s="21">
        <v>0.15684920603082228</v>
      </c>
      <c r="L351" s="21">
        <v>0.31927685693521013</v>
      </c>
    </row>
    <row r="352" spans="2:12" x14ac:dyDescent="0.35">
      <c r="B352" s="16" t="s">
        <v>311</v>
      </c>
      <c r="C352" s="16">
        <v>1</v>
      </c>
      <c r="D352" s="16">
        <v>0</v>
      </c>
      <c r="E352" s="21">
        <v>0.12962559193283124</v>
      </c>
      <c r="F352" s="21">
        <v>0.31147540983606559</v>
      </c>
      <c r="G352" s="21">
        <v>0</v>
      </c>
      <c r="H352" s="21">
        <v>0.12962559193283124</v>
      </c>
      <c r="I352" s="21">
        <v>-0.38591558695960615</v>
      </c>
      <c r="J352" s="21">
        <v>-0.67259270913454927</v>
      </c>
      <c r="K352" s="21">
        <v>4.0783627352707207E-2</v>
      </c>
      <c r="L352" s="21">
        <v>0.3428294415571212</v>
      </c>
    </row>
    <row r="353" spans="2:12" x14ac:dyDescent="0.35">
      <c r="B353" s="16" t="s">
        <v>312</v>
      </c>
      <c r="C353" s="16">
        <v>1</v>
      </c>
      <c r="D353" s="16">
        <v>1</v>
      </c>
      <c r="E353" s="21">
        <v>0.33607739636016093</v>
      </c>
      <c r="F353" s="21">
        <v>0.31147540983606559</v>
      </c>
      <c r="G353" s="21">
        <v>1</v>
      </c>
      <c r="H353" s="21">
        <v>0.33607739636016093</v>
      </c>
      <c r="I353" s="21">
        <v>1.4055266200164982</v>
      </c>
      <c r="J353" s="21">
        <v>1.4867838833500562</v>
      </c>
      <c r="K353" s="21">
        <v>0.19654041428346208</v>
      </c>
      <c r="L353" s="21">
        <v>0.51160056807499465</v>
      </c>
    </row>
    <row r="354" spans="2:12" x14ac:dyDescent="0.35">
      <c r="B354" s="16" t="s">
        <v>313</v>
      </c>
      <c r="C354" s="16">
        <v>1</v>
      </c>
      <c r="D354" s="16">
        <v>0</v>
      </c>
      <c r="E354" s="21">
        <v>0.24265633137171286</v>
      </c>
      <c r="F354" s="21">
        <v>0.31147540983606559</v>
      </c>
      <c r="G354" s="21">
        <v>0</v>
      </c>
      <c r="H354" s="21">
        <v>0.24265633137171286</v>
      </c>
      <c r="I354" s="21">
        <v>-0.56604285677716792</v>
      </c>
      <c r="J354" s="21">
        <v>-0.67259270913454927</v>
      </c>
      <c r="K354" s="21">
        <v>0.14761999990694574</v>
      </c>
      <c r="L354" s="21">
        <v>0.37216247231780153</v>
      </c>
    </row>
    <row r="355" spans="2:12" x14ac:dyDescent="0.35">
      <c r="B355" s="16" t="s">
        <v>314</v>
      </c>
      <c r="C355" s="16">
        <v>1</v>
      </c>
      <c r="D355" s="16">
        <v>1</v>
      </c>
      <c r="E355" s="21">
        <v>0.16487603456099914</v>
      </c>
      <c r="F355" s="21">
        <v>0.31147540983606559</v>
      </c>
      <c r="G355" s="21">
        <v>1</v>
      </c>
      <c r="H355" s="21">
        <v>0.16487603456099914</v>
      </c>
      <c r="I355" s="21">
        <v>2.2505916670895831</v>
      </c>
      <c r="J355" s="21">
        <v>1.4867838833500562</v>
      </c>
      <c r="K355" s="21">
        <v>9.1318142390146267E-2</v>
      </c>
      <c r="L355" s="21">
        <v>0.27946296882231131</v>
      </c>
    </row>
    <row r="356" spans="2:12" x14ac:dyDescent="0.35">
      <c r="B356" s="16" t="s">
        <v>315</v>
      </c>
      <c r="C356" s="16">
        <v>1</v>
      </c>
      <c r="D356" s="16">
        <v>0</v>
      </c>
      <c r="E356" s="21">
        <v>0.314387661812842</v>
      </c>
      <c r="F356" s="21">
        <v>0.31147540983606559</v>
      </c>
      <c r="G356" s="21">
        <v>0</v>
      </c>
      <c r="H356" s="21">
        <v>0.314387661812842</v>
      </c>
      <c r="I356" s="21">
        <v>-0.67716333410796825</v>
      </c>
      <c r="J356" s="21">
        <v>-0.67259270913454927</v>
      </c>
      <c r="K356" s="21">
        <v>0.23408143439953641</v>
      </c>
      <c r="L356" s="21">
        <v>0.40758345380582295</v>
      </c>
    </row>
    <row r="357" spans="2:12" x14ac:dyDescent="0.35">
      <c r="B357" s="16" t="s">
        <v>316</v>
      </c>
      <c r="C357" s="16">
        <v>1</v>
      </c>
      <c r="D357" s="16">
        <v>1</v>
      </c>
      <c r="E357" s="21">
        <v>0.29624883668354696</v>
      </c>
      <c r="F357" s="21">
        <v>0.31147540983606559</v>
      </c>
      <c r="G357" s="21">
        <v>1</v>
      </c>
      <c r="H357" s="21">
        <v>0.29624883668354696</v>
      </c>
      <c r="I357" s="21">
        <v>1.5412789109229186</v>
      </c>
      <c r="J357" s="21">
        <v>1.4867838833500562</v>
      </c>
      <c r="K357" s="21">
        <v>0.23178614550029877</v>
      </c>
      <c r="L357" s="21">
        <v>0.37000458529958996</v>
      </c>
    </row>
    <row r="358" spans="2:12" x14ac:dyDescent="0.35">
      <c r="B358" s="16" t="s">
        <v>317</v>
      </c>
      <c r="C358" s="16">
        <v>1</v>
      </c>
      <c r="D358" s="16">
        <v>0</v>
      </c>
      <c r="E358" s="21">
        <v>0.2981945663110826</v>
      </c>
      <c r="F358" s="21">
        <v>0.31147540983606559</v>
      </c>
      <c r="G358" s="21">
        <v>0</v>
      </c>
      <c r="H358" s="21">
        <v>0.2981945663110826</v>
      </c>
      <c r="I358" s="21">
        <v>-0.6518407387969436</v>
      </c>
      <c r="J358" s="21">
        <v>-0.67259270913454927</v>
      </c>
      <c r="K358" s="21">
        <v>0.21631986644014412</v>
      </c>
      <c r="L358" s="21">
        <v>0.39542196737443064</v>
      </c>
    </row>
    <row r="359" spans="2:12" x14ac:dyDescent="0.35">
      <c r="B359" s="16" t="s">
        <v>318</v>
      </c>
      <c r="C359" s="16">
        <v>1</v>
      </c>
      <c r="D359" s="16">
        <v>1</v>
      </c>
      <c r="E359" s="21">
        <v>0.19800717205637944</v>
      </c>
      <c r="F359" s="21">
        <v>0.31147540983606559</v>
      </c>
      <c r="G359" s="21">
        <v>1</v>
      </c>
      <c r="H359" s="21">
        <v>0.19800717205637944</v>
      </c>
      <c r="I359" s="21">
        <v>2.012541208317745</v>
      </c>
      <c r="J359" s="21">
        <v>1.4867838833500562</v>
      </c>
      <c r="K359" s="21">
        <v>0.11955742966439131</v>
      </c>
      <c r="L359" s="21">
        <v>0.30981914196187627</v>
      </c>
    </row>
    <row r="360" spans="2:12" x14ac:dyDescent="0.35">
      <c r="B360" s="16" t="s">
        <v>319</v>
      </c>
      <c r="C360" s="16">
        <v>1</v>
      </c>
      <c r="D360" s="16">
        <v>1</v>
      </c>
      <c r="E360" s="21">
        <v>0.47660079324734633</v>
      </c>
      <c r="F360" s="21">
        <v>0.31147540983606559</v>
      </c>
      <c r="G360" s="21">
        <v>1</v>
      </c>
      <c r="H360" s="21">
        <v>0.47660079324734633</v>
      </c>
      <c r="I360" s="21">
        <v>1.0479465919690907</v>
      </c>
      <c r="J360" s="21">
        <v>1.4867838833500562</v>
      </c>
      <c r="K360" s="21">
        <v>0.34349480354224854</v>
      </c>
      <c r="L360" s="21">
        <v>0.6131157366454496</v>
      </c>
    </row>
    <row r="361" spans="2:12" x14ac:dyDescent="0.35">
      <c r="B361" s="16" t="s">
        <v>320</v>
      </c>
      <c r="C361" s="16">
        <v>1</v>
      </c>
      <c r="D361" s="16">
        <v>0</v>
      </c>
      <c r="E361" s="21">
        <v>0.16828643970261239</v>
      </c>
      <c r="F361" s="21">
        <v>0.31147540983606559</v>
      </c>
      <c r="G361" s="21">
        <v>0</v>
      </c>
      <c r="H361" s="21">
        <v>0.16828643970261239</v>
      </c>
      <c r="I361" s="21">
        <v>-0.44981886987293923</v>
      </c>
      <c r="J361" s="21">
        <v>-0.67259270913454927</v>
      </c>
      <c r="K361" s="21">
        <v>5.8591920068754098E-2</v>
      </c>
      <c r="L361" s="21">
        <v>0.39678927580371559</v>
      </c>
    </row>
    <row r="362" spans="2:12" x14ac:dyDescent="0.35">
      <c r="B362" s="16" t="s">
        <v>321</v>
      </c>
      <c r="C362" s="16">
        <v>1</v>
      </c>
      <c r="D362" s="16">
        <v>0</v>
      </c>
      <c r="E362" s="21">
        <v>0.16333368376781332</v>
      </c>
      <c r="F362" s="21">
        <v>0.31147540983606559</v>
      </c>
      <c r="G362" s="21">
        <v>0</v>
      </c>
      <c r="H362" s="21">
        <v>0.16333368376781332</v>
      </c>
      <c r="I362" s="21">
        <v>-0.44183664868243472</v>
      </c>
      <c r="J362" s="21">
        <v>-0.67259270913454927</v>
      </c>
      <c r="K362" s="21">
        <v>8.6780983166506426E-2</v>
      </c>
      <c r="L362" s="21">
        <v>0.2862490360397632</v>
      </c>
    </row>
    <row r="363" spans="2:12" x14ac:dyDescent="0.35">
      <c r="B363" s="16" t="s">
        <v>322</v>
      </c>
      <c r="C363" s="16">
        <v>1</v>
      </c>
      <c r="D363" s="16">
        <v>0</v>
      </c>
      <c r="E363" s="21">
        <v>0.31978808647282703</v>
      </c>
      <c r="F363" s="21">
        <v>0.31147540983606559</v>
      </c>
      <c r="G363" s="21">
        <v>0</v>
      </c>
      <c r="H363" s="21">
        <v>0.31978808647282703</v>
      </c>
      <c r="I363" s="21">
        <v>-0.68566032958762146</v>
      </c>
      <c r="J363" s="21">
        <v>-0.67259270913454927</v>
      </c>
      <c r="K363" s="21">
        <v>0.19524064353780882</v>
      </c>
      <c r="L363" s="21">
        <v>0.47672152810493429</v>
      </c>
    </row>
    <row r="364" spans="2:12" x14ac:dyDescent="0.35">
      <c r="B364" s="16" t="s">
        <v>323</v>
      </c>
      <c r="C364" s="16">
        <v>1</v>
      </c>
      <c r="D364" s="16">
        <v>1</v>
      </c>
      <c r="E364" s="21">
        <v>0.46710322033210439</v>
      </c>
      <c r="F364" s="21">
        <v>0.31147540983606559</v>
      </c>
      <c r="G364" s="21">
        <v>1</v>
      </c>
      <c r="H364" s="21">
        <v>0.46710322033210439</v>
      </c>
      <c r="I364" s="21">
        <v>1.0681078752535391</v>
      </c>
      <c r="J364" s="21">
        <v>1.4867838833500562</v>
      </c>
      <c r="K364" s="21">
        <v>0.33983934911356184</v>
      </c>
      <c r="L364" s="21">
        <v>0.59879703235906878</v>
      </c>
    </row>
    <row r="365" spans="2:12" x14ac:dyDescent="0.35">
      <c r="B365" s="16" t="s">
        <v>324</v>
      </c>
      <c r="C365" s="16">
        <v>1</v>
      </c>
      <c r="D365" s="16">
        <v>0</v>
      </c>
      <c r="E365" s="21">
        <v>0.2628475436362358</v>
      </c>
      <c r="F365" s="21">
        <v>0.31147540983606559</v>
      </c>
      <c r="G365" s="21">
        <v>0</v>
      </c>
      <c r="H365" s="21">
        <v>0.2628475436362358</v>
      </c>
      <c r="I365" s="21">
        <v>-0.59713606635603389</v>
      </c>
      <c r="J365" s="21">
        <v>-0.67259270913454927</v>
      </c>
      <c r="K365" s="21">
        <v>0.12581972088361382</v>
      </c>
      <c r="L365" s="21">
        <v>0.4690385219292062</v>
      </c>
    </row>
    <row r="366" spans="2:12" x14ac:dyDescent="0.35">
      <c r="B366" s="16" t="s">
        <v>325</v>
      </c>
      <c r="C366" s="16">
        <v>1</v>
      </c>
      <c r="D366" s="16">
        <v>0</v>
      </c>
      <c r="E366" s="21">
        <v>0.34769981930052091</v>
      </c>
      <c r="F366" s="21">
        <v>0.31147540983606559</v>
      </c>
      <c r="G366" s="21">
        <v>0</v>
      </c>
      <c r="H366" s="21">
        <v>0.34769981930052091</v>
      </c>
      <c r="I366" s="21">
        <v>-0.73009350189560884</v>
      </c>
      <c r="J366" s="21">
        <v>-0.67259270913454927</v>
      </c>
      <c r="K366" s="21">
        <v>0.25527246910258139</v>
      </c>
      <c r="L366" s="21">
        <v>0.45322622901641718</v>
      </c>
    </row>
    <row r="367" spans="2:12" x14ac:dyDescent="0.35">
      <c r="B367" s="16" t="s">
        <v>326</v>
      </c>
      <c r="C367" s="16">
        <v>1</v>
      </c>
      <c r="D367" s="16">
        <v>0</v>
      </c>
      <c r="E367" s="21">
        <v>0.21891681418863079</v>
      </c>
      <c r="F367" s="21">
        <v>0.31147540983606559</v>
      </c>
      <c r="G367" s="21">
        <v>0</v>
      </c>
      <c r="H367" s="21">
        <v>0.21891681418863079</v>
      </c>
      <c r="I367" s="21">
        <v>-0.52940850648295135</v>
      </c>
      <c r="J367" s="21">
        <v>-0.67259270913454927</v>
      </c>
      <c r="K367" s="21">
        <v>0.14460516196469836</v>
      </c>
      <c r="L367" s="21">
        <v>0.31725327568976397</v>
      </c>
    </row>
    <row r="368" spans="2:12" ht="15" thickBot="1" x14ac:dyDescent="0.4">
      <c r="B368" s="19" t="s">
        <v>327</v>
      </c>
      <c r="C368" s="19">
        <v>1</v>
      </c>
      <c r="D368" s="19">
        <v>0</v>
      </c>
      <c r="E368" s="14">
        <v>0.23446017203348546</v>
      </c>
      <c r="F368" s="14">
        <v>0.31147540983606559</v>
      </c>
      <c r="G368" s="14">
        <v>0</v>
      </c>
      <c r="H368" s="14">
        <v>0.23446017203348546</v>
      </c>
      <c r="I368" s="14">
        <v>-0.5534146410009424</v>
      </c>
      <c r="J368" s="14">
        <v>-0.67259270913454927</v>
      </c>
      <c r="K368" s="14">
        <v>0.13146251005066489</v>
      </c>
      <c r="L368" s="14">
        <v>0.38260592144668043</v>
      </c>
    </row>
    <row r="371" spans="2:6" x14ac:dyDescent="0.35">
      <c r="B371" t="s">
        <v>328</v>
      </c>
    </row>
    <row r="372" spans="2:6" ht="15" thickBot="1" x14ac:dyDescent="0.4"/>
    <row r="373" spans="2:6" x14ac:dyDescent="0.35">
      <c r="B373" s="17" t="s">
        <v>329</v>
      </c>
      <c r="C373" s="33" t="s">
        <v>14</v>
      </c>
      <c r="D373" s="6" t="s">
        <v>16</v>
      </c>
      <c r="E373" s="33" t="s">
        <v>330</v>
      </c>
      <c r="F373" s="33" t="s">
        <v>331</v>
      </c>
    </row>
    <row r="374" spans="2:6" x14ac:dyDescent="0.35">
      <c r="B374" s="25">
        <v>0</v>
      </c>
      <c r="C374" s="34">
        <v>167</v>
      </c>
      <c r="D374" s="9">
        <v>1</v>
      </c>
      <c r="E374" s="34">
        <v>168</v>
      </c>
      <c r="F374" s="37">
        <v>0.99404761904761907</v>
      </c>
    </row>
    <row r="375" spans="2:6" x14ac:dyDescent="0.35">
      <c r="B375" s="15">
        <v>1</v>
      </c>
      <c r="C375" s="35">
        <v>75</v>
      </c>
      <c r="D375" s="20">
        <v>1</v>
      </c>
      <c r="E375" s="35">
        <v>76</v>
      </c>
      <c r="F375" s="38">
        <v>1.3157894736842105E-2</v>
      </c>
    </row>
    <row r="376" spans="2:6" ht="15" thickBot="1" x14ac:dyDescent="0.4">
      <c r="B376" s="32" t="s">
        <v>330</v>
      </c>
      <c r="C376" s="36">
        <v>242</v>
      </c>
      <c r="D376" s="29">
        <v>2</v>
      </c>
      <c r="E376" s="36">
        <v>244</v>
      </c>
      <c r="F376" s="39">
        <v>0.68852459016393441</v>
      </c>
    </row>
    <row r="379" spans="2:6" x14ac:dyDescent="0.35">
      <c r="B379" t="s">
        <v>332</v>
      </c>
    </row>
    <row r="398" spans="2:7" x14ac:dyDescent="0.35">
      <c r="G398" t="s">
        <v>73</v>
      </c>
    </row>
    <row r="400" spans="2:7" x14ac:dyDescent="0.35">
      <c r="B400" s="31" t="s">
        <v>333</v>
      </c>
      <c r="D400" s="40">
        <v>0.61058897243107579</v>
      </c>
    </row>
  </sheetData>
  <pageMargins left="0.7" right="0.7" top="0.75" bottom="0.75" header="0.3" footer="0.3"/>
  <ignoredErrors>
    <ignoredError sqref="C16:C17" numberStoredAsText="1"/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0" r:id="rId3" name="DD715111">
              <controlPr defaultSize="0" autoFill="0" autoPict="0" macro="[0]!GoToResultsNew0710202000355274">
                <anchor moveWithCells="1">
                  <from>
                    <xdr:col>1</xdr:col>
                    <xdr:colOff>6350</xdr:colOff>
                    <xdr:row>9</xdr:row>
                    <xdr:rowOff>0</xdr:rowOff>
                  </from>
                  <to>
                    <xdr:col>6</xdr:col>
                    <xdr:colOff>6350</xdr:colOff>
                    <xdr:row>10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151E2-C285-4E42-ADD6-61CC21AABC90}">
  <sheetPr codeName="XLSTAT_20201005_153917_1">
    <tabColor theme="6" tint="0.79998168889431442"/>
  </sheetPr>
  <dimension ref="B1:L405"/>
  <sheetViews>
    <sheetView topLeftCell="A126" zoomScaleNormal="100" workbookViewId="0">
      <selection activeCell="I14" sqref="I14"/>
    </sheetView>
  </sheetViews>
  <sheetFormatPr defaultRowHeight="14.5" x14ac:dyDescent="0.35"/>
  <cols>
    <col min="1" max="1" width="4.6328125" customWidth="1"/>
    <col min="2" max="2" width="17.36328125" customWidth="1"/>
    <col min="4" max="4" width="13.08984375" customWidth="1"/>
    <col min="5" max="5" width="16.81640625" customWidth="1"/>
    <col min="6" max="6" width="13.54296875" bestFit="1" customWidth="1"/>
    <col min="7" max="7" width="22.08984375" bestFit="1" customWidth="1"/>
    <col min="8" max="8" width="22.1796875" bestFit="1" customWidth="1"/>
    <col min="10" max="10" width="26.54296875" bestFit="1" customWidth="1"/>
    <col min="11" max="11" width="26.6328125" bestFit="1" customWidth="1"/>
  </cols>
  <sheetData>
    <row r="1" spans="2:5" x14ac:dyDescent="0.35">
      <c r="B1" t="s">
        <v>334</v>
      </c>
    </row>
    <row r="2" spans="2:5" x14ac:dyDescent="0.35">
      <c r="B2" t="s">
        <v>6</v>
      </c>
    </row>
    <row r="3" spans="2:5" x14ac:dyDescent="0.35">
      <c r="B3" t="s">
        <v>7</v>
      </c>
    </row>
    <row r="4" spans="2:5" x14ac:dyDescent="0.35">
      <c r="B4" t="s">
        <v>8</v>
      </c>
    </row>
    <row r="5" spans="2:5" x14ac:dyDescent="0.35">
      <c r="B5" t="s">
        <v>9</v>
      </c>
    </row>
    <row r="6" spans="2:5" x14ac:dyDescent="0.35">
      <c r="B6" t="s">
        <v>10</v>
      </c>
    </row>
    <row r="7" spans="2:5" x14ac:dyDescent="0.35">
      <c r="B7" t="s">
        <v>11</v>
      </c>
    </row>
    <row r="8" spans="2:5" x14ac:dyDescent="0.35">
      <c r="B8" t="s">
        <v>12</v>
      </c>
    </row>
    <row r="9" spans="2:5" ht="34.25" customHeight="1" x14ac:dyDescent="0.35"/>
    <row r="10" spans="2:5" ht="16" customHeight="1" x14ac:dyDescent="0.35">
      <c r="B10" s="5"/>
    </row>
    <row r="13" spans="2:5" x14ac:dyDescent="0.35">
      <c r="B13" t="s">
        <v>13</v>
      </c>
    </row>
    <row r="14" spans="2:5" ht="15" thickBot="1" x14ac:dyDescent="0.4"/>
    <row r="15" spans="2:5" x14ac:dyDescent="0.35">
      <c r="B15" s="6" t="s">
        <v>17</v>
      </c>
      <c r="C15" s="6" t="s">
        <v>18</v>
      </c>
      <c r="D15" s="6" t="s">
        <v>19</v>
      </c>
      <c r="E15" s="6" t="s">
        <v>20</v>
      </c>
    </row>
    <row r="16" spans="2:5" x14ac:dyDescent="0.35">
      <c r="B16" s="11" t="s">
        <v>4</v>
      </c>
      <c r="C16" s="7" t="s">
        <v>14</v>
      </c>
      <c r="D16" s="9">
        <v>168</v>
      </c>
      <c r="E16" s="13">
        <v>68.852459016393439</v>
      </c>
    </row>
    <row r="17" spans="2:9" ht="15" thickBot="1" x14ac:dyDescent="0.4">
      <c r="B17" s="12" t="s">
        <v>15</v>
      </c>
      <c r="C17" s="8" t="s">
        <v>16</v>
      </c>
      <c r="D17" s="10">
        <v>76</v>
      </c>
      <c r="E17" s="14">
        <v>31.147540983606557</v>
      </c>
    </row>
    <row r="19" spans="2:9" ht="15" thickBot="1" x14ac:dyDescent="0.4"/>
    <row r="20" spans="2:9" x14ac:dyDescent="0.35">
      <c r="B20" s="17" t="s">
        <v>17</v>
      </c>
      <c r="C20" s="6" t="s">
        <v>21</v>
      </c>
      <c r="D20" s="6" t="s">
        <v>22</v>
      </c>
      <c r="E20" s="6" t="s">
        <v>23</v>
      </c>
      <c r="F20" s="6" t="s">
        <v>24</v>
      </c>
      <c r="G20" s="6" t="s">
        <v>25</v>
      </c>
      <c r="H20" s="6" t="s">
        <v>26</v>
      </c>
      <c r="I20" s="6" t="s">
        <v>27</v>
      </c>
    </row>
    <row r="21" spans="2:9" x14ac:dyDescent="0.35">
      <c r="B21" s="18" t="s">
        <v>5</v>
      </c>
      <c r="C21" s="9">
        <v>244</v>
      </c>
      <c r="D21" s="9">
        <v>0</v>
      </c>
      <c r="E21" s="9">
        <v>244</v>
      </c>
      <c r="F21" s="13">
        <v>0</v>
      </c>
      <c r="G21" s="13">
        <v>1</v>
      </c>
      <c r="H21" s="13">
        <v>0.30327868852459039</v>
      </c>
      <c r="I21" s="13">
        <v>0.46061944805072302</v>
      </c>
    </row>
    <row r="22" spans="2:9" x14ac:dyDescent="0.35">
      <c r="B22" s="16" t="s">
        <v>1</v>
      </c>
      <c r="C22" s="20">
        <v>244</v>
      </c>
      <c r="D22" s="20">
        <v>0</v>
      </c>
      <c r="E22" s="20">
        <v>244</v>
      </c>
      <c r="F22" s="21">
        <v>2</v>
      </c>
      <c r="G22" s="21">
        <v>48</v>
      </c>
      <c r="H22" s="21">
        <v>21.545081967213118</v>
      </c>
      <c r="I22" s="21">
        <v>10.467764371619939</v>
      </c>
    </row>
    <row r="23" spans="2:9" x14ac:dyDescent="0.35">
      <c r="B23" s="16" t="s">
        <v>2</v>
      </c>
      <c r="C23" s="20">
        <v>244</v>
      </c>
      <c r="D23" s="20">
        <v>0</v>
      </c>
      <c r="E23" s="20">
        <v>244</v>
      </c>
      <c r="F23" s="21">
        <v>0</v>
      </c>
      <c r="G23" s="21">
        <v>70</v>
      </c>
      <c r="H23" s="21">
        <v>11.639344262295079</v>
      </c>
      <c r="I23" s="21">
        <v>13.787670029259049</v>
      </c>
    </row>
    <row r="24" spans="2:9" ht="15" thickBot="1" x14ac:dyDescent="0.4">
      <c r="B24" s="19" t="s">
        <v>3</v>
      </c>
      <c r="C24" s="10">
        <v>244</v>
      </c>
      <c r="D24" s="10">
        <v>0</v>
      </c>
      <c r="E24" s="10">
        <v>244</v>
      </c>
      <c r="F24" s="14">
        <v>0</v>
      </c>
      <c r="G24" s="14">
        <v>56</v>
      </c>
      <c r="H24" s="14">
        <v>5.8975409836065591</v>
      </c>
      <c r="I24" s="14">
        <v>9.6264464520720079</v>
      </c>
    </row>
    <row r="27" spans="2:9" x14ac:dyDescent="0.35">
      <c r="B27" t="s">
        <v>28</v>
      </c>
    </row>
    <row r="28" spans="2:9" ht="15" thickBot="1" x14ac:dyDescent="0.4"/>
    <row r="29" spans="2:9" x14ac:dyDescent="0.35">
      <c r="B29" s="17" t="s">
        <v>29</v>
      </c>
      <c r="C29" s="6" t="s">
        <v>5</v>
      </c>
      <c r="D29" s="6" t="s">
        <v>1</v>
      </c>
      <c r="E29" s="6" t="s">
        <v>2</v>
      </c>
      <c r="F29" s="6" t="s">
        <v>3</v>
      </c>
    </row>
    <row r="30" spans="2:9" x14ac:dyDescent="0.35">
      <c r="B30" s="18" t="s">
        <v>5</v>
      </c>
      <c r="C30" s="22">
        <v>1</v>
      </c>
      <c r="D30" s="13">
        <v>8.2501526745179299E-2</v>
      </c>
      <c r="E30" s="13">
        <v>-1.3809377183756881E-2</v>
      </c>
      <c r="F30" s="13">
        <v>-7.1850134926593867E-2</v>
      </c>
    </row>
    <row r="31" spans="2:9" x14ac:dyDescent="0.35">
      <c r="B31" s="16" t="s">
        <v>1</v>
      </c>
      <c r="C31" s="21">
        <v>8.2501526745179299E-2</v>
      </c>
      <c r="D31" s="23">
        <v>1</v>
      </c>
      <c r="E31" s="21">
        <v>0.37572005080329385</v>
      </c>
      <c r="F31" s="21">
        <v>0.35115827054209087</v>
      </c>
    </row>
    <row r="32" spans="2:9" x14ac:dyDescent="0.35">
      <c r="B32" s="16" t="s">
        <v>2</v>
      </c>
      <c r="C32" s="21">
        <v>-1.3809377183756881E-2</v>
      </c>
      <c r="D32" s="21">
        <v>0.37572005080329385</v>
      </c>
      <c r="E32" s="23">
        <v>1</v>
      </c>
      <c r="F32" s="21">
        <v>0.20869660234994244</v>
      </c>
    </row>
    <row r="33" spans="2:6" ht="15" thickBot="1" x14ac:dyDescent="0.4">
      <c r="B33" s="19" t="s">
        <v>3</v>
      </c>
      <c r="C33" s="14">
        <v>-7.1850134926593867E-2</v>
      </c>
      <c r="D33" s="14">
        <v>0.35115827054209087</v>
      </c>
      <c r="E33" s="14">
        <v>0.20869660234994244</v>
      </c>
      <c r="F33" s="24">
        <v>1</v>
      </c>
    </row>
    <row r="36" spans="2:6" x14ac:dyDescent="0.35">
      <c r="B36" s="4" t="s">
        <v>30</v>
      </c>
    </row>
    <row r="38" spans="2:6" x14ac:dyDescent="0.35">
      <c r="B38" t="s">
        <v>31</v>
      </c>
    </row>
    <row r="39" spans="2:6" ht="15" thickBot="1" x14ac:dyDescent="0.4"/>
    <row r="40" spans="2:6" x14ac:dyDescent="0.35">
      <c r="B40" s="6" t="s">
        <v>18</v>
      </c>
      <c r="C40" s="6" t="s">
        <v>32</v>
      </c>
    </row>
    <row r="41" spans="2:6" x14ac:dyDescent="0.35">
      <c r="B41" s="25" t="s">
        <v>14</v>
      </c>
      <c r="C41" s="25" t="s">
        <v>14</v>
      </c>
    </row>
    <row r="42" spans="2:6" ht="15" thickBot="1" x14ac:dyDescent="0.4">
      <c r="B42" s="26" t="s">
        <v>16</v>
      </c>
      <c r="C42" s="26" t="s">
        <v>16</v>
      </c>
    </row>
    <row r="45" spans="2:6" x14ac:dyDescent="0.35">
      <c r="B45" t="s">
        <v>33</v>
      </c>
    </row>
    <row r="46" spans="2:6" ht="15" thickBot="1" x14ac:dyDescent="0.4"/>
    <row r="47" spans="2:6" x14ac:dyDescent="0.35">
      <c r="B47" s="17" t="s">
        <v>34</v>
      </c>
      <c r="C47" s="6" t="s">
        <v>35</v>
      </c>
      <c r="D47" s="6" t="s">
        <v>36</v>
      </c>
    </row>
    <row r="48" spans="2:6" x14ac:dyDescent="0.35">
      <c r="B48" s="18" t="s">
        <v>21</v>
      </c>
      <c r="C48" s="9">
        <v>244</v>
      </c>
      <c r="D48" s="9">
        <v>244</v>
      </c>
    </row>
    <row r="49" spans="2:5" x14ac:dyDescent="0.35">
      <c r="B49" s="16" t="s">
        <v>37</v>
      </c>
      <c r="C49" s="21">
        <v>244</v>
      </c>
      <c r="D49" s="21">
        <v>244</v>
      </c>
    </row>
    <row r="50" spans="2:5" x14ac:dyDescent="0.35">
      <c r="B50" s="16" t="s">
        <v>38</v>
      </c>
      <c r="C50" s="20">
        <v>243</v>
      </c>
      <c r="D50" s="20">
        <v>239</v>
      </c>
    </row>
    <row r="51" spans="2:5" x14ac:dyDescent="0.35">
      <c r="B51" s="16" t="s">
        <v>39</v>
      </c>
      <c r="C51" s="21">
        <v>302.69472914006468</v>
      </c>
      <c r="D51" s="21">
        <v>284.7668300918765</v>
      </c>
    </row>
    <row r="52" spans="2:5" x14ac:dyDescent="0.35">
      <c r="B52" s="16" t="s">
        <v>40</v>
      </c>
      <c r="C52" s="21">
        <v>0</v>
      </c>
      <c r="D52" s="21">
        <v>5.9227655199415419E-2</v>
      </c>
    </row>
    <row r="53" spans="2:5" x14ac:dyDescent="0.35">
      <c r="B53" s="16" t="s">
        <v>41</v>
      </c>
      <c r="C53" s="21">
        <v>0</v>
      </c>
      <c r="D53" s="21">
        <v>7.0840621889950217E-2</v>
      </c>
    </row>
    <row r="54" spans="2:5" x14ac:dyDescent="0.35">
      <c r="B54" s="16" t="s">
        <v>42</v>
      </c>
      <c r="C54" s="21">
        <v>0</v>
      </c>
      <c r="D54" s="21">
        <v>9.9666658762806282E-2</v>
      </c>
    </row>
    <row r="55" spans="2:5" x14ac:dyDescent="0.35">
      <c r="B55" s="16" t="s">
        <v>43</v>
      </c>
      <c r="C55" s="21">
        <v>304.69472914006468</v>
      </c>
      <c r="D55" s="21">
        <v>294.7668300918765</v>
      </c>
    </row>
    <row r="56" spans="2:5" x14ac:dyDescent="0.35">
      <c r="B56" s="16" t="s">
        <v>44</v>
      </c>
      <c r="C56" s="21">
        <v>308.19189736535787</v>
      </c>
      <c r="D56" s="21">
        <v>312.25267121834253</v>
      </c>
    </row>
    <row r="57" spans="2:5" ht="15" thickBot="1" x14ac:dyDescent="0.4">
      <c r="B57" s="19" t="s">
        <v>45</v>
      </c>
      <c r="C57" s="10">
        <v>0</v>
      </c>
      <c r="D57" s="10">
        <v>12</v>
      </c>
    </row>
    <row r="60" spans="2:5" x14ac:dyDescent="0.35">
      <c r="B60" t="s">
        <v>46</v>
      </c>
    </row>
    <row r="61" spans="2:5" ht="15" thickBot="1" x14ac:dyDescent="0.4"/>
    <row r="62" spans="2:5" x14ac:dyDescent="0.35">
      <c r="B62" s="17" t="s">
        <v>34</v>
      </c>
      <c r="C62" s="6" t="s">
        <v>38</v>
      </c>
      <c r="D62" s="6" t="s">
        <v>47</v>
      </c>
      <c r="E62" s="6" t="s">
        <v>48</v>
      </c>
    </row>
    <row r="63" spans="2:5" x14ac:dyDescent="0.35">
      <c r="B63" s="18" t="s">
        <v>39</v>
      </c>
      <c r="C63" s="9">
        <v>4</v>
      </c>
      <c r="D63" s="13">
        <v>17.927899048188181</v>
      </c>
      <c r="E63" s="13">
        <v>1.2747872302477647E-3</v>
      </c>
    </row>
    <row r="64" spans="2:5" x14ac:dyDescent="0.35">
      <c r="B64" s="16" t="s">
        <v>49</v>
      </c>
      <c r="C64" s="20">
        <v>4</v>
      </c>
      <c r="D64" s="21">
        <v>17.733950607208438</v>
      </c>
      <c r="E64" s="21">
        <v>1.3909310295034949E-3</v>
      </c>
    </row>
    <row r="65" spans="2:7" ht="15" thickBot="1" x14ac:dyDescent="0.4">
      <c r="B65" s="19" t="s">
        <v>50</v>
      </c>
      <c r="C65" s="10">
        <v>4</v>
      </c>
      <c r="D65" s="14">
        <v>16.58102524072191</v>
      </c>
      <c r="E65" s="14">
        <v>2.3308578825003146E-3</v>
      </c>
    </row>
    <row r="68" spans="2:7" x14ac:dyDescent="0.35">
      <c r="B68" t="s">
        <v>51</v>
      </c>
    </row>
    <row r="69" spans="2:7" ht="15" thickBot="1" x14ac:dyDescent="0.4"/>
    <row r="70" spans="2:7" x14ac:dyDescent="0.35">
      <c r="B70" s="17" t="s">
        <v>52</v>
      </c>
      <c r="C70" s="6" t="s">
        <v>38</v>
      </c>
      <c r="D70" s="6" t="s">
        <v>53</v>
      </c>
      <c r="E70" s="6" t="s">
        <v>54</v>
      </c>
      <c r="F70" s="6" t="s">
        <v>55</v>
      </c>
      <c r="G70" s="6" t="s">
        <v>56</v>
      </c>
    </row>
    <row r="71" spans="2:7" x14ac:dyDescent="0.35">
      <c r="B71" s="18" t="s">
        <v>5</v>
      </c>
      <c r="C71" s="9">
        <v>1</v>
      </c>
      <c r="D71" s="13">
        <v>9.0368714613760517</v>
      </c>
      <c r="E71" s="13">
        <v>2.645880504078213E-3</v>
      </c>
      <c r="F71" s="13">
        <v>9.0061100004922423</v>
      </c>
      <c r="G71" s="13">
        <v>2.6907851664021987E-3</v>
      </c>
    </row>
    <row r="72" spans="2:7" x14ac:dyDescent="0.35">
      <c r="B72" s="16" t="s">
        <v>1</v>
      </c>
      <c r="C72" s="20">
        <v>1</v>
      </c>
      <c r="D72" s="21">
        <v>4.4516009480880525</v>
      </c>
      <c r="E72" s="21">
        <v>3.4868543629540394E-2</v>
      </c>
      <c r="F72" s="21">
        <v>4.5432888852849942</v>
      </c>
      <c r="G72" s="21">
        <v>3.304803739851192E-2</v>
      </c>
    </row>
    <row r="73" spans="2:7" x14ac:dyDescent="0.35">
      <c r="B73" s="16" t="s">
        <v>2</v>
      </c>
      <c r="C73" s="20">
        <v>1</v>
      </c>
      <c r="D73" s="21">
        <v>4.9146618923678869</v>
      </c>
      <c r="E73" s="21">
        <v>2.6629674768153699E-2</v>
      </c>
      <c r="F73" s="21">
        <v>5.3306406892050404</v>
      </c>
      <c r="G73" s="21">
        <v>2.0953681165108207E-2</v>
      </c>
    </row>
    <row r="74" spans="2:7" ht="15" thickBot="1" x14ac:dyDescent="0.4">
      <c r="B74" s="19" t="s">
        <v>3</v>
      </c>
      <c r="C74" s="10">
        <v>1</v>
      </c>
      <c r="D74" s="14">
        <v>4.9000037279721312E-2</v>
      </c>
      <c r="E74" s="14">
        <v>0.82481250863318523</v>
      </c>
      <c r="F74" s="14">
        <v>4.9182728761479666E-2</v>
      </c>
      <c r="G74" s="14">
        <v>0.82449153758074345</v>
      </c>
    </row>
    <row r="77" spans="2:7" x14ac:dyDescent="0.35">
      <c r="B77" t="s">
        <v>57</v>
      </c>
    </row>
    <row r="78" spans="2:7" ht="15" thickBot="1" x14ac:dyDescent="0.4"/>
    <row r="79" spans="2:7" x14ac:dyDescent="0.35">
      <c r="B79" s="17" t="s">
        <v>34</v>
      </c>
      <c r="C79" s="6" t="s">
        <v>47</v>
      </c>
      <c r="D79" s="6" t="s">
        <v>38</v>
      </c>
      <c r="E79" s="6" t="s">
        <v>48</v>
      </c>
    </row>
    <row r="80" spans="2:7" ht="15" thickBot="1" x14ac:dyDescent="0.4">
      <c r="B80" s="27" t="s">
        <v>58</v>
      </c>
      <c r="C80" s="28">
        <v>6.1849038645272492</v>
      </c>
      <c r="D80" s="29">
        <v>9</v>
      </c>
      <c r="E80" s="28">
        <v>0.72127918461292806</v>
      </c>
    </row>
    <row r="83" spans="2:11" x14ac:dyDescent="0.35">
      <c r="B83" t="s">
        <v>59</v>
      </c>
    </row>
    <row r="84" spans="2:11" ht="15" thickBot="1" x14ac:dyDescent="0.4"/>
    <row r="85" spans="2:11" x14ac:dyDescent="0.35">
      <c r="B85" s="17" t="s">
        <v>52</v>
      </c>
      <c r="C85" s="6" t="s">
        <v>60</v>
      </c>
      <c r="D85" s="6" t="s">
        <v>61</v>
      </c>
      <c r="E85" s="6" t="s">
        <v>62</v>
      </c>
      <c r="F85" s="6" t="s">
        <v>48</v>
      </c>
      <c r="G85" s="6" t="s">
        <v>63</v>
      </c>
      <c r="H85" s="6" t="s">
        <v>64</v>
      </c>
      <c r="I85" s="6" t="s">
        <v>65</v>
      </c>
      <c r="J85" s="43" t="s">
        <v>66</v>
      </c>
      <c r="K85" s="6" t="s">
        <v>67</v>
      </c>
    </row>
    <row r="86" spans="2:11" x14ac:dyDescent="0.35">
      <c r="B86" s="18" t="s">
        <v>68</v>
      </c>
      <c r="C86" s="13">
        <v>-1.5123823241678642</v>
      </c>
      <c r="D86" s="13">
        <v>0.35494071169077523</v>
      </c>
      <c r="E86" s="13">
        <v>18.155639649534724</v>
      </c>
      <c r="F86" s="30" t="s">
        <v>69</v>
      </c>
      <c r="G86" s="13">
        <v>-2.2080533357287986</v>
      </c>
      <c r="H86" s="13">
        <v>-0.81671131260692997</v>
      </c>
      <c r="I86" s="13"/>
      <c r="J86" s="13"/>
      <c r="K86" s="13"/>
    </row>
    <row r="87" spans="2:11" x14ac:dyDescent="0.35">
      <c r="B87" s="16" t="s">
        <v>5</v>
      </c>
      <c r="C87" s="21">
        <v>0.90372289773097325</v>
      </c>
      <c r="D87" s="21">
        <v>0.30062578910312115</v>
      </c>
      <c r="E87" s="21">
        <v>9.0368714613760517</v>
      </c>
      <c r="F87" s="21">
        <v>2.645880504078213E-3</v>
      </c>
      <c r="G87" s="21">
        <v>0.31450717826492214</v>
      </c>
      <c r="H87" s="21">
        <v>1.4929386171970243</v>
      </c>
      <c r="I87" s="21">
        <v>2.4687770281801589</v>
      </c>
      <c r="J87" s="21">
        <v>1.3695841837582072</v>
      </c>
      <c r="K87" s="21">
        <v>4.4501536211855601</v>
      </c>
    </row>
    <row r="88" spans="2:11" x14ac:dyDescent="0.35">
      <c r="B88" s="16" t="s">
        <v>1</v>
      </c>
      <c r="C88" s="21">
        <v>3.3413577504618486E-2</v>
      </c>
      <c r="D88" s="21">
        <v>1.58367063441478E-2</v>
      </c>
      <c r="E88" s="21">
        <v>4.4516009480880516</v>
      </c>
      <c r="F88" s="21">
        <v>3.4868543629540394E-2</v>
      </c>
      <c r="G88" s="21">
        <v>2.3742034363518176E-3</v>
      </c>
      <c r="H88" s="21">
        <v>6.445295157288515E-2</v>
      </c>
      <c r="I88" s="21">
        <v>1.0339780808989338</v>
      </c>
      <c r="J88" s="21">
        <v>1.0023770240891565</v>
      </c>
      <c r="K88" s="21">
        <v>1.0665753963693705</v>
      </c>
    </row>
    <row r="89" spans="2:11" x14ac:dyDescent="0.35">
      <c r="B89" s="16" t="s">
        <v>2</v>
      </c>
      <c r="C89" s="21">
        <v>-2.7159631434730325E-2</v>
      </c>
      <c r="D89" s="21">
        <v>1.2251155417252252E-2</v>
      </c>
      <c r="E89" s="21">
        <v>4.914661892367886</v>
      </c>
      <c r="F89" s="21">
        <v>2.6629674768153699E-2</v>
      </c>
      <c r="G89" s="21">
        <v>-5.1171454821547516E-2</v>
      </c>
      <c r="H89" s="21">
        <v>-3.1478080479131372E-3</v>
      </c>
      <c r="I89" s="21">
        <v>0.973205874873872</v>
      </c>
      <c r="J89" s="21">
        <v>0.9501157546393072</v>
      </c>
      <c r="K89" s="21">
        <v>0.99685714110548318</v>
      </c>
    </row>
    <row r="90" spans="2:11" ht="15" thickBot="1" x14ac:dyDescent="0.4">
      <c r="B90" s="19" t="s">
        <v>3</v>
      </c>
      <c r="C90" s="14">
        <v>-3.5536937378655943E-3</v>
      </c>
      <c r="D90" s="14">
        <v>1.6053945776327121E-2</v>
      </c>
      <c r="E90" s="14">
        <v>4.9000037279721326E-2</v>
      </c>
      <c r="F90" s="14">
        <v>0.82481250863318523</v>
      </c>
      <c r="G90" s="14">
        <v>-3.501884926922566E-2</v>
      </c>
      <c r="H90" s="14">
        <v>2.7911461793494474E-2</v>
      </c>
      <c r="I90" s="14">
        <v>0.99645261315858757</v>
      </c>
      <c r="J90" s="14">
        <v>0.96558721547264592</v>
      </c>
      <c r="K90" s="14">
        <v>1.0283046361426336</v>
      </c>
    </row>
    <row r="93" spans="2:11" x14ac:dyDescent="0.35">
      <c r="B93" t="s">
        <v>70</v>
      </c>
    </row>
    <row r="95" spans="2:11" x14ac:dyDescent="0.35">
      <c r="B95" s="31" t="s">
        <v>71</v>
      </c>
    </row>
    <row r="98" spans="2:8" x14ac:dyDescent="0.35">
      <c r="B98" t="s">
        <v>72</v>
      </c>
    </row>
    <row r="99" spans="2:8" ht="15" thickBot="1" x14ac:dyDescent="0.4"/>
    <row r="100" spans="2:8" x14ac:dyDescent="0.35">
      <c r="B100" s="17" t="s">
        <v>52</v>
      </c>
      <c r="C100" s="6" t="s">
        <v>60</v>
      </c>
      <c r="D100" s="6" t="s">
        <v>61</v>
      </c>
      <c r="E100" s="6" t="s">
        <v>62</v>
      </c>
      <c r="F100" s="6" t="s">
        <v>48</v>
      </c>
      <c r="G100" s="6" t="s">
        <v>63</v>
      </c>
      <c r="H100" s="6" t="s">
        <v>64</v>
      </c>
    </row>
    <row r="101" spans="2:8" x14ac:dyDescent="0.35">
      <c r="B101" s="18" t="s">
        <v>5</v>
      </c>
      <c r="C101" s="13">
        <v>0.22903219487871443</v>
      </c>
      <c r="D101" s="13">
        <v>7.6188159543490952E-2</v>
      </c>
      <c r="E101" s="13">
        <v>9.0368714613760517</v>
      </c>
      <c r="F101" s="13">
        <v>2.645880504078213E-3</v>
      </c>
      <c r="G101" s="13">
        <v>7.970614612508059E-2</v>
      </c>
      <c r="H101" s="13">
        <v>0.37835824363234827</v>
      </c>
    </row>
    <row r="102" spans="2:8" x14ac:dyDescent="0.35">
      <c r="B102" s="16" t="s">
        <v>1</v>
      </c>
      <c r="C102" s="21">
        <v>0.19244024154829556</v>
      </c>
      <c r="D102" s="21">
        <v>9.1209018063868774E-2</v>
      </c>
      <c r="E102" s="21">
        <v>4.4516009480880543</v>
      </c>
      <c r="F102" s="21">
        <v>3.4868543629540394E-2</v>
      </c>
      <c r="G102" s="21">
        <v>1.3673851077849603E-2</v>
      </c>
      <c r="H102" s="21">
        <v>0.37120663201874149</v>
      </c>
    </row>
    <row r="103" spans="2:8" x14ac:dyDescent="0.35">
      <c r="B103" s="16" t="s">
        <v>2</v>
      </c>
      <c r="C103" s="21">
        <v>-0.20603155086314717</v>
      </c>
      <c r="D103" s="21">
        <v>9.2936627529275256E-2</v>
      </c>
      <c r="E103" s="21">
        <v>4.9146618923678878</v>
      </c>
      <c r="F103" s="21">
        <v>2.662967476815381E-2</v>
      </c>
      <c r="G103" s="21">
        <v>-0.38818399366514034</v>
      </c>
      <c r="H103" s="21">
        <v>-2.3879108061154009E-2</v>
      </c>
    </row>
    <row r="104" spans="2:8" ht="15" thickBot="1" x14ac:dyDescent="0.4">
      <c r="B104" s="19" t="s">
        <v>3</v>
      </c>
      <c r="C104" s="14">
        <v>-1.8821965570493971E-2</v>
      </c>
      <c r="D104" s="14">
        <v>8.5028940860303978E-2</v>
      </c>
      <c r="E104" s="14">
        <v>4.9000037279721319E-2</v>
      </c>
      <c r="F104" s="14">
        <v>0.82481250863318523</v>
      </c>
      <c r="G104" s="14">
        <v>-0.18547562730027595</v>
      </c>
      <c r="H104" s="14">
        <v>0.14783169615928798</v>
      </c>
    </row>
    <row r="124" spans="2:7" x14ac:dyDescent="0.35">
      <c r="G124" t="s">
        <v>73</v>
      </c>
    </row>
    <row r="127" spans="2:7" x14ac:dyDescent="0.35">
      <c r="B127" t="s">
        <v>74</v>
      </c>
    </row>
    <row r="128" spans="2:7" ht="15" thickBot="1" x14ac:dyDescent="0.4"/>
    <row r="129" spans="2:12" x14ac:dyDescent="0.35">
      <c r="B129" s="17" t="s">
        <v>75</v>
      </c>
      <c r="C129" s="6" t="s">
        <v>76</v>
      </c>
      <c r="D129" s="6" t="s">
        <v>4</v>
      </c>
      <c r="E129" s="6" t="s">
        <v>77</v>
      </c>
      <c r="F129" s="6" t="s">
        <v>35</v>
      </c>
      <c r="G129" s="6" t="s">
        <v>78</v>
      </c>
      <c r="H129" s="6" t="s">
        <v>79</v>
      </c>
      <c r="I129" s="6" t="s">
        <v>80</v>
      </c>
      <c r="J129" s="6" t="s">
        <v>81</v>
      </c>
      <c r="K129" s="6" t="s">
        <v>82</v>
      </c>
      <c r="L129" s="6" t="s">
        <v>83</v>
      </c>
    </row>
    <row r="130" spans="2:12" x14ac:dyDescent="0.35">
      <c r="B130" s="18" t="s">
        <v>84</v>
      </c>
      <c r="C130" s="18">
        <v>1</v>
      </c>
      <c r="D130" s="18">
        <v>0</v>
      </c>
      <c r="E130" s="13">
        <v>0.59718460309404486</v>
      </c>
      <c r="F130" s="13">
        <v>0.31147540983606559</v>
      </c>
      <c r="G130" s="13">
        <v>0</v>
      </c>
      <c r="H130" s="13">
        <v>0.59718460309404486</v>
      </c>
      <c r="I130" s="13">
        <v>-1.2175905529528752</v>
      </c>
      <c r="J130" s="13">
        <v>-0.67259270913454927</v>
      </c>
      <c r="K130" s="13">
        <v>0.43886226354433894</v>
      </c>
      <c r="L130" s="13">
        <v>0.73755063570570922</v>
      </c>
    </row>
    <row r="131" spans="2:12" x14ac:dyDescent="0.35">
      <c r="B131" s="16" t="s">
        <v>85</v>
      </c>
      <c r="C131" s="16">
        <v>1</v>
      </c>
      <c r="D131" s="16">
        <v>0</v>
      </c>
      <c r="E131" s="21">
        <v>0.24208616829105573</v>
      </c>
      <c r="F131" s="21">
        <v>0.31147540983606559</v>
      </c>
      <c r="G131" s="21">
        <v>0</v>
      </c>
      <c r="H131" s="21">
        <v>0.24208616829105573</v>
      </c>
      <c r="I131" s="21">
        <v>-0.56516475685051015</v>
      </c>
      <c r="J131" s="21">
        <v>-0.67259270913454927</v>
      </c>
      <c r="K131" s="21">
        <v>0.13594995711961994</v>
      </c>
      <c r="L131" s="21">
        <v>0.39336052535247434</v>
      </c>
    </row>
    <row r="132" spans="2:12" x14ac:dyDescent="0.35">
      <c r="B132" s="16" t="s">
        <v>86</v>
      </c>
      <c r="C132" s="16">
        <v>1</v>
      </c>
      <c r="D132" s="16">
        <v>0</v>
      </c>
      <c r="E132" s="21">
        <v>0.10788856074444723</v>
      </c>
      <c r="F132" s="21">
        <v>0.31147540983606559</v>
      </c>
      <c r="G132" s="21">
        <v>0</v>
      </c>
      <c r="H132" s="21">
        <v>0.10788856074444723</v>
      </c>
      <c r="I132" s="21">
        <v>-0.3477588136835692</v>
      </c>
      <c r="J132" s="21">
        <v>-0.67259270913454927</v>
      </c>
      <c r="K132" s="21">
        <v>4.4959536674191135E-2</v>
      </c>
      <c r="L132" s="21">
        <v>0.23703694304607315</v>
      </c>
    </row>
    <row r="133" spans="2:12" x14ac:dyDescent="0.35">
      <c r="B133" s="16" t="s">
        <v>87</v>
      </c>
      <c r="C133" s="16">
        <v>1</v>
      </c>
      <c r="D133" s="16">
        <v>0</v>
      </c>
      <c r="E133" s="21">
        <v>0.374057207220379</v>
      </c>
      <c r="F133" s="21">
        <v>0.31147540983606559</v>
      </c>
      <c r="G133" s="21">
        <v>0</v>
      </c>
      <c r="H133" s="21">
        <v>0.374057207220379</v>
      </c>
      <c r="I133" s="21">
        <v>-0.77303951112718461</v>
      </c>
      <c r="J133" s="21">
        <v>-0.67259270913454927</v>
      </c>
      <c r="K133" s="21">
        <v>0.25556708926847527</v>
      </c>
      <c r="L133" s="21">
        <v>0.50985804950061331</v>
      </c>
    </row>
    <row r="134" spans="2:12" x14ac:dyDescent="0.35">
      <c r="B134" s="16" t="s">
        <v>88</v>
      </c>
      <c r="C134" s="16">
        <v>1</v>
      </c>
      <c r="D134" s="16">
        <v>0</v>
      </c>
      <c r="E134" s="21">
        <v>0.1435487763126316</v>
      </c>
      <c r="F134" s="21">
        <v>0.31147540983606559</v>
      </c>
      <c r="G134" s="21">
        <v>0</v>
      </c>
      <c r="H134" s="21">
        <v>0.1435487763126316</v>
      </c>
      <c r="I134" s="21">
        <v>-0.40940055797973629</v>
      </c>
      <c r="J134" s="21">
        <v>-0.67259270913454927</v>
      </c>
      <c r="K134" s="21">
        <v>7.7913494548194948E-2</v>
      </c>
      <c r="L134" s="21">
        <v>0.24951416391550116</v>
      </c>
    </row>
    <row r="135" spans="2:12" x14ac:dyDescent="0.35">
      <c r="B135" s="16" t="s">
        <v>89</v>
      </c>
      <c r="C135" s="16">
        <v>1</v>
      </c>
      <c r="D135" s="16">
        <v>1</v>
      </c>
      <c r="E135" s="21">
        <v>0.49819624998632306</v>
      </c>
      <c r="F135" s="21">
        <v>0.31147540983606559</v>
      </c>
      <c r="G135" s="21">
        <v>1</v>
      </c>
      <c r="H135" s="21">
        <v>0.49819624998632306</v>
      </c>
      <c r="I135" s="21">
        <v>1.003614030593424</v>
      </c>
      <c r="J135" s="21">
        <v>1.4867838833500562</v>
      </c>
      <c r="K135" s="21">
        <v>0.3680095693248191</v>
      </c>
      <c r="L135" s="21">
        <v>0.62862796204438687</v>
      </c>
    </row>
    <row r="136" spans="2:12" x14ac:dyDescent="0.35">
      <c r="B136" s="16" t="s">
        <v>90</v>
      </c>
      <c r="C136" s="16">
        <v>1</v>
      </c>
      <c r="D136" s="16">
        <v>0</v>
      </c>
      <c r="E136" s="21">
        <v>0.48149790538888088</v>
      </c>
      <c r="F136" s="21">
        <v>0.31147540983606559</v>
      </c>
      <c r="G136" s="21">
        <v>0</v>
      </c>
      <c r="H136" s="21">
        <v>0.48149790538888088</v>
      </c>
      <c r="I136" s="21">
        <v>-0.96365580856780453</v>
      </c>
      <c r="J136" s="21">
        <v>-0.67259270913454927</v>
      </c>
      <c r="K136" s="21">
        <v>0.3512786633191009</v>
      </c>
      <c r="L136" s="21">
        <v>0.61427998216045299</v>
      </c>
    </row>
    <row r="137" spans="2:12" x14ac:dyDescent="0.35">
      <c r="B137" s="16" t="s">
        <v>91</v>
      </c>
      <c r="C137" s="16">
        <v>1</v>
      </c>
      <c r="D137" s="16">
        <v>1</v>
      </c>
      <c r="E137" s="21">
        <v>0.20663745983567203</v>
      </c>
      <c r="F137" s="21">
        <v>0.31147540983606559</v>
      </c>
      <c r="G137" s="21">
        <v>1</v>
      </c>
      <c r="H137" s="21">
        <v>0.20663745983567203</v>
      </c>
      <c r="I137" s="21">
        <v>1.9594370612140604</v>
      </c>
      <c r="J137" s="21">
        <v>1.4867838833500562</v>
      </c>
      <c r="K137" s="21">
        <v>0.12675287696853463</v>
      </c>
      <c r="L137" s="21">
        <v>0.31850524235246241</v>
      </c>
    </row>
    <row r="138" spans="2:12" x14ac:dyDescent="0.35">
      <c r="B138" s="16" t="s">
        <v>92</v>
      </c>
      <c r="C138" s="16">
        <v>1</v>
      </c>
      <c r="D138" s="16">
        <v>1</v>
      </c>
      <c r="E138" s="21">
        <v>0.4699761130942417</v>
      </c>
      <c r="F138" s="21">
        <v>0.31147540983606559</v>
      </c>
      <c r="G138" s="21">
        <v>1</v>
      </c>
      <c r="H138" s="21">
        <v>0.4699761130942417</v>
      </c>
      <c r="I138" s="21">
        <v>1.0619640834040245</v>
      </c>
      <c r="J138" s="21">
        <v>1.4867838833500562</v>
      </c>
      <c r="K138" s="21">
        <v>0.31946401450368106</v>
      </c>
      <c r="L138" s="21">
        <v>0.62615476208958154</v>
      </c>
    </row>
    <row r="139" spans="2:12" x14ac:dyDescent="0.35">
      <c r="B139" s="16" t="s">
        <v>93</v>
      </c>
      <c r="C139" s="16">
        <v>1</v>
      </c>
      <c r="D139" s="16">
        <v>0</v>
      </c>
      <c r="E139" s="21">
        <v>0.19780217231788094</v>
      </c>
      <c r="F139" s="21">
        <v>0.31147540983606559</v>
      </c>
      <c r="G139" s="21">
        <v>0</v>
      </c>
      <c r="H139" s="21">
        <v>0.19780217231788094</v>
      </c>
      <c r="I139" s="21">
        <v>-0.49656349328600297</v>
      </c>
      <c r="J139" s="21">
        <v>-0.67259270913454927</v>
      </c>
      <c r="K139" s="21">
        <v>0.13296211597036611</v>
      </c>
      <c r="L139" s="21">
        <v>0.28390823311607288</v>
      </c>
    </row>
    <row r="140" spans="2:12" x14ac:dyDescent="0.35">
      <c r="B140" s="16" t="s">
        <v>94</v>
      </c>
      <c r="C140" s="16">
        <v>1</v>
      </c>
      <c r="D140" s="16">
        <v>0</v>
      </c>
      <c r="E140" s="21">
        <v>0.34284343842306619</v>
      </c>
      <c r="F140" s="21">
        <v>0.31147540983606559</v>
      </c>
      <c r="G140" s="21">
        <v>0</v>
      </c>
      <c r="H140" s="21">
        <v>0.34284343842306619</v>
      </c>
      <c r="I140" s="21">
        <v>-0.72229315092689717</v>
      </c>
      <c r="J140" s="21">
        <v>-0.67259270913454927</v>
      </c>
      <c r="K140" s="21">
        <v>0.22139736523281181</v>
      </c>
      <c r="L140" s="21">
        <v>0.48906297343939453</v>
      </c>
    </row>
    <row r="141" spans="2:12" x14ac:dyDescent="0.35">
      <c r="B141" s="16" t="s">
        <v>95</v>
      </c>
      <c r="C141" s="16">
        <v>1</v>
      </c>
      <c r="D141" s="16">
        <v>0</v>
      </c>
      <c r="E141" s="21">
        <v>0.21216893544524179</v>
      </c>
      <c r="F141" s="21">
        <v>0.31147540983606559</v>
      </c>
      <c r="G141" s="21">
        <v>0</v>
      </c>
      <c r="H141" s="21">
        <v>0.21216893544524179</v>
      </c>
      <c r="I141" s="21">
        <v>-0.51894860402677323</v>
      </c>
      <c r="J141" s="21">
        <v>-0.67259270913454927</v>
      </c>
      <c r="K141" s="21">
        <v>0.13274896597700175</v>
      </c>
      <c r="L141" s="21">
        <v>0.32148992749078625</v>
      </c>
    </row>
    <row r="142" spans="2:12" x14ac:dyDescent="0.35">
      <c r="B142" s="16" t="s">
        <v>96</v>
      </c>
      <c r="C142" s="16">
        <v>1</v>
      </c>
      <c r="D142" s="16">
        <v>1</v>
      </c>
      <c r="E142" s="21">
        <v>0.529431908311632</v>
      </c>
      <c r="F142" s="21">
        <v>0.31147540983606559</v>
      </c>
      <c r="G142" s="21">
        <v>1</v>
      </c>
      <c r="H142" s="21">
        <v>0.529431908311632</v>
      </c>
      <c r="I142" s="21">
        <v>0.94277092722864608</v>
      </c>
      <c r="J142" s="21">
        <v>1.4867838833500562</v>
      </c>
      <c r="K142" s="21">
        <v>0.35972327299481383</v>
      </c>
      <c r="L142" s="21">
        <v>0.69259795575199645</v>
      </c>
    </row>
    <row r="143" spans="2:12" x14ac:dyDescent="0.35">
      <c r="B143" s="16" t="s">
        <v>97</v>
      </c>
      <c r="C143" s="16">
        <v>1</v>
      </c>
      <c r="D143" s="16">
        <v>1</v>
      </c>
      <c r="E143" s="21">
        <v>0.29235869189337338</v>
      </c>
      <c r="F143" s="21">
        <v>0.31147540983606559</v>
      </c>
      <c r="G143" s="21">
        <v>1</v>
      </c>
      <c r="H143" s="21">
        <v>0.29235869189337338</v>
      </c>
      <c r="I143" s="21">
        <v>1.5557814296655212</v>
      </c>
      <c r="J143" s="21">
        <v>1.4867838833500562</v>
      </c>
      <c r="K143" s="21">
        <v>0.19649633216711204</v>
      </c>
      <c r="L143" s="21">
        <v>0.41106274051229602</v>
      </c>
    </row>
    <row r="144" spans="2:12" x14ac:dyDescent="0.35">
      <c r="B144" s="16" t="s">
        <v>98</v>
      </c>
      <c r="C144" s="16">
        <v>1</v>
      </c>
      <c r="D144" s="16">
        <v>0</v>
      </c>
      <c r="E144" s="21">
        <v>0.56465929783514068</v>
      </c>
      <c r="F144" s="21">
        <v>0.31147540983606559</v>
      </c>
      <c r="G144" s="21">
        <v>0</v>
      </c>
      <c r="H144" s="21">
        <v>0.56465929783514068</v>
      </c>
      <c r="I144" s="21">
        <v>-1.1388816752958808</v>
      </c>
      <c r="J144" s="21">
        <v>-0.67259270913454927</v>
      </c>
      <c r="K144" s="21">
        <v>0.42062999469119478</v>
      </c>
      <c r="L144" s="21">
        <v>0.69854417219980802</v>
      </c>
    </row>
    <row r="145" spans="2:12" x14ac:dyDescent="0.35">
      <c r="B145" s="16" t="s">
        <v>99</v>
      </c>
      <c r="C145" s="16">
        <v>1</v>
      </c>
      <c r="D145" s="16">
        <v>0</v>
      </c>
      <c r="E145" s="21">
        <v>0.16563135614322982</v>
      </c>
      <c r="F145" s="21">
        <v>0.31147540983606559</v>
      </c>
      <c r="G145" s="21">
        <v>0</v>
      </c>
      <c r="H145" s="21">
        <v>0.16563135614322982</v>
      </c>
      <c r="I145" s="21">
        <v>-0.44554573585177032</v>
      </c>
      <c r="J145" s="21">
        <v>-0.67259270913454927</v>
      </c>
      <c r="K145" s="21">
        <v>9.705394190967731E-2</v>
      </c>
      <c r="L145" s="21">
        <v>0.26826843835394409</v>
      </c>
    </row>
    <row r="146" spans="2:12" x14ac:dyDescent="0.35">
      <c r="B146" s="16" t="s">
        <v>100</v>
      </c>
      <c r="C146" s="16">
        <v>1</v>
      </c>
      <c r="D146" s="16">
        <v>0</v>
      </c>
      <c r="E146" s="21">
        <v>0.38343228589541206</v>
      </c>
      <c r="F146" s="21">
        <v>0.31147540983606559</v>
      </c>
      <c r="G146" s="21">
        <v>0</v>
      </c>
      <c r="H146" s="21">
        <v>0.38343228589541206</v>
      </c>
      <c r="I146" s="21">
        <v>-0.78859487358782876</v>
      </c>
      <c r="J146" s="21">
        <v>-0.67259270913454927</v>
      </c>
      <c r="K146" s="21">
        <v>0.23590926940090548</v>
      </c>
      <c r="L146" s="21">
        <v>0.55607042803174533</v>
      </c>
    </row>
    <row r="147" spans="2:12" x14ac:dyDescent="0.35">
      <c r="B147" s="16" t="s">
        <v>101</v>
      </c>
      <c r="C147" s="16">
        <v>1</v>
      </c>
      <c r="D147" s="16">
        <v>1</v>
      </c>
      <c r="E147" s="21">
        <v>0.42723235850763042</v>
      </c>
      <c r="F147" s="21">
        <v>0.31147540983606559</v>
      </c>
      <c r="G147" s="21">
        <v>1</v>
      </c>
      <c r="H147" s="21">
        <v>0.42723235850763042</v>
      </c>
      <c r="I147" s="21">
        <v>1.1578629782578276</v>
      </c>
      <c r="J147" s="21">
        <v>1.4867838833500562</v>
      </c>
      <c r="K147" s="21">
        <v>0.25185942738813388</v>
      </c>
      <c r="L147" s="21">
        <v>0.62302683890611299</v>
      </c>
    </row>
    <row r="148" spans="2:12" x14ac:dyDescent="0.35">
      <c r="B148" s="16" t="s">
        <v>102</v>
      </c>
      <c r="C148" s="16">
        <v>1</v>
      </c>
      <c r="D148" s="16">
        <v>0</v>
      </c>
      <c r="E148" s="21">
        <v>0.42049988142150152</v>
      </c>
      <c r="F148" s="21">
        <v>0.31147540983606559</v>
      </c>
      <c r="G148" s="21">
        <v>0</v>
      </c>
      <c r="H148" s="21">
        <v>0.42049988142150152</v>
      </c>
      <c r="I148" s="21">
        <v>-0.85183636113807493</v>
      </c>
      <c r="J148" s="21">
        <v>-0.67259270913454927</v>
      </c>
      <c r="K148" s="21">
        <v>0.26134755433691748</v>
      </c>
      <c r="L148" s="21">
        <v>0.59809479749486227</v>
      </c>
    </row>
    <row r="149" spans="2:12" x14ac:dyDescent="0.35">
      <c r="B149" s="16" t="s">
        <v>103</v>
      </c>
      <c r="C149" s="16">
        <v>1</v>
      </c>
      <c r="D149" s="16">
        <v>0</v>
      </c>
      <c r="E149" s="21">
        <v>0.35574640699499394</v>
      </c>
      <c r="F149" s="21">
        <v>0.31147540983606559</v>
      </c>
      <c r="G149" s="21">
        <v>0</v>
      </c>
      <c r="H149" s="21">
        <v>0.35574640699499394</v>
      </c>
      <c r="I149" s="21">
        <v>-0.74309071807051108</v>
      </c>
      <c r="J149" s="21">
        <v>-0.67259270913454927</v>
      </c>
      <c r="K149" s="21">
        <v>0.23747166327484387</v>
      </c>
      <c r="L149" s="21">
        <v>0.4947108942960422</v>
      </c>
    </row>
    <row r="150" spans="2:12" x14ac:dyDescent="0.35">
      <c r="B150" s="16" t="s">
        <v>104</v>
      </c>
      <c r="C150" s="16">
        <v>1</v>
      </c>
      <c r="D150" s="16">
        <v>0</v>
      </c>
      <c r="E150" s="21">
        <v>0.28002219715155069</v>
      </c>
      <c r="F150" s="21">
        <v>0.31147540983606559</v>
      </c>
      <c r="G150" s="21">
        <v>0</v>
      </c>
      <c r="H150" s="21">
        <v>0.28002219715155069</v>
      </c>
      <c r="I150" s="21">
        <v>-0.62364389581585733</v>
      </c>
      <c r="J150" s="21">
        <v>-0.67259270913454927</v>
      </c>
      <c r="K150" s="21">
        <v>0.19964609633577771</v>
      </c>
      <c r="L150" s="21">
        <v>0.37749477730591746</v>
      </c>
    </row>
    <row r="151" spans="2:12" x14ac:dyDescent="0.35">
      <c r="B151" s="16" t="s">
        <v>105</v>
      </c>
      <c r="C151" s="16">
        <v>1</v>
      </c>
      <c r="D151" s="16">
        <v>1</v>
      </c>
      <c r="E151" s="21">
        <v>0.2032770851272678</v>
      </c>
      <c r="F151" s="21">
        <v>0.31147540983606559</v>
      </c>
      <c r="G151" s="21">
        <v>1</v>
      </c>
      <c r="H151" s="21">
        <v>0.2032770851272678</v>
      </c>
      <c r="I151" s="21">
        <v>1.979745852707959</v>
      </c>
      <c r="J151" s="21">
        <v>1.4867838833500562</v>
      </c>
      <c r="K151" s="21">
        <v>7.6825945441368573E-2</v>
      </c>
      <c r="L151" s="21">
        <v>0.43890714328603725</v>
      </c>
    </row>
    <row r="152" spans="2:12" x14ac:dyDescent="0.35">
      <c r="B152" s="16" t="s">
        <v>106</v>
      </c>
      <c r="C152" s="16">
        <v>1</v>
      </c>
      <c r="D152" s="16">
        <v>0</v>
      </c>
      <c r="E152" s="21">
        <v>0.34284343842306619</v>
      </c>
      <c r="F152" s="21">
        <v>0.31147540983606559</v>
      </c>
      <c r="G152" s="21">
        <v>0</v>
      </c>
      <c r="H152" s="21">
        <v>0.34284343842306619</v>
      </c>
      <c r="I152" s="21">
        <v>-0.72229315092689717</v>
      </c>
      <c r="J152" s="21">
        <v>-0.67259270913454927</v>
      </c>
      <c r="K152" s="21">
        <v>0.22139736523281181</v>
      </c>
      <c r="L152" s="21">
        <v>0.48906297343939453</v>
      </c>
    </row>
    <row r="153" spans="2:12" x14ac:dyDescent="0.35">
      <c r="B153" s="16" t="s">
        <v>107</v>
      </c>
      <c r="C153" s="16">
        <v>1</v>
      </c>
      <c r="D153" s="16">
        <v>0</v>
      </c>
      <c r="E153" s="21">
        <v>0.15631819772461314</v>
      </c>
      <c r="F153" s="21">
        <v>0.31147540983606559</v>
      </c>
      <c r="G153" s="21">
        <v>0</v>
      </c>
      <c r="H153" s="21">
        <v>0.15631819772461314</v>
      </c>
      <c r="I153" s="21">
        <v>-0.43044278111268741</v>
      </c>
      <c r="J153" s="21">
        <v>-0.67259270913454927</v>
      </c>
      <c r="K153" s="21">
        <v>9.1053434982889578E-2</v>
      </c>
      <c r="L153" s="21">
        <v>0.25522745595900664</v>
      </c>
    </row>
    <row r="154" spans="2:12" x14ac:dyDescent="0.35">
      <c r="B154" s="16" t="s">
        <v>108</v>
      </c>
      <c r="C154" s="16">
        <v>1</v>
      </c>
      <c r="D154" s="16">
        <v>1</v>
      </c>
      <c r="E154" s="21">
        <v>0.56867200842369614</v>
      </c>
      <c r="F154" s="21">
        <v>0.31147540983606559</v>
      </c>
      <c r="G154" s="21">
        <v>1</v>
      </c>
      <c r="H154" s="21">
        <v>0.56867200842369614</v>
      </c>
      <c r="I154" s="21">
        <v>0.87090923497548733</v>
      </c>
      <c r="J154" s="21">
        <v>1.4867838833500562</v>
      </c>
      <c r="K154" s="21">
        <v>0.41365091600925402</v>
      </c>
      <c r="L154" s="21">
        <v>0.71131165670534313</v>
      </c>
    </row>
    <row r="155" spans="2:12" x14ac:dyDescent="0.35">
      <c r="B155" s="16" t="s">
        <v>109</v>
      </c>
      <c r="C155" s="16">
        <v>1</v>
      </c>
      <c r="D155" s="16">
        <v>1</v>
      </c>
      <c r="E155" s="21">
        <v>0.26578417700711432</v>
      </c>
      <c r="F155" s="21">
        <v>0.31147540983606559</v>
      </c>
      <c r="G155" s="21">
        <v>1</v>
      </c>
      <c r="H155" s="21">
        <v>0.26578417700711432</v>
      </c>
      <c r="I155" s="21">
        <v>1.6620623382105473</v>
      </c>
      <c r="J155" s="21">
        <v>1.4867838833500562</v>
      </c>
      <c r="K155" s="21">
        <v>0.10312597989338243</v>
      </c>
      <c r="L155" s="21">
        <v>0.53263534737809559</v>
      </c>
    </row>
    <row r="156" spans="2:12" x14ac:dyDescent="0.35">
      <c r="B156" s="16" t="s">
        <v>110</v>
      </c>
      <c r="C156" s="16">
        <v>1</v>
      </c>
      <c r="D156" s="16">
        <v>0</v>
      </c>
      <c r="E156" s="21">
        <v>0.3722072110163348</v>
      </c>
      <c r="F156" s="21">
        <v>0.31147540983606559</v>
      </c>
      <c r="G156" s="21">
        <v>0</v>
      </c>
      <c r="H156" s="21">
        <v>0.3722072110163348</v>
      </c>
      <c r="I156" s="21">
        <v>-0.76998848402458675</v>
      </c>
      <c r="J156" s="21">
        <v>-0.67259270913454927</v>
      </c>
      <c r="K156" s="21">
        <v>0.25131266965052368</v>
      </c>
      <c r="L156" s="21">
        <v>0.51152413545780318</v>
      </c>
    </row>
    <row r="157" spans="2:12" x14ac:dyDescent="0.35">
      <c r="B157" s="16" t="s">
        <v>111</v>
      </c>
      <c r="C157" s="16">
        <v>1</v>
      </c>
      <c r="D157" s="16">
        <v>1</v>
      </c>
      <c r="E157" s="21">
        <v>0.28289349021571442</v>
      </c>
      <c r="F157" s="21">
        <v>0.31147540983606559</v>
      </c>
      <c r="G157" s="21">
        <v>1</v>
      </c>
      <c r="H157" s="21">
        <v>0.28289349021571442</v>
      </c>
      <c r="I157" s="21">
        <v>1.5921367083570181</v>
      </c>
      <c r="J157" s="21">
        <v>1.4867838833500562</v>
      </c>
      <c r="K157" s="21">
        <v>0.201686576822279</v>
      </c>
      <c r="L157" s="21">
        <v>0.38118502422323997</v>
      </c>
    </row>
    <row r="158" spans="2:12" x14ac:dyDescent="0.35">
      <c r="B158" s="16" t="s">
        <v>112</v>
      </c>
      <c r="C158" s="16">
        <v>1</v>
      </c>
      <c r="D158" s="16">
        <v>1</v>
      </c>
      <c r="E158" s="21">
        <v>0.48149790538888088</v>
      </c>
      <c r="F158" s="21">
        <v>0.31147540983606559</v>
      </c>
      <c r="G158" s="21">
        <v>1</v>
      </c>
      <c r="H158" s="21">
        <v>0.48149790538888088</v>
      </c>
      <c r="I158" s="21">
        <v>1.0377149093162323</v>
      </c>
      <c r="J158" s="21">
        <v>1.4867838833500562</v>
      </c>
      <c r="K158" s="21">
        <v>0.3512786633191009</v>
      </c>
      <c r="L158" s="21">
        <v>0.61427998216045299</v>
      </c>
    </row>
    <row r="159" spans="2:12" x14ac:dyDescent="0.35">
      <c r="B159" s="16" t="s">
        <v>113</v>
      </c>
      <c r="C159" s="16">
        <v>1</v>
      </c>
      <c r="D159" s="16">
        <v>1</v>
      </c>
      <c r="E159" s="21">
        <v>0.24287374613662746</v>
      </c>
      <c r="F159" s="21">
        <v>0.31147540983606559</v>
      </c>
      <c r="G159" s="21">
        <v>1</v>
      </c>
      <c r="H159" s="21">
        <v>0.24287374613662746</v>
      </c>
      <c r="I159" s="21">
        <v>1.7656062894023288</v>
      </c>
      <c r="J159" s="21">
        <v>1.4867838833500562</v>
      </c>
      <c r="K159" s="21">
        <v>0.12241723965790581</v>
      </c>
      <c r="L159" s="21">
        <v>0.42452118763783475</v>
      </c>
    </row>
    <row r="160" spans="2:12" x14ac:dyDescent="0.35">
      <c r="B160" s="16" t="s">
        <v>114</v>
      </c>
      <c r="C160" s="16">
        <v>1</v>
      </c>
      <c r="D160" s="16">
        <v>0</v>
      </c>
      <c r="E160" s="21">
        <v>0.24064973366003478</v>
      </c>
      <c r="F160" s="21">
        <v>0.31147540983606559</v>
      </c>
      <c r="G160" s="21">
        <v>0</v>
      </c>
      <c r="H160" s="21">
        <v>0.24064973366003478</v>
      </c>
      <c r="I160" s="21">
        <v>-0.56295232598432665</v>
      </c>
      <c r="J160" s="21">
        <v>-0.67259270913454927</v>
      </c>
      <c r="K160" s="21">
        <v>0.17465364386754267</v>
      </c>
      <c r="L160" s="21">
        <v>0.32185870023507807</v>
      </c>
    </row>
    <row r="161" spans="2:12" x14ac:dyDescent="0.35">
      <c r="B161" s="16" t="s">
        <v>115</v>
      </c>
      <c r="C161" s="16">
        <v>1</v>
      </c>
      <c r="D161" s="16">
        <v>0</v>
      </c>
      <c r="E161" s="21">
        <v>0.37519938636100864</v>
      </c>
      <c r="F161" s="21">
        <v>0.31147540983606559</v>
      </c>
      <c r="G161" s="21">
        <v>0</v>
      </c>
      <c r="H161" s="21">
        <v>0.37519938636100864</v>
      </c>
      <c r="I161" s="21">
        <v>-0.77492618485395282</v>
      </c>
      <c r="J161" s="21">
        <v>-0.67259270913454927</v>
      </c>
      <c r="K161" s="21">
        <v>0.24884597574020792</v>
      </c>
      <c r="L161" s="21">
        <v>0.52119394080633641</v>
      </c>
    </row>
    <row r="162" spans="2:12" x14ac:dyDescent="0.35">
      <c r="B162" s="16" t="s">
        <v>116</v>
      </c>
      <c r="C162" s="16">
        <v>1</v>
      </c>
      <c r="D162" s="16">
        <v>1</v>
      </c>
      <c r="E162" s="21">
        <v>0.57285452765529343</v>
      </c>
      <c r="F162" s="21">
        <v>0.31147540983606559</v>
      </c>
      <c r="G162" s="21">
        <v>1</v>
      </c>
      <c r="H162" s="21">
        <v>0.57285452765529343</v>
      </c>
      <c r="I162" s="21">
        <v>0.86350673385960119</v>
      </c>
      <c r="J162" s="21">
        <v>1.4867838833500562</v>
      </c>
      <c r="K162" s="21">
        <v>0.42562897217083934</v>
      </c>
      <c r="L162" s="21">
        <v>0.7082132249416434</v>
      </c>
    </row>
    <row r="163" spans="2:12" x14ac:dyDescent="0.35">
      <c r="B163" s="16" t="s">
        <v>117</v>
      </c>
      <c r="C163" s="16">
        <v>1</v>
      </c>
      <c r="D163" s="16">
        <v>1</v>
      </c>
      <c r="E163" s="21">
        <v>0.37388613960299244</v>
      </c>
      <c r="F163" s="21">
        <v>0.31147540983606559</v>
      </c>
      <c r="G163" s="21">
        <v>1</v>
      </c>
      <c r="H163" s="21">
        <v>0.37388613960299244</v>
      </c>
      <c r="I163" s="21">
        <v>1.2940676368976809</v>
      </c>
      <c r="J163" s="21">
        <v>1.4867838833500562</v>
      </c>
      <c r="K163" s="21">
        <v>0.19741554557257954</v>
      </c>
      <c r="L163" s="21">
        <v>0.59178861369548996</v>
      </c>
    </row>
    <row r="164" spans="2:12" x14ac:dyDescent="0.35">
      <c r="B164" s="16" t="s">
        <v>118</v>
      </c>
      <c r="C164" s="16">
        <v>1</v>
      </c>
      <c r="D164" s="16">
        <v>0</v>
      </c>
      <c r="E164" s="21">
        <v>0.34588394482428847</v>
      </c>
      <c r="F164" s="21">
        <v>0.31147540983606559</v>
      </c>
      <c r="G164" s="21">
        <v>0</v>
      </c>
      <c r="H164" s="21">
        <v>0.34588394482428847</v>
      </c>
      <c r="I164" s="21">
        <v>-0.72717308731163988</v>
      </c>
      <c r="J164" s="21">
        <v>-0.67259270913454927</v>
      </c>
      <c r="K164" s="21">
        <v>0.11875319904248036</v>
      </c>
      <c r="L164" s="21">
        <v>0.67478933210641989</v>
      </c>
    </row>
    <row r="165" spans="2:12" x14ac:dyDescent="0.35">
      <c r="B165" s="16" t="s">
        <v>119</v>
      </c>
      <c r="C165" s="16">
        <v>1</v>
      </c>
      <c r="D165" s="16">
        <v>0</v>
      </c>
      <c r="E165" s="21">
        <v>0.23536761782610785</v>
      </c>
      <c r="F165" s="21">
        <v>0.31147540983606559</v>
      </c>
      <c r="G165" s="21">
        <v>0</v>
      </c>
      <c r="H165" s="21">
        <v>0.23536761782610785</v>
      </c>
      <c r="I165" s="21">
        <v>-0.55481349067006724</v>
      </c>
      <c r="J165" s="21">
        <v>-0.67259270913454927</v>
      </c>
      <c r="K165" s="21">
        <v>0.1576096762367841</v>
      </c>
      <c r="L165" s="21">
        <v>0.3361784603115136</v>
      </c>
    </row>
    <row r="166" spans="2:12" x14ac:dyDescent="0.35">
      <c r="B166" s="16" t="s">
        <v>120</v>
      </c>
      <c r="C166" s="16">
        <v>1</v>
      </c>
      <c r="D166" s="16">
        <v>1</v>
      </c>
      <c r="E166" s="21">
        <v>0.22940744249311276</v>
      </c>
      <c r="F166" s="21">
        <v>0.31147540983606559</v>
      </c>
      <c r="G166" s="21">
        <v>1</v>
      </c>
      <c r="H166" s="21">
        <v>0.22940744249311276</v>
      </c>
      <c r="I166" s="21">
        <v>1.8327728952071418</v>
      </c>
      <c r="J166" s="21">
        <v>1.4867838833500562</v>
      </c>
      <c r="K166" s="21">
        <v>0.15131598708405081</v>
      </c>
      <c r="L166" s="21">
        <v>0.33203317874761568</v>
      </c>
    </row>
    <row r="167" spans="2:12" x14ac:dyDescent="0.35">
      <c r="B167" s="16" t="s">
        <v>121</v>
      </c>
      <c r="C167" s="16">
        <v>1</v>
      </c>
      <c r="D167" s="16">
        <v>0</v>
      </c>
      <c r="E167" s="21">
        <v>0.24760636433259434</v>
      </c>
      <c r="F167" s="21">
        <v>0.31147540983606559</v>
      </c>
      <c r="G167" s="21">
        <v>0</v>
      </c>
      <c r="H167" s="21">
        <v>0.24760636433259434</v>
      </c>
      <c r="I167" s="21">
        <v>-0.57366498833987478</v>
      </c>
      <c r="J167" s="21">
        <v>-0.67259270913454927</v>
      </c>
      <c r="K167" s="21">
        <v>0.17016186599454086</v>
      </c>
      <c r="L167" s="21">
        <v>0.3456177505880399</v>
      </c>
    </row>
    <row r="168" spans="2:12" x14ac:dyDescent="0.35">
      <c r="B168" s="16" t="s">
        <v>122</v>
      </c>
      <c r="C168" s="16">
        <v>1</v>
      </c>
      <c r="D168" s="16">
        <v>0</v>
      </c>
      <c r="E168" s="21">
        <v>0.60110930090474923</v>
      </c>
      <c r="F168" s="21">
        <v>0.31147540983606559</v>
      </c>
      <c r="G168" s="21">
        <v>0</v>
      </c>
      <c r="H168" s="21">
        <v>0.60110930090474923</v>
      </c>
      <c r="I168" s="21">
        <v>-1.2275799002286774</v>
      </c>
      <c r="J168" s="21">
        <v>-0.67259270913454927</v>
      </c>
      <c r="K168" s="21">
        <v>0.42819924410989757</v>
      </c>
      <c r="L168" s="21">
        <v>0.75201363163428425</v>
      </c>
    </row>
    <row r="169" spans="2:12" x14ac:dyDescent="0.35">
      <c r="B169" s="16" t="s">
        <v>123</v>
      </c>
      <c r="C169" s="16">
        <v>1</v>
      </c>
      <c r="D169" s="16">
        <v>0</v>
      </c>
      <c r="E169" s="21">
        <v>0.20052510044182809</v>
      </c>
      <c r="F169" s="21">
        <v>0.31147540983606559</v>
      </c>
      <c r="G169" s="21">
        <v>0</v>
      </c>
      <c r="H169" s="21">
        <v>0.20052510044182809</v>
      </c>
      <c r="I169" s="21">
        <v>-0.5008203353800168</v>
      </c>
      <c r="J169" s="21">
        <v>-0.67259270913454927</v>
      </c>
      <c r="K169" s="21">
        <v>0.13531632545570124</v>
      </c>
      <c r="L169" s="21">
        <v>0.28673739613903976</v>
      </c>
    </row>
    <row r="170" spans="2:12" x14ac:dyDescent="0.35">
      <c r="B170" s="16" t="s">
        <v>124</v>
      </c>
      <c r="C170" s="16">
        <v>1</v>
      </c>
      <c r="D170" s="16">
        <v>0</v>
      </c>
      <c r="E170" s="21">
        <v>0.31398133090048386</v>
      </c>
      <c r="F170" s="21">
        <v>0.31147540983606559</v>
      </c>
      <c r="G170" s="21">
        <v>0</v>
      </c>
      <c r="H170" s="21">
        <v>0.31398133090048386</v>
      </c>
      <c r="I170" s="21">
        <v>-0.67652514914049411</v>
      </c>
      <c r="J170" s="21">
        <v>-0.67259270913454927</v>
      </c>
      <c r="K170" s="21">
        <v>0.21551856923700771</v>
      </c>
      <c r="L170" s="21">
        <v>0.43262067003596355</v>
      </c>
    </row>
    <row r="171" spans="2:12" x14ac:dyDescent="0.35">
      <c r="B171" s="16" t="s">
        <v>125</v>
      </c>
      <c r="C171" s="16">
        <v>1</v>
      </c>
      <c r="D171" s="16">
        <v>0</v>
      </c>
      <c r="E171" s="21">
        <v>0.24064973366003478</v>
      </c>
      <c r="F171" s="21">
        <v>0.31147540983606559</v>
      </c>
      <c r="G171" s="21">
        <v>0</v>
      </c>
      <c r="H171" s="21">
        <v>0.24064973366003478</v>
      </c>
      <c r="I171" s="21">
        <v>-0.56295232598432665</v>
      </c>
      <c r="J171" s="21">
        <v>-0.67259270913454927</v>
      </c>
      <c r="K171" s="21">
        <v>0.17465364386754267</v>
      </c>
      <c r="L171" s="21">
        <v>0.32185870023507807</v>
      </c>
    </row>
    <row r="172" spans="2:12" x14ac:dyDescent="0.35">
      <c r="B172" s="16" t="s">
        <v>126</v>
      </c>
      <c r="C172" s="16">
        <v>1</v>
      </c>
      <c r="D172" s="16">
        <v>0</v>
      </c>
      <c r="E172" s="21">
        <v>0.13552694722761918</v>
      </c>
      <c r="F172" s="21">
        <v>0.31147540983606559</v>
      </c>
      <c r="G172" s="21">
        <v>0</v>
      </c>
      <c r="H172" s="21">
        <v>0.13552694722761918</v>
      </c>
      <c r="I172" s="21">
        <v>-0.39594703750760957</v>
      </c>
      <c r="J172" s="21">
        <v>-0.67259270913454927</v>
      </c>
      <c r="K172" s="21">
        <v>6.9955762711694097E-2</v>
      </c>
      <c r="L172" s="21">
        <v>0.24628401619787366</v>
      </c>
    </row>
    <row r="173" spans="2:12" x14ac:dyDescent="0.35">
      <c r="B173" s="16" t="s">
        <v>127</v>
      </c>
      <c r="C173" s="16">
        <v>1</v>
      </c>
      <c r="D173" s="16">
        <v>0</v>
      </c>
      <c r="E173" s="21">
        <v>0.33123341966351938</v>
      </c>
      <c r="F173" s="21">
        <v>0.31147540983606559</v>
      </c>
      <c r="G173" s="21">
        <v>0</v>
      </c>
      <c r="H173" s="21">
        <v>0.33123341966351938</v>
      </c>
      <c r="I173" s="21">
        <v>-0.70376844916377057</v>
      </c>
      <c r="J173" s="21">
        <v>-0.67259270913454927</v>
      </c>
      <c r="K173" s="21">
        <v>0.18844760679088113</v>
      </c>
      <c r="L173" s="21">
        <v>0.51372290040799529</v>
      </c>
    </row>
    <row r="174" spans="2:12" x14ac:dyDescent="0.35">
      <c r="B174" s="16" t="s">
        <v>128</v>
      </c>
      <c r="C174" s="16">
        <v>1</v>
      </c>
      <c r="D174" s="16">
        <v>0</v>
      </c>
      <c r="E174" s="21">
        <v>0.21598714626392568</v>
      </c>
      <c r="F174" s="21">
        <v>0.31147540983606559</v>
      </c>
      <c r="G174" s="21">
        <v>0</v>
      </c>
      <c r="H174" s="21">
        <v>0.21598714626392568</v>
      </c>
      <c r="I174" s="21">
        <v>-0.52487073869997491</v>
      </c>
      <c r="J174" s="21">
        <v>-0.67259270913454927</v>
      </c>
      <c r="K174" s="21">
        <v>0.13633131732930134</v>
      </c>
      <c r="L174" s="21">
        <v>0.3246876045381209</v>
      </c>
    </row>
    <row r="175" spans="2:12" x14ac:dyDescent="0.35">
      <c r="B175" s="16" t="s">
        <v>129</v>
      </c>
      <c r="C175" s="16">
        <v>1</v>
      </c>
      <c r="D175" s="16">
        <v>1</v>
      </c>
      <c r="E175" s="21">
        <v>0.37519938636100864</v>
      </c>
      <c r="F175" s="21">
        <v>0.31147540983606559</v>
      </c>
      <c r="G175" s="21">
        <v>1</v>
      </c>
      <c r="H175" s="21">
        <v>0.37519938636100864</v>
      </c>
      <c r="I175" s="21">
        <v>1.2904454895771345</v>
      </c>
      <c r="J175" s="21">
        <v>1.4867838833500562</v>
      </c>
      <c r="K175" s="21">
        <v>0.24884597574020792</v>
      </c>
      <c r="L175" s="21">
        <v>0.52119394080633641</v>
      </c>
    </row>
    <row r="176" spans="2:12" x14ac:dyDescent="0.35">
      <c r="B176" s="16" t="s">
        <v>130</v>
      </c>
      <c r="C176" s="16">
        <v>1</v>
      </c>
      <c r="D176" s="16">
        <v>0</v>
      </c>
      <c r="E176" s="21">
        <v>0.29798843208355119</v>
      </c>
      <c r="F176" s="21">
        <v>0.31147540983606559</v>
      </c>
      <c r="G176" s="21">
        <v>0</v>
      </c>
      <c r="H176" s="21">
        <v>0.29798843208355119</v>
      </c>
      <c r="I176" s="21">
        <v>-0.65151972435401528</v>
      </c>
      <c r="J176" s="21">
        <v>-0.67259270913454927</v>
      </c>
      <c r="K176" s="21">
        <v>0.20768781795131924</v>
      </c>
      <c r="L176" s="21">
        <v>0.40736453690080288</v>
      </c>
    </row>
    <row r="177" spans="2:12" x14ac:dyDescent="0.35">
      <c r="B177" s="16" t="s">
        <v>131</v>
      </c>
      <c r="C177" s="16">
        <v>1</v>
      </c>
      <c r="D177" s="16">
        <v>0</v>
      </c>
      <c r="E177" s="21">
        <v>9.6233489827668925E-2</v>
      </c>
      <c r="F177" s="21">
        <v>0.31147540983606559</v>
      </c>
      <c r="G177" s="21">
        <v>0</v>
      </c>
      <c r="H177" s="21">
        <v>9.6233489827668925E-2</v>
      </c>
      <c r="I177" s="21">
        <v>-0.3263134655594222</v>
      </c>
      <c r="J177" s="21">
        <v>-0.67259270913454927</v>
      </c>
      <c r="K177" s="21">
        <v>2.973863162384063E-2</v>
      </c>
      <c r="L177" s="21">
        <v>0.27003033443961916</v>
      </c>
    </row>
    <row r="178" spans="2:12" x14ac:dyDescent="0.35">
      <c r="B178" s="16" t="s">
        <v>132</v>
      </c>
      <c r="C178" s="16">
        <v>1</v>
      </c>
      <c r="D178" s="16">
        <v>0</v>
      </c>
      <c r="E178" s="21">
        <v>0.41907648257504743</v>
      </c>
      <c r="F178" s="21">
        <v>0.31147540983606559</v>
      </c>
      <c r="G178" s="21">
        <v>0</v>
      </c>
      <c r="H178" s="21">
        <v>0.41907648257504743</v>
      </c>
      <c r="I178" s="21">
        <v>-0.84935092852438598</v>
      </c>
      <c r="J178" s="21">
        <v>-0.67259270913454927</v>
      </c>
      <c r="K178" s="21">
        <v>0.25057423147265284</v>
      </c>
      <c r="L178" s="21">
        <v>0.60883568909611441</v>
      </c>
    </row>
    <row r="179" spans="2:12" x14ac:dyDescent="0.35">
      <c r="B179" s="16" t="s">
        <v>133</v>
      </c>
      <c r="C179" s="16">
        <v>1</v>
      </c>
      <c r="D179" s="16">
        <v>0</v>
      </c>
      <c r="E179" s="21">
        <v>0.49658840973975216</v>
      </c>
      <c r="F179" s="21">
        <v>0.31147540983606559</v>
      </c>
      <c r="G179" s="21">
        <v>0</v>
      </c>
      <c r="H179" s="21">
        <v>0.49658840973975216</v>
      </c>
      <c r="I179" s="21">
        <v>-0.99319993935370021</v>
      </c>
      <c r="J179" s="21">
        <v>-0.67259270913454927</v>
      </c>
      <c r="K179" s="21">
        <v>0.36233605582608058</v>
      </c>
      <c r="L179" s="21">
        <v>0.63133451147338271</v>
      </c>
    </row>
    <row r="180" spans="2:12" x14ac:dyDescent="0.35">
      <c r="B180" s="16" t="s">
        <v>134</v>
      </c>
      <c r="C180" s="16">
        <v>1</v>
      </c>
      <c r="D180" s="16">
        <v>0</v>
      </c>
      <c r="E180" s="21">
        <v>0.28581175822411548</v>
      </c>
      <c r="F180" s="21">
        <v>0.31147540983606559</v>
      </c>
      <c r="G180" s="21">
        <v>0</v>
      </c>
      <c r="H180" s="21">
        <v>0.28581175822411548</v>
      </c>
      <c r="I180" s="21">
        <v>-0.63260656983093932</v>
      </c>
      <c r="J180" s="21">
        <v>-0.67259270913454927</v>
      </c>
      <c r="K180" s="21">
        <v>0.15389931238672508</v>
      </c>
      <c r="L180" s="21">
        <v>0.46822126085125837</v>
      </c>
    </row>
    <row r="181" spans="2:12" x14ac:dyDescent="0.35">
      <c r="B181" s="16" t="s">
        <v>135</v>
      </c>
      <c r="C181" s="16">
        <v>1</v>
      </c>
      <c r="D181" s="16">
        <v>0</v>
      </c>
      <c r="E181" s="21">
        <v>0.23307459470400624</v>
      </c>
      <c r="F181" s="21">
        <v>0.31147540983606559</v>
      </c>
      <c r="G181" s="21">
        <v>0</v>
      </c>
      <c r="H181" s="21">
        <v>0.23307459470400624</v>
      </c>
      <c r="I181" s="21">
        <v>-0.55127831133741723</v>
      </c>
      <c r="J181" s="21">
        <v>-0.67259270913454927</v>
      </c>
      <c r="K181" s="21">
        <v>0.14569596039628599</v>
      </c>
      <c r="L181" s="21">
        <v>0.3513075162265421</v>
      </c>
    </row>
    <row r="182" spans="2:12" x14ac:dyDescent="0.35">
      <c r="B182" s="16" t="s">
        <v>136</v>
      </c>
      <c r="C182" s="16">
        <v>1</v>
      </c>
      <c r="D182" s="16">
        <v>0</v>
      </c>
      <c r="E182" s="21">
        <v>0.44667159756331487</v>
      </c>
      <c r="F182" s="21">
        <v>0.31147540983606559</v>
      </c>
      <c r="G182" s="21">
        <v>0</v>
      </c>
      <c r="H182" s="21">
        <v>0.44667159756331487</v>
      </c>
      <c r="I182" s="21">
        <v>-0.89846815218521225</v>
      </c>
      <c r="J182" s="21">
        <v>-0.67259270913454927</v>
      </c>
      <c r="K182" s="21">
        <v>0.32793556024210074</v>
      </c>
      <c r="L182" s="21">
        <v>0.57182010716719367</v>
      </c>
    </row>
    <row r="183" spans="2:12" x14ac:dyDescent="0.35">
      <c r="B183" s="16" t="s">
        <v>137</v>
      </c>
      <c r="C183" s="16">
        <v>1</v>
      </c>
      <c r="D183" s="16">
        <v>1</v>
      </c>
      <c r="E183" s="21">
        <v>0.18429062543901167</v>
      </c>
      <c r="F183" s="21">
        <v>0.31147540983606559</v>
      </c>
      <c r="G183" s="21">
        <v>1</v>
      </c>
      <c r="H183" s="21">
        <v>0.18429062543901167</v>
      </c>
      <c r="I183" s="21">
        <v>2.1038564547976488</v>
      </c>
      <c r="J183" s="21">
        <v>1.4867838833500562</v>
      </c>
      <c r="K183" s="21">
        <v>0.11957922544962718</v>
      </c>
      <c r="L183" s="21">
        <v>0.27315627057995379</v>
      </c>
    </row>
    <row r="184" spans="2:12" x14ac:dyDescent="0.35">
      <c r="B184" s="16" t="s">
        <v>138</v>
      </c>
      <c r="C184" s="16">
        <v>1</v>
      </c>
      <c r="D184" s="16">
        <v>1</v>
      </c>
      <c r="E184" s="21">
        <v>0.5117047818352557</v>
      </c>
      <c r="F184" s="21">
        <v>0.31147540983606559</v>
      </c>
      <c r="G184" s="21">
        <v>1</v>
      </c>
      <c r="H184" s="21">
        <v>0.5117047818352557</v>
      </c>
      <c r="I184" s="21">
        <v>0.97685813588595838</v>
      </c>
      <c r="J184" s="21">
        <v>1.4867838833500562</v>
      </c>
      <c r="K184" s="21">
        <v>0.36423428093179117</v>
      </c>
      <c r="L184" s="21">
        <v>0.65716553129867039</v>
      </c>
    </row>
    <row r="185" spans="2:12" x14ac:dyDescent="0.35">
      <c r="B185" s="16" t="s">
        <v>139</v>
      </c>
      <c r="C185" s="16">
        <v>1</v>
      </c>
      <c r="D185" s="16">
        <v>0</v>
      </c>
      <c r="E185" s="21">
        <v>0.32949798616707349</v>
      </c>
      <c r="F185" s="21">
        <v>0.31147540983606559</v>
      </c>
      <c r="G185" s="21">
        <v>0</v>
      </c>
      <c r="H185" s="21">
        <v>0.32949798616707349</v>
      </c>
      <c r="I185" s="21">
        <v>-0.70101343123191506</v>
      </c>
      <c r="J185" s="21">
        <v>-0.67259270913454927</v>
      </c>
      <c r="K185" s="21">
        <v>0.23121513098230217</v>
      </c>
      <c r="L185" s="21">
        <v>0.44535653654529916</v>
      </c>
    </row>
    <row r="186" spans="2:12" x14ac:dyDescent="0.35">
      <c r="B186" s="16" t="s">
        <v>140</v>
      </c>
      <c r="C186" s="16">
        <v>1</v>
      </c>
      <c r="D186" s="16">
        <v>1</v>
      </c>
      <c r="E186" s="21">
        <v>0.21598714626392568</v>
      </c>
      <c r="F186" s="21">
        <v>0.31147540983606559</v>
      </c>
      <c r="G186" s="21">
        <v>1</v>
      </c>
      <c r="H186" s="21">
        <v>0.21598714626392568</v>
      </c>
      <c r="I186" s="21">
        <v>1.9052309954958586</v>
      </c>
      <c r="J186" s="21">
        <v>1.4867838833500562</v>
      </c>
      <c r="K186" s="21">
        <v>0.13633131732930134</v>
      </c>
      <c r="L186" s="21">
        <v>0.3246876045381209</v>
      </c>
    </row>
    <row r="187" spans="2:12" x14ac:dyDescent="0.35">
      <c r="B187" s="16" t="s">
        <v>141</v>
      </c>
      <c r="C187" s="16">
        <v>1</v>
      </c>
      <c r="D187" s="16">
        <v>0</v>
      </c>
      <c r="E187" s="21">
        <v>0.22453147490840208</v>
      </c>
      <c r="F187" s="21">
        <v>0.31147540983606559</v>
      </c>
      <c r="G187" s="21">
        <v>0</v>
      </c>
      <c r="H187" s="21">
        <v>0.22453147490840208</v>
      </c>
      <c r="I187" s="21">
        <v>-0.53809198968061256</v>
      </c>
      <c r="J187" s="21">
        <v>-0.67259270913454927</v>
      </c>
      <c r="K187" s="21">
        <v>0.12580440133880733</v>
      </c>
      <c r="L187" s="21">
        <v>0.36811147552676748</v>
      </c>
    </row>
    <row r="188" spans="2:12" x14ac:dyDescent="0.35">
      <c r="B188" s="16" t="s">
        <v>142</v>
      </c>
      <c r="C188" s="16">
        <v>1</v>
      </c>
      <c r="D188" s="16">
        <v>0</v>
      </c>
      <c r="E188" s="21">
        <v>0.39897584076755249</v>
      </c>
      <c r="F188" s="21">
        <v>0.31147540983606559</v>
      </c>
      <c r="G188" s="21">
        <v>0</v>
      </c>
      <c r="H188" s="21">
        <v>0.39897584076755249</v>
      </c>
      <c r="I188" s="21">
        <v>-0.81475556313748332</v>
      </c>
      <c r="J188" s="21">
        <v>-0.67259270913454927</v>
      </c>
      <c r="K188" s="21">
        <v>0.25537399793382237</v>
      </c>
      <c r="L188" s="21">
        <v>0.56234495265704976</v>
      </c>
    </row>
    <row r="189" spans="2:12" x14ac:dyDescent="0.35">
      <c r="B189" s="16" t="s">
        <v>143</v>
      </c>
      <c r="C189" s="16">
        <v>1</v>
      </c>
      <c r="D189" s="16">
        <v>0</v>
      </c>
      <c r="E189" s="21">
        <v>0.46324121989035116</v>
      </c>
      <c r="F189" s="21">
        <v>0.31147540983606559</v>
      </c>
      <c r="G189" s="21">
        <v>0</v>
      </c>
      <c r="H189" s="21">
        <v>0.46324121989035116</v>
      </c>
      <c r="I189" s="21">
        <v>-0.92899637574527683</v>
      </c>
      <c r="J189" s="21">
        <v>-0.67259270913454927</v>
      </c>
      <c r="K189" s="21">
        <v>0.34078401080792808</v>
      </c>
      <c r="L189" s="21">
        <v>0.59029876493342293</v>
      </c>
    </row>
    <row r="190" spans="2:12" x14ac:dyDescent="0.35">
      <c r="B190" s="16" t="s">
        <v>144</v>
      </c>
      <c r="C190" s="16">
        <v>1</v>
      </c>
      <c r="D190" s="16">
        <v>1</v>
      </c>
      <c r="E190" s="21">
        <v>0.24143412699419864</v>
      </c>
      <c r="F190" s="21">
        <v>0.31147540983606559</v>
      </c>
      <c r="G190" s="21">
        <v>1</v>
      </c>
      <c r="H190" s="21">
        <v>0.24143412699419864</v>
      </c>
      <c r="I190" s="21">
        <v>1.7725452106428998</v>
      </c>
      <c r="J190" s="21">
        <v>1.4867838833500562</v>
      </c>
      <c r="K190" s="21">
        <v>0.16390342305178129</v>
      </c>
      <c r="L190" s="21">
        <v>0.34069486889050876</v>
      </c>
    </row>
    <row r="191" spans="2:12" x14ac:dyDescent="0.35">
      <c r="B191" s="16" t="s">
        <v>145</v>
      </c>
      <c r="C191" s="16">
        <v>1</v>
      </c>
      <c r="D191" s="16">
        <v>0</v>
      </c>
      <c r="E191" s="21">
        <v>0.26026489066946745</v>
      </c>
      <c r="F191" s="21">
        <v>0.31147540983606559</v>
      </c>
      <c r="G191" s="21">
        <v>0</v>
      </c>
      <c r="H191" s="21">
        <v>0.26026489066946745</v>
      </c>
      <c r="I191" s="21">
        <v>-0.59315702372257284</v>
      </c>
      <c r="J191" s="21">
        <v>-0.67259270913454927</v>
      </c>
      <c r="K191" s="21">
        <v>0.18242468620585917</v>
      </c>
      <c r="L191" s="21">
        <v>0.35682328360987103</v>
      </c>
    </row>
    <row r="192" spans="2:12" x14ac:dyDescent="0.35">
      <c r="B192" s="16" t="s">
        <v>146</v>
      </c>
      <c r="C192" s="16">
        <v>1</v>
      </c>
      <c r="D192" s="16">
        <v>0</v>
      </c>
      <c r="E192" s="21">
        <v>0.26425615538168756</v>
      </c>
      <c r="F192" s="21">
        <v>0.31147540983606559</v>
      </c>
      <c r="G192" s="21">
        <v>0</v>
      </c>
      <c r="H192" s="21">
        <v>0.26425615538168756</v>
      </c>
      <c r="I192" s="21">
        <v>-0.59930684414989044</v>
      </c>
      <c r="J192" s="21">
        <v>-0.67259270913454927</v>
      </c>
      <c r="K192" s="21">
        <v>0.17757562956386058</v>
      </c>
      <c r="L192" s="21">
        <v>0.37400662471887053</v>
      </c>
    </row>
    <row r="193" spans="2:12" x14ac:dyDescent="0.35">
      <c r="B193" s="16" t="s">
        <v>147</v>
      </c>
      <c r="C193" s="16">
        <v>1</v>
      </c>
      <c r="D193" s="16">
        <v>0</v>
      </c>
      <c r="E193" s="21">
        <v>0.28958176242300598</v>
      </c>
      <c r="F193" s="21">
        <v>0.31147540983606559</v>
      </c>
      <c r="G193" s="21">
        <v>0</v>
      </c>
      <c r="H193" s="21">
        <v>0.28958176242300598</v>
      </c>
      <c r="I193" s="21">
        <v>-0.63845244210127206</v>
      </c>
      <c r="J193" s="21">
        <v>-0.67259270913454927</v>
      </c>
      <c r="K193" s="21">
        <v>0.19542534005530815</v>
      </c>
      <c r="L193" s="21">
        <v>0.40619997678474373</v>
      </c>
    </row>
    <row r="194" spans="2:12" x14ac:dyDescent="0.35">
      <c r="B194" s="16" t="s">
        <v>148</v>
      </c>
      <c r="C194" s="16">
        <v>1</v>
      </c>
      <c r="D194" s="16">
        <v>0</v>
      </c>
      <c r="E194" s="21">
        <v>0.22243968237181025</v>
      </c>
      <c r="F194" s="21">
        <v>0.31147540983606559</v>
      </c>
      <c r="G194" s="21">
        <v>0</v>
      </c>
      <c r="H194" s="21">
        <v>0.22243968237181025</v>
      </c>
      <c r="I194" s="21">
        <v>-0.53485873012388185</v>
      </c>
      <c r="J194" s="21">
        <v>-0.67259270913454927</v>
      </c>
      <c r="K194" s="21">
        <v>0.15695739045858795</v>
      </c>
      <c r="L194" s="21">
        <v>0.30534620373359567</v>
      </c>
    </row>
    <row r="195" spans="2:12" x14ac:dyDescent="0.35">
      <c r="B195" s="16" t="s">
        <v>149</v>
      </c>
      <c r="C195" s="16">
        <v>1</v>
      </c>
      <c r="D195" s="16">
        <v>0</v>
      </c>
      <c r="E195" s="21">
        <v>0.30758630451866348</v>
      </c>
      <c r="F195" s="21">
        <v>0.31147540983606559</v>
      </c>
      <c r="G195" s="21">
        <v>0</v>
      </c>
      <c r="H195" s="21">
        <v>0.30758630451866348</v>
      </c>
      <c r="I195" s="21">
        <v>-0.6665007960895738</v>
      </c>
      <c r="J195" s="21">
        <v>-0.67259270913454927</v>
      </c>
      <c r="K195" s="21">
        <v>0.17452869718071518</v>
      </c>
      <c r="L195" s="21">
        <v>0.48275922228512647</v>
      </c>
    </row>
    <row r="196" spans="2:12" x14ac:dyDescent="0.35">
      <c r="B196" s="16" t="s">
        <v>150</v>
      </c>
      <c r="C196" s="16">
        <v>1</v>
      </c>
      <c r="D196" s="16">
        <v>0</v>
      </c>
      <c r="E196" s="21">
        <v>0.19522196928132302</v>
      </c>
      <c r="F196" s="21">
        <v>0.31147540983606559</v>
      </c>
      <c r="G196" s="21">
        <v>0</v>
      </c>
      <c r="H196" s="21">
        <v>0.19522196928132302</v>
      </c>
      <c r="I196" s="21">
        <v>-0.49252274190355116</v>
      </c>
      <c r="J196" s="21">
        <v>-0.67259270913454927</v>
      </c>
      <c r="K196" s="21">
        <v>0.12954063012788838</v>
      </c>
      <c r="L196" s="21">
        <v>0.2833647481493442</v>
      </c>
    </row>
    <row r="197" spans="2:12" x14ac:dyDescent="0.35">
      <c r="B197" s="16" t="s">
        <v>151</v>
      </c>
      <c r="C197" s="16">
        <v>1</v>
      </c>
      <c r="D197" s="16">
        <v>0</v>
      </c>
      <c r="E197" s="21">
        <v>0.42916888386677665</v>
      </c>
      <c r="F197" s="21">
        <v>0.31147540983606559</v>
      </c>
      <c r="G197" s="21">
        <v>0</v>
      </c>
      <c r="H197" s="21">
        <v>0.42916888386677665</v>
      </c>
      <c r="I197" s="21">
        <v>-0.86708224632288888</v>
      </c>
      <c r="J197" s="21">
        <v>-0.67259270913454927</v>
      </c>
      <c r="K197" s="21">
        <v>0.28894327145249155</v>
      </c>
      <c r="L197" s="21">
        <v>0.58176815149483729</v>
      </c>
    </row>
    <row r="198" spans="2:12" x14ac:dyDescent="0.35">
      <c r="B198" s="16" t="s">
        <v>152</v>
      </c>
      <c r="C198" s="16">
        <v>1</v>
      </c>
      <c r="D198" s="16">
        <v>1</v>
      </c>
      <c r="E198" s="21">
        <v>0.19222060964412943</v>
      </c>
      <c r="F198" s="21">
        <v>0.31147540983606559</v>
      </c>
      <c r="G198" s="21">
        <v>1</v>
      </c>
      <c r="H198" s="21">
        <v>0.19222060964412943</v>
      </c>
      <c r="I198" s="21">
        <v>2.0499648245741064</v>
      </c>
      <c r="J198" s="21">
        <v>1.4867838833500562</v>
      </c>
      <c r="K198" s="21">
        <v>0.12453476841244795</v>
      </c>
      <c r="L198" s="21">
        <v>0.28472973340490521</v>
      </c>
    </row>
    <row r="199" spans="2:12" x14ac:dyDescent="0.35">
      <c r="B199" s="16" t="s">
        <v>153</v>
      </c>
      <c r="C199" s="16">
        <v>1</v>
      </c>
      <c r="D199" s="16">
        <v>0</v>
      </c>
      <c r="E199" s="21">
        <v>0.16077564754549994</v>
      </c>
      <c r="F199" s="21">
        <v>0.31147540983606559</v>
      </c>
      <c r="G199" s="21">
        <v>0</v>
      </c>
      <c r="H199" s="21">
        <v>0.16077564754549994</v>
      </c>
      <c r="I199" s="21">
        <v>-0.43769450556859429</v>
      </c>
      <c r="J199" s="21">
        <v>-0.67259270913454927</v>
      </c>
      <c r="K199" s="21">
        <v>9.5736320331878941E-2</v>
      </c>
      <c r="L199" s="21">
        <v>0.25742162770844357</v>
      </c>
    </row>
    <row r="200" spans="2:12" x14ac:dyDescent="0.35">
      <c r="B200" s="16" t="s">
        <v>154</v>
      </c>
      <c r="C200" s="16">
        <v>1</v>
      </c>
      <c r="D200" s="16">
        <v>1</v>
      </c>
      <c r="E200" s="21">
        <v>0.54816677489874077</v>
      </c>
      <c r="F200" s="21">
        <v>0.31147540983606559</v>
      </c>
      <c r="G200" s="21">
        <v>1</v>
      </c>
      <c r="H200" s="21">
        <v>0.54816677489874077</v>
      </c>
      <c r="I200" s="21">
        <v>0.90788894344999171</v>
      </c>
      <c r="J200" s="21">
        <v>1.4867838833500562</v>
      </c>
      <c r="K200" s="21">
        <v>0.40964342287434291</v>
      </c>
      <c r="L200" s="21">
        <v>0.6796083469596621</v>
      </c>
    </row>
    <row r="201" spans="2:12" x14ac:dyDescent="0.35">
      <c r="B201" s="16" t="s">
        <v>155</v>
      </c>
      <c r="C201" s="16">
        <v>1</v>
      </c>
      <c r="D201" s="16">
        <v>1</v>
      </c>
      <c r="E201" s="21">
        <v>0.60519565185416624</v>
      </c>
      <c r="F201" s="21">
        <v>0.31147540983606559</v>
      </c>
      <c r="G201" s="21">
        <v>1</v>
      </c>
      <c r="H201" s="21">
        <v>0.60519565185416624</v>
      </c>
      <c r="I201" s="21">
        <v>0.80768694640599648</v>
      </c>
      <c r="J201" s="21">
        <v>1.4867838833500562</v>
      </c>
      <c r="K201" s="21">
        <v>0.44274828433244617</v>
      </c>
      <c r="L201" s="21">
        <v>0.74731414506027427</v>
      </c>
    </row>
    <row r="202" spans="2:12" x14ac:dyDescent="0.35">
      <c r="B202" s="16" t="s">
        <v>156</v>
      </c>
      <c r="C202" s="16">
        <v>1</v>
      </c>
      <c r="D202" s="16">
        <v>1</v>
      </c>
      <c r="E202" s="21">
        <v>0.39591420289656254</v>
      </c>
      <c r="F202" s="21">
        <v>0.31147540983606559</v>
      </c>
      <c r="G202" s="21">
        <v>1</v>
      </c>
      <c r="H202" s="21">
        <v>0.39591420289656254</v>
      </c>
      <c r="I202" s="21">
        <v>1.2352326758116601</v>
      </c>
      <c r="J202" s="21">
        <v>1.4867838833500562</v>
      </c>
      <c r="K202" s="21">
        <v>0.26002026195380762</v>
      </c>
      <c r="L202" s="21">
        <v>0.55003839575460567</v>
      </c>
    </row>
    <row r="203" spans="2:12" x14ac:dyDescent="0.35">
      <c r="B203" s="16" t="s">
        <v>157</v>
      </c>
      <c r="C203" s="16">
        <v>1</v>
      </c>
      <c r="D203" s="16">
        <v>0</v>
      </c>
      <c r="E203" s="21">
        <v>0.21707823152405059</v>
      </c>
      <c r="F203" s="21">
        <v>0.31147540983606559</v>
      </c>
      <c r="G203" s="21">
        <v>0</v>
      </c>
      <c r="H203" s="21">
        <v>0.21707823152405059</v>
      </c>
      <c r="I203" s="21">
        <v>-0.52656131946315843</v>
      </c>
      <c r="J203" s="21">
        <v>-0.67259270913454927</v>
      </c>
      <c r="K203" s="21">
        <v>0.15271284526351608</v>
      </c>
      <c r="L203" s="21">
        <v>0.2989988880807104</v>
      </c>
    </row>
    <row r="204" spans="2:12" x14ac:dyDescent="0.35">
      <c r="B204" s="16" t="s">
        <v>158</v>
      </c>
      <c r="C204" s="16">
        <v>1</v>
      </c>
      <c r="D204" s="16">
        <v>0</v>
      </c>
      <c r="E204" s="21">
        <v>0.1747647889712822</v>
      </c>
      <c r="F204" s="21">
        <v>0.31147540983606559</v>
      </c>
      <c r="G204" s="21">
        <v>0</v>
      </c>
      <c r="H204" s="21">
        <v>0.1747647889712822</v>
      </c>
      <c r="I204" s="21">
        <v>-0.46019097087799654</v>
      </c>
      <c r="J204" s="21">
        <v>-0.67259270913454927</v>
      </c>
      <c r="K204" s="21">
        <v>0.11055852467745295</v>
      </c>
      <c r="L204" s="21">
        <v>0.26514308323144542</v>
      </c>
    </row>
    <row r="205" spans="2:12" x14ac:dyDescent="0.35">
      <c r="B205" s="16" t="s">
        <v>159</v>
      </c>
      <c r="C205" s="16">
        <v>1</v>
      </c>
      <c r="D205" s="16">
        <v>0</v>
      </c>
      <c r="E205" s="21">
        <v>0.19780217231788094</v>
      </c>
      <c r="F205" s="21">
        <v>0.31147540983606559</v>
      </c>
      <c r="G205" s="21">
        <v>0</v>
      </c>
      <c r="H205" s="21">
        <v>0.19780217231788094</v>
      </c>
      <c r="I205" s="21">
        <v>-0.49656349328600297</v>
      </c>
      <c r="J205" s="21">
        <v>-0.67259270913454927</v>
      </c>
      <c r="K205" s="21">
        <v>0.13296211597036611</v>
      </c>
      <c r="L205" s="21">
        <v>0.28390823311607288</v>
      </c>
    </row>
    <row r="206" spans="2:12" x14ac:dyDescent="0.35">
      <c r="B206" s="16" t="s">
        <v>160</v>
      </c>
      <c r="C206" s="16">
        <v>1</v>
      </c>
      <c r="D206" s="16">
        <v>0</v>
      </c>
      <c r="E206" s="21">
        <v>0.45547559806018134</v>
      </c>
      <c r="F206" s="21">
        <v>0.31147540983606559</v>
      </c>
      <c r="G206" s="21">
        <v>0</v>
      </c>
      <c r="H206" s="21">
        <v>0.45547559806018134</v>
      </c>
      <c r="I206" s="21">
        <v>-0.91458459933078906</v>
      </c>
      <c r="J206" s="21">
        <v>-0.67259270913454927</v>
      </c>
      <c r="K206" s="21">
        <v>0.33950590315513174</v>
      </c>
      <c r="L206" s="21">
        <v>0.57648383730988084</v>
      </c>
    </row>
    <row r="207" spans="2:12" x14ac:dyDescent="0.35">
      <c r="B207" s="16" t="s">
        <v>161</v>
      </c>
      <c r="C207" s="16">
        <v>1</v>
      </c>
      <c r="D207" s="16">
        <v>0</v>
      </c>
      <c r="E207" s="21">
        <v>0.28002219715155069</v>
      </c>
      <c r="F207" s="21">
        <v>0.31147540983606559</v>
      </c>
      <c r="G207" s="21">
        <v>0</v>
      </c>
      <c r="H207" s="21">
        <v>0.28002219715155069</v>
      </c>
      <c r="I207" s="21">
        <v>-0.62364389581585733</v>
      </c>
      <c r="J207" s="21">
        <v>-0.67259270913454927</v>
      </c>
      <c r="K207" s="21">
        <v>0.19964609633577771</v>
      </c>
      <c r="L207" s="21">
        <v>0.37749477730591746</v>
      </c>
    </row>
    <row r="208" spans="2:12" x14ac:dyDescent="0.35">
      <c r="B208" s="16" t="s">
        <v>162</v>
      </c>
      <c r="C208" s="16">
        <v>1</v>
      </c>
      <c r="D208" s="16">
        <v>1</v>
      </c>
      <c r="E208" s="21">
        <v>0.46484078755597596</v>
      </c>
      <c r="F208" s="21">
        <v>0.31147540983606559</v>
      </c>
      <c r="G208" s="21">
        <v>1</v>
      </c>
      <c r="H208" s="21">
        <v>0.46484078755597596</v>
      </c>
      <c r="I208" s="21">
        <v>1.0729744704550093</v>
      </c>
      <c r="J208" s="21">
        <v>1.4867838833500562</v>
      </c>
      <c r="K208" s="21">
        <v>0.33335645608449366</v>
      </c>
      <c r="L208" s="21">
        <v>0.60140061954245416</v>
      </c>
    </row>
    <row r="209" spans="2:12" x14ac:dyDescent="0.35">
      <c r="B209" s="16" t="s">
        <v>163</v>
      </c>
      <c r="C209" s="16">
        <v>1</v>
      </c>
      <c r="D209" s="16">
        <v>1</v>
      </c>
      <c r="E209" s="21">
        <v>0.32842180146172512</v>
      </c>
      <c r="F209" s="21">
        <v>0.31147540983606559</v>
      </c>
      <c r="G209" s="21">
        <v>1</v>
      </c>
      <c r="H209" s="21">
        <v>0.32842180146172512</v>
      </c>
      <c r="I209" s="21">
        <v>1.4299877105417516</v>
      </c>
      <c r="J209" s="21">
        <v>1.4867838833500562</v>
      </c>
      <c r="K209" s="21">
        <v>0.20246822921159363</v>
      </c>
      <c r="L209" s="21">
        <v>0.48507325915018795</v>
      </c>
    </row>
    <row r="210" spans="2:12" x14ac:dyDescent="0.35">
      <c r="B210" s="16" t="s">
        <v>164</v>
      </c>
      <c r="C210" s="16">
        <v>1</v>
      </c>
      <c r="D210" s="16">
        <v>1</v>
      </c>
      <c r="E210" s="21">
        <v>0.33487763891652589</v>
      </c>
      <c r="F210" s="21">
        <v>0.31147540983606559</v>
      </c>
      <c r="G210" s="21">
        <v>1</v>
      </c>
      <c r="H210" s="21">
        <v>0.33487763891652589</v>
      </c>
      <c r="I210" s="21">
        <v>1.4093137849883497</v>
      </c>
      <c r="J210" s="21">
        <v>1.4867838833500562</v>
      </c>
      <c r="K210" s="21">
        <v>0.21004506304829607</v>
      </c>
      <c r="L210" s="21">
        <v>0.48806281226397358</v>
      </c>
    </row>
    <row r="211" spans="2:12" x14ac:dyDescent="0.35">
      <c r="B211" s="16" t="s">
        <v>165</v>
      </c>
      <c r="C211" s="16">
        <v>1</v>
      </c>
      <c r="D211" s="16">
        <v>1</v>
      </c>
      <c r="E211" s="21">
        <v>0.53881304735862756</v>
      </c>
      <c r="F211" s="21">
        <v>0.31147540983606559</v>
      </c>
      <c r="G211" s="21">
        <v>1</v>
      </c>
      <c r="H211" s="21">
        <v>0.53881304735862756</v>
      </c>
      <c r="I211" s="21">
        <v>0.92516555331301897</v>
      </c>
      <c r="J211" s="21">
        <v>1.4867838833500562</v>
      </c>
      <c r="K211" s="21">
        <v>0.39717590170539796</v>
      </c>
      <c r="L211" s="21">
        <v>0.67444890716945971</v>
      </c>
    </row>
    <row r="212" spans="2:12" x14ac:dyDescent="0.35">
      <c r="B212" s="16" t="s">
        <v>166</v>
      </c>
      <c r="C212" s="16">
        <v>1</v>
      </c>
      <c r="D212" s="16">
        <v>0</v>
      </c>
      <c r="E212" s="21">
        <v>0.27205987552045391</v>
      </c>
      <c r="F212" s="21">
        <v>0.31147540983606559</v>
      </c>
      <c r="G212" s="21">
        <v>0</v>
      </c>
      <c r="H212" s="21">
        <v>0.27205987552045391</v>
      </c>
      <c r="I212" s="21">
        <v>-0.61134226012090587</v>
      </c>
      <c r="J212" s="21">
        <v>-0.67259270913454927</v>
      </c>
      <c r="K212" s="21">
        <v>0.18834042603337436</v>
      </c>
      <c r="L212" s="21">
        <v>0.37576490785537076</v>
      </c>
    </row>
    <row r="213" spans="2:12" x14ac:dyDescent="0.35">
      <c r="B213" s="16" t="s">
        <v>167</v>
      </c>
      <c r="C213" s="16">
        <v>1</v>
      </c>
      <c r="D213" s="16">
        <v>0</v>
      </c>
      <c r="E213" s="21">
        <v>0.28680794629606859</v>
      </c>
      <c r="F213" s="21">
        <v>0.31147540983606559</v>
      </c>
      <c r="G213" s="21">
        <v>0</v>
      </c>
      <c r="H213" s="21">
        <v>0.28680794629606859</v>
      </c>
      <c r="I213" s="21">
        <v>-0.63415050410273432</v>
      </c>
      <c r="J213" s="21">
        <v>-0.67259270913454927</v>
      </c>
      <c r="K213" s="21">
        <v>0.20495110231513336</v>
      </c>
      <c r="L213" s="21">
        <v>0.38550570236022574</v>
      </c>
    </row>
    <row r="214" spans="2:12" x14ac:dyDescent="0.35">
      <c r="B214" s="16" t="s">
        <v>168</v>
      </c>
      <c r="C214" s="16">
        <v>1</v>
      </c>
      <c r="D214" s="16">
        <v>1</v>
      </c>
      <c r="E214" s="21">
        <v>0.56465929783514068</v>
      </c>
      <c r="F214" s="21">
        <v>0.31147540983606559</v>
      </c>
      <c r="G214" s="21">
        <v>1</v>
      </c>
      <c r="H214" s="21">
        <v>0.56465929783514068</v>
      </c>
      <c r="I214" s="21">
        <v>0.87805434198438626</v>
      </c>
      <c r="J214" s="21">
        <v>1.4867838833500562</v>
      </c>
      <c r="K214" s="21">
        <v>0.42062999469119478</v>
      </c>
      <c r="L214" s="21">
        <v>0.69854417219980802</v>
      </c>
    </row>
    <row r="215" spans="2:12" x14ac:dyDescent="0.35">
      <c r="B215" s="16" t="s">
        <v>169</v>
      </c>
      <c r="C215" s="16">
        <v>1</v>
      </c>
      <c r="D215" s="16">
        <v>1</v>
      </c>
      <c r="E215" s="21">
        <v>0.52323966845644865</v>
      </c>
      <c r="F215" s="21">
        <v>0.31147540983606559</v>
      </c>
      <c r="G215" s="21">
        <v>1</v>
      </c>
      <c r="H215" s="21">
        <v>0.52323966845644865</v>
      </c>
      <c r="I215" s="21">
        <v>0.95455229394049013</v>
      </c>
      <c r="J215" s="21">
        <v>1.4867838833500562</v>
      </c>
      <c r="K215" s="21">
        <v>0.39049016572224476</v>
      </c>
      <c r="L215" s="21">
        <v>0.65278501362752206</v>
      </c>
    </row>
    <row r="216" spans="2:12" x14ac:dyDescent="0.35">
      <c r="B216" s="16" t="s">
        <v>170</v>
      </c>
      <c r="C216" s="16">
        <v>1</v>
      </c>
      <c r="D216" s="16">
        <v>0</v>
      </c>
      <c r="E216" s="21">
        <v>0.16474444285345599</v>
      </c>
      <c r="F216" s="21">
        <v>0.31147540983606559</v>
      </c>
      <c r="G216" s="21">
        <v>0</v>
      </c>
      <c r="H216" s="21">
        <v>0.16474444285345599</v>
      </c>
      <c r="I216" s="21">
        <v>-0.44411526418150526</v>
      </c>
      <c r="J216" s="21">
        <v>-0.67259270913454927</v>
      </c>
      <c r="K216" s="21">
        <v>9.8683433945213714E-2</v>
      </c>
      <c r="L216" s="21">
        <v>0.2621651966535703</v>
      </c>
    </row>
    <row r="217" spans="2:12" x14ac:dyDescent="0.35">
      <c r="B217" s="16" t="s">
        <v>171</v>
      </c>
      <c r="C217" s="16">
        <v>1</v>
      </c>
      <c r="D217" s="16">
        <v>0</v>
      </c>
      <c r="E217" s="21">
        <v>0.41548138740192764</v>
      </c>
      <c r="F217" s="21">
        <v>0.31147540983606559</v>
      </c>
      <c r="G217" s="21">
        <v>0</v>
      </c>
      <c r="H217" s="21">
        <v>0.41548138740192764</v>
      </c>
      <c r="I217" s="21">
        <v>-0.84309519506330788</v>
      </c>
      <c r="J217" s="21">
        <v>-0.67259270913454927</v>
      </c>
      <c r="K217" s="21">
        <v>0.27522470337272148</v>
      </c>
      <c r="L217" s="21">
        <v>0.57091178810949283</v>
      </c>
    </row>
    <row r="218" spans="2:12" x14ac:dyDescent="0.35">
      <c r="B218" s="16" t="s">
        <v>172</v>
      </c>
      <c r="C218" s="16">
        <v>1</v>
      </c>
      <c r="D218" s="16">
        <v>0</v>
      </c>
      <c r="E218" s="21">
        <v>0.15196195178429972</v>
      </c>
      <c r="F218" s="21">
        <v>0.31147540983606559</v>
      </c>
      <c r="G218" s="21">
        <v>0</v>
      </c>
      <c r="H218" s="21">
        <v>0.15196195178429972</v>
      </c>
      <c r="I218" s="21">
        <v>-0.42331120325884042</v>
      </c>
      <c r="J218" s="21">
        <v>-0.67259270913454927</v>
      </c>
      <c r="K218" s="21">
        <v>8.6517669946018685E-2</v>
      </c>
      <c r="L218" s="21">
        <v>0.25318911287140788</v>
      </c>
    </row>
    <row r="219" spans="2:12" x14ac:dyDescent="0.35">
      <c r="B219" s="16" t="s">
        <v>173</v>
      </c>
      <c r="C219" s="16">
        <v>1</v>
      </c>
      <c r="D219" s="16">
        <v>0</v>
      </c>
      <c r="E219" s="21">
        <v>0.223427262614106</v>
      </c>
      <c r="F219" s="21">
        <v>0.31147540983606559</v>
      </c>
      <c r="G219" s="21">
        <v>0</v>
      </c>
      <c r="H219" s="21">
        <v>0.223427262614106</v>
      </c>
      <c r="I219" s="21">
        <v>-0.53638547923891577</v>
      </c>
      <c r="J219" s="21">
        <v>-0.67259270913454927</v>
      </c>
      <c r="K219" s="21">
        <v>0.12594799047099486</v>
      </c>
      <c r="L219" s="21">
        <v>0.3648585556961636</v>
      </c>
    </row>
    <row r="220" spans="2:12" x14ac:dyDescent="0.35">
      <c r="B220" s="16" t="s">
        <v>174</v>
      </c>
      <c r="C220" s="16">
        <v>1</v>
      </c>
      <c r="D220" s="16">
        <v>0</v>
      </c>
      <c r="E220" s="21">
        <v>0.25738606143709136</v>
      </c>
      <c r="F220" s="21">
        <v>0.31147540983606559</v>
      </c>
      <c r="G220" s="21">
        <v>0</v>
      </c>
      <c r="H220" s="21">
        <v>0.25738606143709136</v>
      </c>
      <c r="I220" s="21">
        <v>-0.58872294700374228</v>
      </c>
      <c r="J220" s="21">
        <v>-0.67259270913454927</v>
      </c>
      <c r="K220" s="21">
        <v>0.12719654621395687</v>
      </c>
      <c r="L220" s="21">
        <v>0.45184436795167771</v>
      </c>
    </row>
    <row r="221" spans="2:12" x14ac:dyDescent="0.35">
      <c r="B221" s="16" t="s">
        <v>175</v>
      </c>
      <c r="C221" s="16">
        <v>1</v>
      </c>
      <c r="D221" s="16">
        <v>1</v>
      </c>
      <c r="E221" s="21">
        <v>0.56465929783514068</v>
      </c>
      <c r="F221" s="21">
        <v>0.31147540983606559</v>
      </c>
      <c r="G221" s="21">
        <v>1</v>
      </c>
      <c r="H221" s="21">
        <v>0.56465929783514068</v>
      </c>
      <c r="I221" s="21">
        <v>0.87805434198438626</v>
      </c>
      <c r="J221" s="21">
        <v>1.4867838833500562</v>
      </c>
      <c r="K221" s="21">
        <v>0.42062999469119478</v>
      </c>
      <c r="L221" s="21">
        <v>0.69854417219980802</v>
      </c>
    </row>
    <row r="222" spans="2:12" x14ac:dyDescent="0.35">
      <c r="B222" s="16" t="s">
        <v>176</v>
      </c>
      <c r="C222" s="16">
        <v>1</v>
      </c>
      <c r="D222" s="16">
        <v>1</v>
      </c>
      <c r="E222" s="21">
        <v>0.34909941689298413</v>
      </c>
      <c r="F222" s="21">
        <v>0.31147540983606559</v>
      </c>
      <c r="G222" s="21">
        <v>1</v>
      </c>
      <c r="H222" s="21">
        <v>0.34909941689298413</v>
      </c>
      <c r="I222" s="21">
        <v>1.3654719042850918</v>
      </c>
      <c r="J222" s="21">
        <v>1.4867838833500562</v>
      </c>
      <c r="K222" s="21">
        <v>0.24078990406445802</v>
      </c>
      <c r="L222" s="21">
        <v>0.47560773185626953</v>
      </c>
    </row>
    <row r="223" spans="2:12" x14ac:dyDescent="0.35">
      <c r="B223" s="16" t="s">
        <v>177</v>
      </c>
      <c r="C223" s="16">
        <v>1</v>
      </c>
      <c r="D223" s="16">
        <v>0</v>
      </c>
      <c r="E223" s="21">
        <v>0.22012028785311705</v>
      </c>
      <c r="F223" s="21">
        <v>0.31147540983606559</v>
      </c>
      <c r="G223" s="21">
        <v>0</v>
      </c>
      <c r="H223" s="21">
        <v>0.22012028785311705</v>
      </c>
      <c r="I223" s="21">
        <v>-0.53127114013117682</v>
      </c>
      <c r="J223" s="21">
        <v>-0.67259270913454927</v>
      </c>
      <c r="K223" s="21">
        <v>0.12825365974116604</v>
      </c>
      <c r="L223" s="21">
        <v>0.35127429538499916</v>
      </c>
    </row>
    <row r="224" spans="2:12" x14ac:dyDescent="0.35">
      <c r="B224" s="16" t="s">
        <v>178</v>
      </c>
      <c r="C224" s="16">
        <v>1</v>
      </c>
      <c r="D224" s="16">
        <v>0</v>
      </c>
      <c r="E224" s="21">
        <v>0.26425615538168756</v>
      </c>
      <c r="F224" s="21">
        <v>0.31147540983606559</v>
      </c>
      <c r="G224" s="21">
        <v>0</v>
      </c>
      <c r="H224" s="21">
        <v>0.26425615538168756</v>
      </c>
      <c r="I224" s="21">
        <v>-0.59930684414989044</v>
      </c>
      <c r="J224" s="21">
        <v>-0.67259270913454927</v>
      </c>
      <c r="K224" s="21">
        <v>0.17757562956386058</v>
      </c>
      <c r="L224" s="21">
        <v>0.37400662471887053</v>
      </c>
    </row>
    <row r="225" spans="2:12" x14ac:dyDescent="0.35">
      <c r="B225" s="16" t="s">
        <v>179</v>
      </c>
      <c r="C225" s="16">
        <v>1</v>
      </c>
      <c r="D225" s="16">
        <v>0</v>
      </c>
      <c r="E225" s="21">
        <v>0.20488569068433876</v>
      </c>
      <c r="F225" s="21">
        <v>0.31147540983606559</v>
      </c>
      <c r="G225" s="21">
        <v>0</v>
      </c>
      <c r="H225" s="21">
        <v>0.20488569068433876</v>
      </c>
      <c r="I225" s="21">
        <v>-0.5076226937457472</v>
      </c>
      <c r="J225" s="21">
        <v>-0.67259270913454927</v>
      </c>
      <c r="K225" s="21">
        <v>0.12948044858773014</v>
      </c>
      <c r="L225" s="21">
        <v>0.3086353277224172</v>
      </c>
    </row>
    <row r="226" spans="2:12" x14ac:dyDescent="0.35">
      <c r="B226" s="16" t="s">
        <v>180</v>
      </c>
      <c r="C226" s="16">
        <v>1</v>
      </c>
      <c r="D226" s="16">
        <v>0</v>
      </c>
      <c r="E226" s="21">
        <v>0.26026489066946745</v>
      </c>
      <c r="F226" s="21">
        <v>0.31147540983606559</v>
      </c>
      <c r="G226" s="21">
        <v>0</v>
      </c>
      <c r="H226" s="21">
        <v>0.26026489066946745</v>
      </c>
      <c r="I226" s="21">
        <v>-0.59315702372257284</v>
      </c>
      <c r="J226" s="21">
        <v>-0.67259270913454927</v>
      </c>
      <c r="K226" s="21">
        <v>0.18242468620585917</v>
      </c>
      <c r="L226" s="21">
        <v>0.35682328360987103</v>
      </c>
    </row>
    <row r="227" spans="2:12" x14ac:dyDescent="0.35">
      <c r="B227" s="16" t="s">
        <v>181</v>
      </c>
      <c r="C227" s="16">
        <v>1</v>
      </c>
      <c r="D227" s="16">
        <v>1</v>
      </c>
      <c r="E227" s="21">
        <v>0.38677562235687984</v>
      </c>
      <c r="F227" s="21">
        <v>0.31147540983606559</v>
      </c>
      <c r="G227" s="21">
        <v>1</v>
      </c>
      <c r="H227" s="21">
        <v>0.38677562235687984</v>
      </c>
      <c r="I227" s="21">
        <v>1.2591577960683882</v>
      </c>
      <c r="J227" s="21">
        <v>1.4867838833500562</v>
      </c>
      <c r="K227" s="21">
        <v>0.19004486732817236</v>
      </c>
      <c r="L227" s="21">
        <v>0.62900400105720111</v>
      </c>
    </row>
    <row r="228" spans="2:12" x14ac:dyDescent="0.35">
      <c r="B228" s="16" t="s">
        <v>182</v>
      </c>
      <c r="C228" s="16">
        <v>1</v>
      </c>
      <c r="D228" s="16">
        <v>0</v>
      </c>
      <c r="E228" s="21">
        <v>0.27333546483916471</v>
      </c>
      <c r="F228" s="21">
        <v>0.31147540983606559</v>
      </c>
      <c r="G228" s="21">
        <v>0</v>
      </c>
      <c r="H228" s="21">
        <v>0.27333546483916471</v>
      </c>
      <c r="I228" s="21">
        <v>-0.6133113610603893</v>
      </c>
      <c r="J228" s="21">
        <v>-0.67259270913454927</v>
      </c>
      <c r="K228" s="21">
        <v>0.1941057983815605</v>
      </c>
      <c r="L228" s="21">
        <v>0.3700549557210317</v>
      </c>
    </row>
    <row r="229" spans="2:12" x14ac:dyDescent="0.35">
      <c r="B229" s="16" t="s">
        <v>183</v>
      </c>
      <c r="C229" s="16">
        <v>1</v>
      </c>
      <c r="D229" s="16">
        <v>0</v>
      </c>
      <c r="E229" s="21">
        <v>0.35966874944016786</v>
      </c>
      <c r="F229" s="21">
        <v>0.31147540983606559</v>
      </c>
      <c r="G229" s="21">
        <v>0</v>
      </c>
      <c r="H229" s="21">
        <v>0.35966874944016786</v>
      </c>
      <c r="I229" s="21">
        <v>-0.74946094039076439</v>
      </c>
      <c r="J229" s="21">
        <v>-0.67259270913454927</v>
      </c>
      <c r="K229" s="21">
        <v>0.24374747493942894</v>
      </c>
      <c r="L229" s="21">
        <v>0.49465977546658524</v>
      </c>
    </row>
    <row r="230" spans="2:12" x14ac:dyDescent="0.35">
      <c r="B230" s="16" t="s">
        <v>184</v>
      </c>
      <c r="C230" s="16">
        <v>1</v>
      </c>
      <c r="D230" s="16">
        <v>0</v>
      </c>
      <c r="E230" s="21">
        <v>0.24523234812405315</v>
      </c>
      <c r="F230" s="21">
        <v>0.31147540983606559</v>
      </c>
      <c r="G230" s="21">
        <v>0</v>
      </c>
      <c r="H230" s="21">
        <v>0.24523234812405315</v>
      </c>
      <c r="I230" s="21">
        <v>-0.57000969039786753</v>
      </c>
      <c r="J230" s="21">
        <v>-0.67259270913454927</v>
      </c>
      <c r="K230" s="21">
        <v>0.15840191211519511</v>
      </c>
      <c r="L230" s="21">
        <v>0.35933752020288728</v>
      </c>
    </row>
    <row r="231" spans="2:12" x14ac:dyDescent="0.35">
      <c r="B231" s="16" t="s">
        <v>185</v>
      </c>
      <c r="C231" s="16">
        <v>1</v>
      </c>
      <c r="D231" s="16">
        <v>1</v>
      </c>
      <c r="E231" s="21">
        <v>0.3662673113965591</v>
      </c>
      <c r="F231" s="21">
        <v>0.31147540983606559</v>
      </c>
      <c r="G231" s="21">
        <v>1</v>
      </c>
      <c r="H231" s="21">
        <v>0.3662673113965591</v>
      </c>
      <c r="I231" s="21">
        <v>1.3153882989922134</v>
      </c>
      <c r="J231" s="21">
        <v>1.4867838833500562</v>
      </c>
      <c r="K231" s="21">
        <v>0.24666825649127816</v>
      </c>
      <c r="L231" s="21">
        <v>0.50498326616096911</v>
      </c>
    </row>
    <row r="232" spans="2:12" x14ac:dyDescent="0.35">
      <c r="B232" s="16" t="s">
        <v>186</v>
      </c>
      <c r="C232" s="16">
        <v>1</v>
      </c>
      <c r="D232" s="16">
        <v>0</v>
      </c>
      <c r="E232" s="21">
        <v>0.22355406901629776</v>
      </c>
      <c r="F232" s="21">
        <v>0.31147540983606559</v>
      </c>
      <c r="G232" s="21">
        <v>0</v>
      </c>
      <c r="H232" s="21">
        <v>0.22355406901629776</v>
      </c>
      <c r="I232" s="21">
        <v>-0.53658148167678377</v>
      </c>
      <c r="J232" s="21">
        <v>-0.67259270913454927</v>
      </c>
      <c r="K232" s="21">
        <v>0.14505527702728602</v>
      </c>
      <c r="L232" s="21">
        <v>0.32822469806706878</v>
      </c>
    </row>
    <row r="233" spans="2:12" x14ac:dyDescent="0.35">
      <c r="B233" s="16" t="s">
        <v>187</v>
      </c>
      <c r="C233" s="16">
        <v>1</v>
      </c>
      <c r="D233" s="16">
        <v>0</v>
      </c>
      <c r="E233" s="21">
        <v>0.22355406901629776</v>
      </c>
      <c r="F233" s="21">
        <v>0.31147540983606559</v>
      </c>
      <c r="G233" s="21">
        <v>0</v>
      </c>
      <c r="H233" s="21">
        <v>0.22355406901629776</v>
      </c>
      <c r="I233" s="21">
        <v>-0.53658148167678377</v>
      </c>
      <c r="J233" s="21">
        <v>-0.67259270913454927</v>
      </c>
      <c r="K233" s="21">
        <v>0.14505527702728602</v>
      </c>
      <c r="L233" s="21">
        <v>0.32822469806706878</v>
      </c>
    </row>
    <row r="234" spans="2:12" x14ac:dyDescent="0.35">
      <c r="B234" s="16" t="s">
        <v>188</v>
      </c>
      <c r="C234" s="16">
        <v>1</v>
      </c>
      <c r="D234" s="16">
        <v>1</v>
      </c>
      <c r="E234" s="21">
        <v>0.20121336394635411</v>
      </c>
      <c r="F234" s="21">
        <v>0.31147540983606559</v>
      </c>
      <c r="G234" s="21">
        <v>1</v>
      </c>
      <c r="H234" s="21">
        <v>0.20121336394635411</v>
      </c>
      <c r="I234" s="21">
        <v>1.9924479473994101</v>
      </c>
      <c r="J234" s="21">
        <v>1.4867838833500562</v>
      </c>
      <c r="K234" s="21">
        <v>0.12088868829223791</v>
      </c>
      <c r="L234" s="21">
        <v>0.31574090251410469</v>
      </c>
    </row>
    <row r="235" spans="2:12" x14ac:dyDescent="0.35">
      <c r="B235" s="16" t="s">
        <v>189</v>
      </c>
      <c r="C235" s="16">
        <v>1</v>
      </c>
      <c r="D235" s="16">
        <v>1</v>
      </c>
      <c r="E235" s="21">
        <v>0.50654926194396288</v>
      </c>
      <c r="F235" s="21">
        <v>0.31147540983606559</v>
      </c>
      <c r="G235" s="21">
        <v>1</v>
      </c>
      <c r="H235" s="21">
        <v>0.50654926194396288</v>
      </c>
      <c r="I235" s="21">
        <v>0.98698614900626247</v>
      </c>
      <c r="J235" s="21">
        <v>1.4867838833500562</v>
      </c>
      <c r="K235" s="21">
        <v>0.37586682971182378</v>
      </c>
      <c r="L235" s="21">
        <v>0.63634284657946127</v>
      </c>
    </row>
    <row r="236" spans="2:12" x14ac:dyDescent="0.35">
      <c r="B236" s="16" t="s">
        <v>190</v>
      </c>
      <c r="C236" s="16">
        <v>1</v>
      </c>
      <c r="D236" s="16">
        <v>0</v>
      </c>
      <c r="E236" s="21">
        <v>0.43737329499030464</v>
      </c>
      <c r="F236" s="21">
        <v>0.31147540983606559</v>
      </c>
      <c r="G236" s="21">
        <v>0</v>
      </c>
      <c r="H236" s="21">
        <v>0.43737329499030464</v>
      </c>
      <c r="I236" s="21">
        <v>-0.88169009156236189</v>
      </c>
      <c r="J236" s="21">
        <v>-0.67259270913454927</v>
      </c>
      <c r="K236" s="21">
        <v>0.29415990651684693</v>
      </c>
      <c r="L236" s="21">
        <v>0.59184712692029384</v>
      </c>
    </row>
    <row r="237" spans="2:12" x14ac:dyDescent="0.35">
      <c r="B237" s="16" t="s">
        <v>191</v>
      </c>
      <c r="C237" s="16">
        <v>1</v>
      </c>
      <c r="D237" s="16">
        <v>0</v>
      </c>
      <c r="E237" s="21">
        <v>0.60519565185416624</v>
      </c>
      <c r="F237" s="21">
        <v>0.31147540983606559</v>
      </c>
      <c r="G237" s="21">
        <v>0</v>
      </c>
      <c r="H237" s="21">
        <v>0.60519565185416624</v>
      </c>
      <c r="I237" s="21">
        <v>-1.2381034563573772</v>
      </c>
      <c r="J237" s="21">
        <v>-0.67259270913454927</v>
      </c>
      <c r="K237" s="21">
        <v>0.44274828433244617</v>
      </c>
      <c r="L237" s="21">
        <v>0.74731414506027427</v>
      </c>
    </row>
    <row r="238" spans="2:12" x14ac:dyDescent="0.35">
      <c r="B238" s="16" t="s">
        <v>192</v>
      </c>
      <c r="C238" s="16">
        <v>1</v>
      </c>
      <c r="D238" s="16">
        <v>0</v>
      </c>
      <c r="E238" s="21">
        <v>0.20121336394635411</v>
      </c>
      <c r="F238" s="21">
        <v>0.31147540983606559</v>
      </c>
      <c r="G238" s="21">
        <v>0</v>
      </c>
      <c r="H238" s="21">
        <v>0.20121336394635411</v>
      </c>
      <c r="I238" s="21">
        <v>-0.5018951693594923</v>
      </c>
      <c r="J238" s="21">
        <v>-0.67259270913454927</v>
      </c>
      <c r="K238" s="21">
        <v>0.12088868829223791</v>
      </c>
      <c r="L238" s="21">
        <v>0.31574090251410469</v>
      </c>
    </row>
    <row r="239" spans="2:12" x14ac:dyDescent="0.35">
      <c r="B239" s="16" t="s">
        <v>193</v>
      </c>
      <c r="C239" s="16">
        <v>1</v>
      </c>
      <c r="D239" s="16">
        <v>1</v>
      </c>
      <c r="E239" s="21">
        <v>0.27872737195734182</v>
      </c>
      <c r="F239" s="21">
        <v>0.31147540983606559</v>
      </c>
      <c r="G239" s="21">
        <v>1</v>
      </c>
      <c r="H239" s="21">
        <v>0.27872737195734182</v>
      </c>
      <c r="I239" s="21">
        <v>1.6086438969437555</v>
      </c>
      <c r="J239" s="21">
        <v>1.4867838833500562</v>
      </c>
      <c r="K239" s="21">
        <v>0.19125303211446054</v>
      </c>
      <c r="L239" s="21">
        <v>0.38706237384288805</v>
      </c>
    </row>
    <row r="240" spans="2:12" x14ac:dyDescent="0.35">
      <c r="B240" s="16" t="s">
        <v>194</v>
      </c>
      <c r="C240" s="16">
        <v>1</v>
      </c>
      <c r="D240" s="16">
        <v>0</v>
      </c>
      <c r="E240" s="21">
        <v>0.26095029342613851</v>
      </c>
      <c r="F240" s="21">
        <v>0.31147540983606559</v>
      </c>
      <c r="G240" s="21">
        <v>0</v>
      </c>
      <c r="H240" s="21">
        <v>0.26095029342613851</v>
      </c>
      <c r="I240" s="21">
        <v>-0.59421289244469055</v>
      </c>
      <c r="J240" s="21">
        <v>-0.67259270913454927</v>
      </c>
      <c r="K240" s="21">
        <v>0.15048701075068854</v>
      </c>
      <c r="L240" s="21">
        <v>0.41307108476341231</v>
      </c>
    </row>
    <row r="241" spans="2:12" x14ac:dyDescent="0.35">
      <c r="B241" s="16" t="s">
        <v>195</v>
      </c>
      <c r="C241" s="16">
        <v>1</v>
      </c>
      <c r="D241" s="16">
        <v>1</v>
      </c>
      <c r="E241" s="21">
        <v>0.34442659054699398</v>
      </c>
      <c r="F241" s="21">
        <v>0.31147540983606559</v>
      </c>
      <c r="G241" s="21">
        <v>1</v>
      </c>
      <c r="H241" s="21">
        <v>0.34442659054699398</v>
      </c>
      <c r="I241" s="21">
        <v>1.3796290442565611</v>
      </c>
      <c r="J241" s="21">
        <v>1.4867838833500562</v>
      </c>
      <c r="K241" s="21">
        <v>0.23791315688456</v>
      </c>
      <c r="L241" s="21">
        <v>0.46926285210424518</v>
      </c>
    </row>
    <row r="242" spans="2:12" x14ac:dyDescent="0.35">
      <c r="B242" s="16" t="s">
        <v>196</v>
      </c>
      <c r="C242" s="16">
        <v>1</v>
      </c>
      <c r="D242" s="16">
        <v>0</v>
      </c>
      <c r="E242" s="21">
        <v>0.59718460309404486</v>
      </c>
      <c r="F242" s="21">
        <v>0.31147540983606559</v>
      </c>
      <c r="G242" s="21">
        <v>0</v>
      </c>
      <c r="H242" s="21">
        <v>0.59718460309404486</v>
      </c>
      <c r="I242" s="21">
        <v>-1.2175905529528752</v>
      </c>
      <c r="J242" s="21">
        <v>-0.67259270913454927</v>
      </c>
      <c r="K242" s="21">
        <v>0.43886226354433894</v>
      </c>
      <c r="L242" s="21">
        <v>0.73755063570570922</v>
      </c>
    </row>
    <row r="243" spans="2:12" x14ac:dyDescent="0.35">
      <c r="B243" s="16" t="s">
        <v>197</v>
      </c>
      <c r="C243" s="16">
        <v>1</v>
      </c>
      <c r="D243" s="16">
        <v>0</v>
      </c>
      <c r="E243" s="21">
        <v>0.60519565185416624</v>
      </c>
      <c r="F243" s="21">
        <v>0.31147540983606559</v>
      </c>
      <c r="G243" s="21">
        <v>0</v>
      </c>
      <c r="H243" s="21">
        <v>0.60519565185416624</v>
      </c>
      <c r="I243" s="21">
        <v>-1.2381034563573772</v>
      </c>
      <c r="J243" s="21">
        <v>-0.67259270913454927</v>
      </c>
      <c r="K243" s="21">
        <v>0.44274828433244617</v>
      </c>
      <c r="L243" s="21">
        <v>0.74731414506027427</v>
      </c>
    </row>
    <row r="244" spans="2:12" x14ac:dyDescent="0.35">
      <c r="B244" s="16" t="s">
        <v>198</v>
      </c>
      <c r="C244" s="16">
        <v>1</v>
      </c>
      <c r="D244" s="16">
        <v>1</v>
      </c>
      <c r="E244" s="21">
        <v>0.61248312032927088</v>
      </c>
      <c r="F244" s="21">
        <v>0.31147540983606559</v>
      </c>
      <c r="G244" s="21">
        <v>1</v>
      </c>
      <c r="H244" s="21">
        <v>0.61248312032927088</v>
      </c>
      <c r="I244" s="21">
        <v>0.79542319313205156</v>
      </c>
      <c r="J244" s="21">
        <v>1.4867838833500562</v>
      </c>
      <c r="K244" s="21">
        <v>0.2373498379270701</v>
      </c>
      <c r="L244" s="21">
        <v>0.8892189941980525</v>
      </c>
    </row>
    <row r="245" spans="2:12" x14ac:dyDescent="0.35">
      <c r="B245" s="16" t="s">
        <v>199</v>
      </c>
      <c r="C245" s="16">
        <v>1</v>
      </c>
      <c r="D245" s="16">
        <v>0</v>
      </c>
      <c r="E245" s="21">
        <v>0.26940234963346477</v>
      </c>
      <c r="F245" s="21">
        <v>0.31147540983606559</v>
      </c>
      <c r="G245" s="21">
        <v>0</v>
      </c>
      <c r="H245" s="21">
        <v>0.26940234963346477</v>
      </c>
      <c r="I245" s="21">
        <v>-0.60724165326716817</v>
      </c>
      <c r="J245" s="21">
        <v>-0.67259270913454927</v>
      </c>
      <c r="K245" s="21">
        <v>0.17742082286008892</v>
      </c>
      <c r="L245" s="21">
        <v>0.38665529326759873</v>
      </c>
    </row>
    <row r="246" spans="2:12" x14ac:dyDescent="0.35">
      <c r="B246" s="16" t="s">
        <v>200</v>
      </c>
      <c r="C246" s="16">
        <v>1</v>
      </c>
      <c r="D246" s="16">
        <v>1</v>
      </c>
      <c r="E246" s="21">
        <v>0.31783008127892881</v>
      </c>
      <c r="F246" s="21">
        <v>0.31147540983606559</v>
      </c>
      <c r="G246" s="21">
        <v>1</v>
      </c>
      <c r="H246" s="21">
        <v>0.31783008127892881</v>
      </c>
      <c r="I246" s="21">
        <v>1.4650376401329699</v>
      </c>
      <c r="J246" s="21">
        <v>1.4867838833500562</v>
      </c>
      <c r="K246" s="21">
        <v>0.21714792467729382</v>
      </c>
      <c r="L246" s="21">
        <v>0.43901544374551688</v>
      </c>
    </row>
    <row r="247" spans="2:12" x14ac:dyDescent="0.35">
      <c r="B247" s="16" t="s">
        <v>201</v>
      </c>
      <c r="C247" s="16">
        <v>1</v>
      </c>
      <c r="D247" s="16">
        <v>0</v>
      </c>
      <c r="E247" s="21">
        <v>0.39136180279916849</v>
      </c>
      <c r="F247" s="21">
        <v>0.31147540983606559</v>
      </c>
      <c r="G247" s="21">
        <v>0</v>
      </c>
      <c r="H247" s="21">
        <v>0.39136180279916849</v>
      </c>
      <c r="I247" s="21">
        <v>-0.80188043204420956</v>
      </c>
      <c r="J247" s="21">
        <v>-0.67259270913454927</v>
      </c>
      <c r="K247" s="21">
        <v>0.24561898018156988</v>
      </c>
      <c r="L247" s="21">
        <v>0.55945069201890318</v>
      </c>
    </row>
    <row r="248" spans="2:12" x14ac:dyDescent="0.35">
      <c r="B248" s="16" t="s">
        <v>202</v>
      </c>
      <c r="C248" s="16">
        <v>1</v>
      </c>
      <c r="D248" s="16">
        <v>0</v>
      </c>
      <c r="E248" s="21">
        <v>0.19068657253367097</v>
      </c>
      <c r="F248" s="21">
        <v>0.31147540983606559</v>
      </c>
      <c r="G248" s="21">
        <v>0</v>
      </c>
      <c r="H248" s="21">
        <v>0.19068657253367097</v>
      </c>
      <c r="I248" s="21">
        <v>-0.48540213630365159</v>
      </c>
      <c r="J248" s="21">
        <v>-0.67259270913454927</v>
      </c>
      <c r="K248" s="21">
        <v>0.10961765214342428</v>
      </c>
      <c r="L248" s="21">
        <v>0.31078374249853075</v>
      </c>
    </row>
    <row r="249" spans="2:12" x14ac:dyDescent="0.35">
      <c r="B249" s="16" t="s">
        <v>203</v>
      </c>
      <c r="C249" s="16">
        <v>1</v>
      </c>
      <c r="D249" s="16">
        <v>1</v>
      </c>
      <c r="E249" s="21">
        <v>0.22243968237181025</v>
      </c>
      <c r="F249" s="21">
        <v>0.31147540983606559</v>
      </c>
      <c r="G249" s="21">
        <v>1</v>
      </c>
      <c r="H249" s="21">
        <v>0.22243968237181025</v>
      </c>
      <c r="I249" s="21">
        <v>1.8696525711908714</v>
      </c>
      <c r="J249" s="21">
        <v>1.4867838833500562</v>
      </c>
      <c r="K249" s="21">
        <v>0.15695739045858795</v>
      </c>
      <c r="L249" s="21">
        <v>0.30534620373359567</v>
      </c>
    </row>
    <row r="250" spans="2:12" x14ac:dyDescent="0.35">
      <c r="B250" s="16" t="s">
        <v>204</v>
      </c>
      <c r="C250" s="16">
        <v>1</v>
      </c>
      <c r="D250" s="16">
        <v>0</v>
      </c>
      <c r="E250" s="21">
        <v>0.32933657489922136</v>
      </c>
      <c r="F250" s="21">
        <v>0.31147540983606559</v>
      </c>
      <c r="G250" s="21">
        <v>0</v>
      </c>
      <c r="H250" s="21">
        <v>0.32933657489922136</v>
      </c>
      <c r="I250" s="21">
        <v>-0.7007573651055361</v>
      </c>
      <c r="J250" s="21">
        <v>-0.67259270913454927</v>
      </c>
      <c r="K250" s="21">
        <v>0.18317603313159087</v>
      </c>
      <c r="L250" s="21">
        <v>0.51814245011267013</v>
      </c>
    </row>
    <row r="251" spans="2:12" x14ac:dyDescent="0.35">
      <c r="B251" s="16" t="s">
        <v>205</v>
      </c>
      <c r="C251" s="16">
        <v>1</v>
      </c>
      <c r="D251" s="16">
        <v>1</v>
      </c>
      <c r="E251" s="21">
        <v>0.26217734273571092</v>
      </c>
      <c r="F251" s="21">
        <v>0.31147540983606559</v>
      </c>
      <c r="G251" s="21">
        <v>1</v>
      </c>
      <c r="H251" s="21">
        <v>0.26217734273571092</v>
      </c>
      <c r="I251" s="21">
        <v>1.6775613630110411</v>
      </c>
      <c r="J251" s="21">
        <v>1.4867838833500562</v>
      </c>
      <c r="K251" s="21">
        <v>0.16875508615014823</v>
      </c>
      <c r="L251" s="21">
        <v>0.38345981486377789</v>
      </c>
    </row>
    <row r="252" spans="2:12" x14ac:dyDescent="0.35">
      <c r="B252" s="16" t="s">
        <v>206</v>
      </c>
      <c r="C252" s="16">
        <v>1</v>
      </c>
      <c r="D252" s="16">
        <v>1</v>
      </c>
      <c r="E252" s="21">
        <v>0.42049988142150152</v>
      </c>
      <c r="F252" s="21">
        <v>0.31147540983606559</v>
      </c>
      <c r="G252" s="21">
        <v>1</v>
      </c>
      <c r="H252" s="21">
        <v>0.42049988142150152</v>
      </c>
      <c r="I252" s="21">
        <v>1.1739343911828026</v>
      </c>
      <c r="J252" s="21">
        <v>1.4867838833500562</v>
      </c>
      <c r="K252" s="21">
        <v>0.26134755433691748</v>
      </c>
      <c r="L252" s="21">
        <v>0.59809479749486227</v>
      </c>
    </row>
    <row r="253" spans="2:12" x14ac:dyDescent="0.35">
      <c r="B253" s="16" t="s">
        <v>207</v>
      </c>
      <c r="C253" s="16">
        <v>1</v>
      </c>
      <c r="D253" s="16">
        <v>0</v>
      </c>
      <c r="E253" s="21">
        <v>0.33692161891837608</v>
      </c>
      <c r="F253" s="21">
        <v>0.31147540983606559</v>
      </c>
      <c r="G253" s="21">
        <v>0</v>
      </c>
      <c r="H253" s="21">
        <v>0.33692161891837608</v>
      </c>
      <c r="I253" s="21">
        <v>-0.71282349395393996</v>
      </c>
      <c r="J253" s="21">
        <v>-0.67259270913454927</v>
      </c>
      <c r="K253" s="21">
        <v>0.23468001784048764</v>
      </c>
      <c r="L253" s="21">
        <v>0.45710204634862928</v>
      </c>
    </row>
    <row r="254" spans="2:12" x14ac:dyDescent="0.35">
      <c r="B254" s="16" t="s">
        <v>208</v>
      </c>
      <c r="C254" s="16">
        <v>1</v>
      </c>
      <c r="D254" s="16">
        <v>1</v>
      </c>
      <c r="E254" s="21">
        <v>0.3893210782668679</v>
      </c>
      <c r="F254" s="21">
        <v>0.31147540983606559</v>
      </c>
      <c r="G254" s="21">
        <v>1</v>
      </c>
      <c r="H254" s="21">
        <v>0.3893210782668679</v>
      </c>
      <c r="I254" s="21">
        <v>1.252427244125663</v>
      </c>
      <c r="J254" s="21">
        <v>1.4867838833500562</v>
      </c>
      <c r="K254" s="21">
        <v>0.26939886836658106</v>
      </c>
      <c r="L254" s="21">
        <v>0.52431598928517287</v>
      </c>
    </row>
    <row r="255" spans="2:12" x14ac:dyDescent="0.35">
      <c r="B255" s="16" t="s">
        <v>209</v>
      </c>
      <c r="C255" s="16">
        <v>1</v>
      </c>
      <c r="D255" s="16">
        <v>0</v>
      </c>
      <c r="E255" s="21">
        <v>0.29016218543488004</v>
      </c>
      <c r="F255" s="21">
        <v>0.31147540983606559</v>
      </c>
      <c r="G255" s="21">
        <v>0</v>
      </c>
      <c r="H255" s="21">
        <v>0.29016218543488004</v>
      </c>
      <c r="I255" s="21">
        <v>-0.63935319690882086</v>
      </c>
      <c r="J255" s="21">
        <v>-0.67259270913454927</v>
      </c>
      <c r="K255" s="21">
        <v>0.21117308489944267</v>
      </c>
      <c r="L255" s="21">
        <v>0.38430288192970097</v>
      </c>
    </row>
    <row r="256" spans="2:12" x14ac:dyDescent="0.35">
      <c r="B256" s="16" t="s">
        <v>210</v>
      </c>
      <c r="C256" s="16">
        <v>1</v>
      </c>
      <c r="D256" s="16">
        <v>0</v>
      </c>
      <c r="E256" s="21">
        <v>0.46820605823016453</v>
      </c>
      <c r="F256" s="21">
        <v>0.31147540983606559</v>
      </c>
      <c r="G256" s="21">
        <v>0</v>
      </c>
      <c r="H256" s="21">
        <v>0.46820605823016453</v>
      </c>
      <c r="I256" s="21">
        <v>-0.93831103022293749</v>
      </c>
      <c r="J256" s="21">
        <v>-0.67259270913454927</v>
      </c>
      <c r="K256" s="21">
        <v>0.31015252138514388</v>
      </c>
      <c r="L256" s="21">
        <v>0.632907671887873</v>
      </c>
    </row>
    <row r="257" spans="2:12" x14ac:dyDescent="0.35">
      <c r="B257" s="16" t="s">
        <v>211</v>
      </c>
      <c r="C257" s="16">
        <v>1</v>
      </c>
      <c r="D257" s="16">
        <v>0</v>
      </c>
      <c r="E257" s="21">
        <v>0.51489861919082835</v>
      </c>
      <c r="F257" s="21">
        <v>0.31147540983606559</v>
      </c>
      <c r="G257" s="21">
        <v>0</v>
      </c>
      <c r="H257" s="21">
        <v>0.51489861919082835</v>
      </c>
      <c r="I257" s="21">
        <v>-1.0302547088620873</v>
      </c>
      <c r="J257" s="21">
        <v>-0.67259270913454927</v>
      </c>
      <c r="K257" s="21">
        <v>0.3833634055091884</v>
      </c>
      <c r="L257" s="21">
        <v>0.64440173772523912</v>
      </c>
    </row>
    <row r="258" spans="2:12" x14ac:dyDescent="0.35">
      <c r="B258" s="16" t="s">
        <v>212</v>
      </c>
      <c r="C258" s="16">
        <v>1</v>
      </c>
      <c r="D258" s="16">
        <v>0</v>
      </c>
      <c r="E258" s="21">
        <v>0.18969599761441641</v>
      </c>
      <c r="F258" s="21">
        <v>0.31147540983606559</v>
      </c>
      <c r="G258" s="21">
        <v>0</v>
      </c>
      <c r="H258" s="21">
        <v>0.18969599761441641</v>
      </c>
      <c r="I258" s="21">
        <v>-0.48384370144770783</v>
      </c>
      <c r="J258" s="21">
        <v>-0.67259270913454927</v>
      </c>
      <c r="K258" s="21">
        <v>0.12618417475881702</v>
      </c>
      <c r="L258" s="21">
        <v>0.2751105111878242</v>
      </c>
    </row>
    <row r="259" spans="2:12" x14ac:dyDescent="0.35">
      <c r="B259" s="16" t="s">
        <v>213</v>
      </c>
      <c r="C259" s="16">
        <v>1</v>
      </c>
      <c r="D259" s="16">
        <v>1</v>
      </c>
      <c r="E259" s="21">
        <v>0.22355406901629776</v>
      </c>
      <c r="F259" s="21">
        <v>0.31147540983606559</v>
      </c>
      <c r="G259" s="21">
        <v>1</v>
      </c>
      <c r="H259" s="21">
        <v>0.22355406901629776</v>
      </c>
      <c r="I259" s="21">
        <v>1.8636498540260136</v>
      </c>
      <c r="J259" s="21">
        <v>1.4867838833500562</v>
      </c>
      <c r="K259" s="21">
        <v>0.14505527702728602</v>
      </c>
      <c r="L259" s="21">
        <v>0.32822469806706878</v>
      </c>
    </row>
    <row r="260" spans="2:12" x14ac:dyDescent="0.35">
      <c r="B260" s="16" t="s">
        <v>214</v>
      </c>
      <c r="C260" s="16">
        <v>1</v>
      </c>
      <c r="D260" s="16">
        <v>0</v>
      </c>
      <c r="E260" s="21">
        <v>0.30774194723742898</v>
      </c>
      <c r="F260" s="21">
        <v>0.31147540983606559</v>
      </c>
      <c r="G260" s="21">
        <v>0</v>
      </c>
      <c r="H260" s="21">
        <v>0.30774194723742898</v>
      </c>
      <c r="I260" s="21">
        <v>-0.66674434440683961</v>
      </c>
      <c r="J260" s="21">
        <v>-0.67259270913454927</v>
      </c>
      <c r="K260" s="21">
        <v>0.21929640645251003</v>
      </c>
      <c r="L260" s="21">
        <v>0.41298887754724578</v>
      </c>
    </row>
    <row r="261" spans="2:12" x14ac:dyDescent="0.35">
      <c r="B261" s="16" t="s">
        <v>215</v>
      </c>
      <c r="C261" s="16">
        <v>1</v>
      </c>
      <c r="D261" s="16">
        <v>0</v>
      </c>
      <c r="E261" s="21">
        <v>0.27573614863844914</v>
      </c>
      <c r="F261" s="21">
        <v>0.31147540983606559</v>
      </c>
      <c r="G261" s="21">
        <v>0</v>
      </c>
      <c r="H261" s="21">
        <v>0.27573614863844914</v>
      </c>
      <c r="I261" s="21">
        <v>-0.61701887242313869</v>
      </c>
      <c r="J261" s="21">
        <v>-0.67259270913454927</v>
      </c>
      <c r="K261" s="21">
        <v>0.18777077835543954</v>
      </c>
      <c r="L261" s="21">
        <v>0.38535922637017084</v>
      </c>
    </row>
    <row r="262" spans="2:12" x14ac:dyDescent="0.35">
      <c r="B262" s="16" t="s">
        <v>216</v>
      </c>
      <c r="C262" s="16">
        <v>1</v>
      </c>
      <c r="D262" s="16">
        <v>0</v>
      </c>
      <c r="E262" s="21">
        <v>0.21145311779486156</v>
      </c>
      <c r="F262" s="21">
        <v>0.31147540983606559</v>
      </c>
      <c r="G262" s="21">
        <v>0</v>
      </c>
      <c r="H262" s="21">
        <v>0.21145311779486156</v>
      </c>
      <c r="I262" s="21">
        <v>-0.51783724925139007</v>
      </c>
      <c r="J262" s="21">
        <v>-0.67259270913454927</v>
      </c>
      <c r="K262" s="21">
        <v>0.14693829941077172</v>
      </c>
      <c r="L262" s="21">
        <v>0.29451449693537685</v>
      </c>
    </row>
    <row r="263" spans="2:12" x14ac:dyDescent="0.35">
      <c r="B263" s="16" t="s">
        <v>217</v>
      </c>
      <c r="C263" s="16">
        <v>1</v>
      </c>
      <c r="D263" s="16">
        <v>1</v>
      </c>
      <c r="E263" s="21">
        <v>0.31490562341811518</v>
      </c>
      <c r="F263" s="21">
        <v>0.31147540983606559</v>
      </c>
      <c r="G263" s="21">
        <v>1</v>
      </c>
      <c r="H263" s="21">
        <v>0.31490562341811518</v>
      </c>
      <c r="I263" s="21">
        <v>1.4749761343115617</v>
      </c>
      <c r="J263" s="21">
        <v>1.4867838833500562</v>
      </c>
      <c r="K263" s="21">
        <v>0.22353417617761384</v>
      </c>
      <c r="L263" s="21">
        <v>0.42326634333562563</v>
      </c>
    </row>
    <row r="264" spans="2:12" x14ac:dyDescent="0.35">
      <c r="B264" s="16" t="s">
        <v>218</v>
      </c>
      <c r="C264" s="16">
        <v>1</v>
      </c>
      <c r="D264" s="16">
        <v>1</v>
      </c>
      <c r="E264" s="21">
        <v>0.35200998820860518</v>
      </c>
      <c r="F264" s="21">
        <v>0.31147540983606559</v>
      </c>
      <c r="G264" s="21">
        <v>1</v>
      </c>
      <c r="H264" s="21">
        <v>0.35200998820860518</v>
      </c>
      <c r="I264" s="21">
        <v>1.3567713443013878</v>
      </c>
      <c r="J264" s="21">
        <v>1.4867838833500562</v>
      </c>
      <c r="K264" s="21">
        <v>0.24093025444167887</v>
      </c>
      <c r="L264" s="21">
        <v>0.48179672646052096</v>
      </c>
    </row>
    <row r="265" spans="2:12" x14ac:dyDescent="0.35">
      <c r="B265" s="16" t="s">
        <v>219</v>
      </c>
      <c r="C265" s="16">
        <v>1</v>
      </c>
      <c r="D265" s="16">
        <v>0</v>
      </c>
      <c r="E265" s="21">
        <v>0.27872737195734182</v>
      </c>
      <c r="F265" s="21">
        <v>0.31147540983606559</v>
      </c>
      <c r="G265" s="21">
        <v>0</v>
      </c>
      <c r="H265" s="21">
        <v>0.27872737195734182</v>
      </c>
      <c r="I265" s="21">
        <v>-0.62164162118159827</v>
      </c>
      <c r="J265" s="21">
        <v>-0.67259270913454927</v>
      </c>
      <c r="K265" s="21">
        <v>0.19125303211446054</v>
      </c>
      <c r="L265" s="21">
        <v>0.38706237384288805</v>
      </c>
    </row>
    <row r="266" spans="2:12" x14ac:dyDescent="0.35">
      <c r="B266" s="16" t="s">
        <v>220</v>
      </c>
      <c r="C266" s="16">
        <v>1</v>
      </c>
      <c r="D266" s="16">
        <v>0</v>
      </c>
      <c r="E266" s="21">
        <v>0.39524233555119292</v>
      </c>
      <c r="F266" s="21">
        <v>0.31147540983606559</v>
      </c>
      <c r="G266" s="21">
        <v>0</v>
      </c>
      <c r="H266" s="21">
        <v>0.39524233555119292</v>
      </c>
      <c r="I266" s="21">
        <v>-0.8084274247297436</v>
      </c>
      <c r="J266" s="21">
        <v>-0.67259270913454927</v>
      </c>
      <c r="K266" s="21">
        <v>0.21276656500253244</v>
      </c>
      <c r="L266" s="21">
        <v>0.61246169711574572</v>
      </c>
    </row>
    <row r="267" spans="2:12" x14ac:dyDescent="0.35">
      <c r="B267" s="16" t="s">
        <v>221</v>
      </c>
      <c r="C267" s="16">
        <v>1</v>
      </c>
      <c r="D267" s="16">
        <v>0</v>
      </c>
      <c r="E267" s="21">
        <v>0.29369105662874762</v>
      </c>
      <c r="F267" s="21">
        <v>0.31147540983606559</v>
      </c>
      <c r="G267" s="21">
        <v>0</v>
      </c>
      <c r="H267" s="21">
        <v>0.29369105662874762</v>
      </c>
      <c r="I267" s="21">
        <v>-0.64483411856001471</v>
      </c>
      <c r="J267" s="21">
        <v>-0.67259270913454927</v>
      </c>
      <c r="K267" s="21">
        <v>0.21000177937354508</v>
      </c>
      <c r="L267" s="21">
        <v>0.39409433072559985</v>
      </c>
    </row>
    <row r="268" spans="2:12" x14ac:dyDescent="0.35">
      <c r="B268" s="16" t="s">
        <v>222</v>
      </c>
      <c r="C268" s="16">
        <v>1</v>
      </c>
      <c r="D268" s="16">
        <v>1</v>
      </c>
      <c r="E268" s="21">
        <v>0.20593542613271915</v>
      </c>
      <c r="F268" s="21">
        <v>0.31147540983606559</v>
      </c>
      <c r="G268" s="21">
        <v>1</v>
      </c>
      <c r="H268" s="21">
        <v>0.20593542613271915</v>
      </c>
      <c r="I268" s="21">
        <v>1.9636423008683939</v>
      </c>
      <c r="J268" s="21">
        <v>1.4867838833500562</v>
      </c>
      <c r="K268" s="21">
        <v>0.14112698622071412</v>
      </c>
      <c r="L268" s="21">
        <v>0.29044098248821032</v>
      </c>
    </row>
    <row r="269" spans="2:12" x14ac:dyDescent="0.35">
      <c r="B269" s="16" t="s">
        <v>223</v>
      </c>
      <c r="C269" s="16">
        <v>1</v>
      </c>
      <c r="D269" s="16">
        <v>0</v>
      </c>
      <c r="E269" s="21">
        <v>0.14503707105138725</v>
      </c>
      <c r="F269" s="21">
        <v>0.31147540983606559</v>
      </c>
      <c r="G269" s="21">
        <v>0</v>
      </c>
      <c r="H269" s="21">
        <v>0.14503707105138725</v>
      </c>
      <c r="I269" s="21">
        <v>-0.41187541384740117</v>
      </c>
      <c r="J269" s="21">
        <v>-0.67259270913454927</v>
      </c>
      <c r="K269" s="21">
        <v>7.6901245517547498E-2</v>
      </c>
      <c r="L269" s="21">
        <v>0.25675119956944081</v>
      </c>
    </row>
    <row r="270" spans="2:12" x14ac:dyDescent="0.35">
      <c r="B270" s="16" t="s">
        <v>224</v>
      </c>
      <c r="C270" s="16">
        <v>1</v>
      </c>
      <c r="D270" s="16">
        <v>1</v>
      </c>
      <c r="E270" s="21">
        <v>0.28680794629606859</v>
      </c>
      <c r="F270" s="21">
        <v>0.31147540983606559</v>
      </c>
      <c r="G270" s="21">
        <v>1</v>
      </c>
      <c r="H270" s="21">
        <v>0.28680794629606859</v>
      </c>
      <c r="I270" s="21">
        <v>1.5769127258124782</v>
      </c>
      <c r="J270" s="21">
        <v>1.4867838833500562</v>
      </c>
      <c r="K270" s="21">
        <v>0.20495110231513336</v>
      </c>
      <c r="L270" s="21">
        <v>0.38550570236022574</v>
      </c>
    </row>
    <row r="271" spans="2:12" x14ac:dyDescent="0.35">
      <c r="B271" s="16" t="s">
        <v>225</v>
      </c>
      <c r="C271" s="16">
        <v>1</v>
      </c>
      <c r="D271" s="16">
        <v>0</v>
      </c>
      <c r="E271" s="21">
        <v>0.18461312297026186</v>
      </c>
      <c r="F271" s="21">
        <v>0.31147540983606559</v>
      </c>
      <c r="G271" s="21">
        <v>0</v>
      </c>
      <c r="H271" s="21">
        <v>0.18461312297026186</v>
      </c>
      <c r="I271" s="21">
        <v>-0.47582737691544796</v>
      </c>
      <c r="J271" s="21">
        <v>-0.67259270913454927</v>
      </c>
      <c r="K271" s="21">
        <v>0.12092286115762753</v>
      </c>
      <c r="L271" s="21">
        <v>0.27148906843525078</v>
      </c>
    </row>
    <row r="272" spans="2:12" x14ac:dyDescent="0.35">
      <c r="B272" s="16" t="s">
        <v>226</v>
      </c>
      <c r="C272" s="16">
        <v>1</v>
      </c>
      <c r="D272" s="16">
        <v>0</v>
      </c>
      <c r="E272" s="21">
        <v>0.20418807673445394</v>
      </c>
      <c r="F272" s="21">
        <v>0.31147540983606559</v>
      </c>
      <c r="G272" s="21">
        <v>0</v>
      </c>
      <c r="H272" s="21">
        <v>0.20418807673445394</v>
      </c>
      <c r="I272" s="21">
        <v>-0.50653559398209125</v>
      </c>
      <c r="J272" s="21">
        <v>-0.67259270913454927</v>
      </c>
      <c r="K272" s="21">
        <v>0.10822615733146181</v>
      </c>
      <c r="L272" s="21">
        <v>0.35168215934355723</v>
      </c>
    </row>
    <row r="273" spans="2:12" x14ac:dyDescent="0.35">
      <c r="B273" s="16" t="s">
        <v>227</v>
      </c>
      <c r="C273" s="16">
        <v>1</v>
      </c>
      <c r="D273" s="16">
        <v>0</v>
      </c>
      <c r="E273" s="21">
        <v>0.4761675692352022</v>
      </c>
      <c r="F273" s="21">
        <v>0.31147540983606559</v>
      </c>
      <c r="G273" s="21">
        <v>0</v>
      </c>
      <c r="H273" s="21">
        <v>0.4761675692352022</v>
      </c>
      <c r="I273" s="21">
        <v>-0.95341880902828546</v>
      </c>
      <c r="J273" s="21">
        <v>-0.67259270913454927</v>
      </c>
      <c r="K273" s="21">
        <v>0.3394441934495474</v>
      </c>
      <c r="L273" s="21">
        <v>0.61655894515959608</v>
      </c>
    </row>
    <row r="274" spans="2:12" x14ac:dyDescent="0.35">
      <c r="B274" s="16" t="s">
        <v>228</v>
      </c>
      <c r="C274" s="16">
        <v>1</v>
      </c>
      <c r="D274" s="16">
        <v>0</v>
      </c>
      <c r="E274" s="21">
        <v>0.17963625013372339</v>
      </c>
      <c r="F274" s="21">
        <v>0.31147540983606559</v>
      </c>
      <c r="G274" s="21">
        <v>0</v>
      </c>
      <c r="H274" s="21">
        <v>0.17963625013372339</v>
      </c>
      <c r="I274" s="21">
        <v>-0.46794386688261058</v>
      </c>
      <c r="J274" s="21">
        <v>-0.67259270913454927</v>
      </c>
      <c r="K274" s="21">
        <v>0.11570589613756939</v>
      </c>
      <c r="L274" s="21">
        <v>0.2681773631600089</v>
      </c>
    </row>
    <row r="275" spans="2:12" x14ac:dyDescent="0.35">
      <c r="B275" s="16" t="s">
        <v>229</v>
      </c>
      <c r="C275" s="16">
        <v>1</v>
      </c>
      <c r="D275" s="16">
        <v>0</v>
      </c>
      <c r="E275" s="21">
        <v>0.35200998820860518</v>
      </c>
      <c r="F275" s="21">
        <v>0.31147540983606559</v>
      </c>
      <c r="G275" s="21">
        <v>0</v>
      </c>
      <c r="H275" s="21">
        <v>0.35200998820860518</v>
      </c>
      <c r="I275" s="21">
        <v>-0.7370438682981677</v>
      </c>
      <c r="J275" s="21">
        <v>-0.67259270913454927</v>
      </c>
      <c r="K275" s="21">
        <v>0.24093025444167887</v>
      </c>
      <c r="L275" s="21">
        <v>0.48179672646052096</v>
      </c>
    </row>
    <row r="276" spans="2:12" x14ac:dyDescent="0.35">
      <c r="B276" s="16" t="s">
        <v>230</v>
      </c>
      <c r="C276" s="16">
        <v>1</v>
      </c>
      <c r="D276" s="16">
        <v>1</v>
      </c>
      <c r="E276" s="21">
        <v>0.23192692554938396</v>
      </c>
      <c r="F276" s="21">
        <v>0.31147540983606559</v>
      </c>
      <c r="G276" s="21">
        <v>1</v>
      </c>
      <c r="H276" s="21">
        <v>0.23192692554938396</v>
      </c>
      <c r="I276" s="21">
        <v>1.8198084819200724</v>
      </c>
      <c r="J276" s="21">
        <v>1.4867838833500562</v>
      </c>
      <c r="K276" s="21">
        <v>0.16636599474470459</v>
      </c>
      <c r="L276" s="21">
        <v>0.31360463032016173</v>
      </c>
    </row>
    <row r="277" spans="2:12" x14ac:dyDescent="0.35">
      <c r="B277" s="16" t="s">
        <v>231</v>
      </c>
      <c r="C277" s="16">
        <v>1</v>
      </c>
      <c r="D277" s="16">
        <v>1</v>
      </c>
      <c r="E277" s="21">
        <v>0.48149790538888088</v>
      </c>
      <c r="F277" s="21">
        <v>0.31147540983606559</v>
      </c>
      <c r="G277" s="21">
        <v>1</v>
      </c>
      <c r="H277" s="21">
        <v>0.48149790538888088</v>
      </c>
      <c r="I277" s="21">
        <v>1.0377149093162323</v>
      </c>
      <c r="J277" s="21">
        <v>1.4867838833500562</v>
      </c>
      <c r="K277" s="21">
        <v>0.3512786633191009</v>
      </c>
      <c r="L277" s="21">
        <v>0.61427998216045299</v>
      </c>
    </row>
    <row r="278" spans="2:12" x14ac:dyDescent="0.35">
      <c r="B278" s="16" t="s">
        <v>232</v>
      </c>
      <c r="C278" s="16">
        <v>1</v>
      </c>
      <c r="D278" s="16">
        <v>1</v>
      </c>
      <c r="E278" s="21">
        <v>0.25699151906423023</v>
      </c>
      <c r="F278" s="21">
        <v>0.31147540983606559</v>
      </c>
      <c r="G278" s="21">
        <v>1</v>
      </c>
      <c r="H278" s="21">
        <v>0.25699151906423023</v>
      </c>
      <c r="I278" s="21">
        <v>1.7003467268742027</v>
      </c>
      <c r="J278" s="21">
        <v>1.4867838833500562</v>
      </c>
      <c r="K278" s="21">
        <v>0.18747203866609041</v>
      </c>
      <c r="L278" s="21">
        <v>0.34145698523905749</v>
      </c>
    </row>
    <row r="279" spans="2:12" x14ac:dyDescent="0.35">
      <c r="B279" s="16" t="s">
        <v>233</v>
      </c>
      <c r="C279" s="16">
        <v>1</v>
      </c>
      <c r="D279" s="16">
        <v>0</v>
      </c>
      <c r="E279" s="21">
        <v>7.1495491135269679E-2</v>
      </c>
      <c r="F279" s="21">
        <v>0.31147540983606559</v>
      </c>
      <c r="G279" s="21">
        <v>0</v>
      </c>
      <c r="H279" s="21">
        <v>7.1495491135269679E-2</v>
      </c>
      <c r="I279" s="21">
        <v>-0.27748998817522919</v>
      </c>
      <c r="J279" s="21">
        <v>-0.67259270913454927</v>
      </c>
      <c r="K279" s="21">
        <v>1.9661189177600985E-2</v>
      </c>
      <c r="L279" s="21">
        <v>0.22817762385622037</v>
      </c>
    </row>
    <row r="280" spans="2:12" x14ac:dyDescent="0.35">
      <c r="B280" s="16" t="s">
        <v>234</v>
      </c>
      <c r="C280" s="16">
        <v>1</v>
      </c>
      <c r="D280" s="16">
        <v>1</v>
      </c>
      <c r="E280" s="21">
        <v>0.25388358282477569</v>
      </c>
      <c r="F280" s="21">
        <v>0.31147540983606559</v>
      </c>
      <c r="G280" s="21">
        <v>1</v>
      </c>
      <c r="H280" s="21">
        <v>0.25388358282477569</v>
      </c>
      <c r="I280" s="21">
        <v>1.71429669872872</v>
      </c>
      <c r="J280" s="21">
        <v>1.4867838833500562</v>
      </c>
      <c r="K280" s="21">
        <v>0.17634807397907049</v>
      </c>
      <c r="L280" s="21">
        <v>0.35098249288360817</v>
      </c>
    </row>
    <row r="281" spans="2:12" x14ac:dyDescent="0.35">
      <c r="B281" s="16" t="s">
        <v>235</v>
      </c>
      <c r="C281" s="16">
        <v>1</v>
      </c>
      <c r="D281" s="16">
        <v>0</v>
      </c>
      <c r="E281" s="21">
        <v>0.34154567235037997</v>
      </c>
      <c r="F281" s="21">
        <v>0.31147540983606559</v>
      </c>
      <c r="G281" s="21">
        <v>0</v>
      </c>
      <c r="H281" s="21">
        <v>0.34154567235037997</v>
      </c>
      <c r="I281" s="21">
        <v>-0.72021400997055585</v>
      </c>
      <c r="J281" s="21">
        <v>-0.67259270913454927</v>
      </c>
      <c r="K281" s="21">
        <v>0.23681815936439843</v>
      </c>
      <c r="L281" s="21">
        <v>0.46440437851363303</v>
      </c>
    </row>
    <row r="282" spans="2:12" x14ac:dyDescent="0.35">
      <c r="B282" s="16" t="s">
        <v>236</v>
      </c>
      <c r="C282" s="16">
        <v>1</v>
      </c>
      <c r="D282" s="16">
        <v>0</v>
      </c>
      <c r="E282" s="21">
        <v>0.38306442355235537</v>
      </c>
      <c r="F282" s="21">
        <v>0.31147540983606559</v>
      </c>
      <c r="G282" s="21">
        <v>0</v>
      </c>
      <c r="H282" s="21">
        <v>0.38306442355235537</v>
      </c>
      <c r="I282" s="21">
        <v>-0.7879814651671726</v>
      </c>
      <c r="J282" s="21">
        <v>-0.67259270913454927</v>
      </c>
      <c r="K282" s="21">
        <v>0.25115752254152945</v>
      </c>
      <c r="L282" s="21">
        <v>0.5347751362345361</v>
      </c>
    </row>
    <row r="283" spans="2:12" x14ac:dyDescent="0.35">
      <c r="B283" s="16" t="s">
        <v>237</v>
      </c>
      <c r="C283" s="16">
        <v>1</v>
      </c>
      <c r="D283" s="16">
        <v>1</v>
      </c>
      <c r="E283" s="21">
        <v>0.40532163775178837</v>
      </c>
      <c r="F283" s="21">
        <v>0.31147540983606559</v>
      </c>
      <c r="G283" s="21">
        <v>1</v>
      </c>
      <c r="H283" s="21">
        <v>0.40532163775178837</v>
      </c>
      <c r="I283" s="21">
        <v>1.2112705938957729</v>
      </c>
      <c r="J283" s="21">
        <v>1.4867838833500562</v>
      </c>
      <c r="K283" s="21">
        <v>0.28414081401866548</v>
      </c>
      <c r="L283" s="21">
        <v>0.53925256085419593</v>
      </c>
    </row>
    <row r="284" spans="2:12" x14ac:dyDescent="0.35">
      <c r="B284" s="16" t="s">
        <v>238</v>
      </c>
      <c r="C284" s="16">
        <v>1</v>
      </c>
      <c r="D284" s="16">
        <v>0</v>
      </c>
      <c r="E284" s="21">
        <v>0.21038270824672356</v>
      </c>
      <c r="F284" s="21">
        <v>0.31147540983606559</v>
      </c>
      <c r="G284" s="21">
        <v>0</v>
      </c>
      <c r="H284" s="21">
        <v>0.21038270824672356</v>
      </c>
      <c r="I284" s="21">
        <v>-0.5161746780375821</v>
      </c>
      <c r="J284" s="21">
        <v>-0.67259270913454927</v>
      </c>
      <c r="K284" s="21">
        <v>0.1329675188058744</v>
      </c>
      <c r="L284" s="21">
        <v>0.31642099933506496</v>
      </c>
    </row>
    <row r="285" spans="2:12" x14ac:dyDescent="0.35">
      <c r="B285" s="16" t="s">
        <v>239</v>
      </c>
      <c r="C285" s="16">
        <v>1</v>
      </c>
      <c r="D285" s="16">
        <v>0</v>
      </c>
      <c r="E285" s="21">
        <v>0.23040284597307484</v>
      </c>
      <c r="F285" s="21">
        <v>0.31147540983606559</v>
      </c>
      <c r="G285" s="21">
        <v>0</v>
      </c>
      <c r="H285" s="21">
        <v>0.23040284597307484</v>
      </c>
      <c r="I285" s="21">
        <v>-0.54715729408880287</v>
      </c>
      <c r="J285" s="21">
        <v>-0.67259270913454927</v>
      </c>
      <c r="K285" s="21">
        <v>0.12830453143682791</v>
      </c>
      <c r="L285" s="21">
        <v>0.37847119251440314</v>
      </c>
    </row>
    <row r="286" spans="2:12" x14ac:dyDescent="0.35">
      <c r="B286" s="16" t="s">
        <v>240</v>
      </c>
      <c r="C286" s="16">
        <v>1</v>
      </c>
      <c r="D286" s="16">
        <v>0</v>
      </c>
      <c r="E286" s="21">
        <v>0.26217734273571092</v>
      </c>
      <c r="F286" s="21">
        <v>0.31147540983606559</v>
      </c>
      <c r="G286" s="21">
        <v>0</v>
      </c>
      <c r="H286" s="21">
        <v>0.26217734273571092</v>
      </c>
      <c r="I286" s="21">
        <v>-0.59610338080575975</v>
      </c>
      <c r="J286" s="21">
        <v>-0.67259270913454927</v>
      </c>
      <c r="K286" s="21">
        <v>0.16875508615014823</v>
      </c>
      <c r="L286" s="21">
        <v>0.38345981486377789</v>
      </c>
    </row>
    <row r="287" spans="2:12" x14ac:dyDescent="0.35">
      <c r="B287" s="16" t="s">
        <v>241</v>
      </c>
      <c r="C287" s="16">
        <v>1</v>
      </c>
      <c r="D287" s="16">
        <v>0</v>
      </c>
      <c r="E287" s="21">
        <v>0.21780783172792431</v>
      </c>
      <c r="F287" s="21">
        <v>0.31147540983606559</v>
      </c>
      <c r="G287" s="21">
        <v>0</v>
      </c>
      <c r="H287" s="21">
        <v>0.21780783172792431</v>
      </c>
      <c r="I287" s="21">
        <v>-0.52769139737424609</v>
      </c>
      <c r="J287" s="21">
        <v>-0.67259270913454927</v>
      </c>
      <c r="K287" s="21">
        <v>0.13885743316697441</v>
      </c>
      <c r="L287" s="21">
        <v>0.32472041911104887</v>
      </c>
    </row>
    <row r="288" spans="2:12" x14ac:dyDescent="0.35">
      <c r="B288" s="16" t="s">
        <v>242</v>
      </c>
      <c r="C288" s="16">
        <v>1</v>
      </c>
      <c r="D288" s="16">
        <v>1</v>
      </c>
      <c r="E288" s="21">
        <v>0.24143412699419864</v>
      </c>
      <c r="F288" s="21">
        <v>0.31147540983606559</v>
      </c>
      <c r="G288" s="21">
        <v>1</v>
      </c>
      <c r="H288" s="21">
        <v>0.24143412699419864</v>
      </c>
      <c r="I288" s="21">
        <v>1.7725452106428998</v>
      </c>
      <c r="J288" s="21">
        <v>1.4867838833500562</v>
      </c>
      <c r="K288" s="21">
        <v>0.16390342305178129</v>
      </c>
      <c r="L288" s="21">
        <v>0.34069486889050876</v>
      </c>
    </row>
    <row r="289" spans="2:12" x14ac:dyDescent="0.35">
      <c r="B289" s="16" t="s">
        <v>243</v>
      </c>
      <c r="C289" s="16">
        <v>1</v>
      </c>
      <c r="D289" s="16">
        <v>1</v>
      </c>
      <c r="E289" s="21">
        <v>0.20685632327944817</v>
      </c>
      <c r="F289" s="21">
        <v>0.31147540983606559</v>
      </c>
      <c r="G289" s="21">
        <v>1</v>
      </c>
      <c r="H289" s="21">
        <v>0.20685632327944817</v>
      </c>
      <c r="I289" s="21">
        <v>1.958130051162021</v>
      </c>
      <c r="J289" s="21">
        <v>1.4867838833500562</v>
      </c>
      <c r="K289" s="21">
        <v>9.5643548459807035E-2</v>
      </c>
      <c r="L289" s="21">
        <v>0.39141588287655693</v>
      </c>
    </row>
    <row r="290" spans="2:12" x14ac:dyDescent="0.35">
      <c r="B290" s="16" t="s">
        <v>244</v>
      </c>
      <c r="C290" s="16">
        <v>1</v>
      </c>
      <c r="D290" s="16">
        <v>0</v>
      </c>
      <c r="E290" s="21">
        <v>0.19002575065803914</v>
      </c>
      <c r="F290" s="21">
        <v>0.31147540983606559</v>
      </c>
      <c r="G290" s="21">
        <v>0</v>
      </c>
      <c r="H290" s="21">
        <v>0.19002575065803914</v>
      </c>
      <c r="I290" s="21">
        <v>-0.48436262299158889</v>
      </c>
      <c r="J290" s="21">
        <v>-0.67259270913454927</v>
      </c>
      <c r="K290" s="21">
        <v>0.12383047822205244</v>
      </c>
      <c r="L290" s="21">
        <v>0.28028675537901748</v>
      </c>
    </row>
    <row r="291" spans="2:12" x14ac:dyDescent="0.35">
      <c r="B291" s="16" t="s">
        <v>245</v>
      </c>
      <c r="C291" s="16">
        <v>1</v>
      </c>
      <c r="D291" s="16">
        <v>0</v>
      </c>
      <c r="E291" s="21">
        <v>0.5221699556339211</v>
      </c>
      <c r="F291" s="21">
        <v>0.31147540983606559</v>
      </c>
      <c r="G291" s="21">
        <v>0</v>
      </c>
      <c r="H291" s="21">
        <v>0.5221699556339211</v>
      </c>
      <c r="I291" s="21">
        <v>-1.0453680281093209</v>
      </c>
      <c r="J291" s="21">
        <v>-0.67259270913454927</v>
      </c>
      <c r="K291" s="21">
        <v>0.38842545590724509</v>
      </c>
      <c r="L291" s="21">
        <v>0.65280946708484289</v>
      </c>
    </row>
    <row r="292" spans="2:12" x14ac:dyDescent="0.35">
      <c r="B292" s="16" t="s">
        <v>246</v>
      </c>
      <c r="C292" s="16">
        <v>1</v>
      </c>
      <c r="D292" s="16">
        <v>0</v>
      </c>
      <c r="E292" s="21">
        <v>0.21780783172792431</v>
      </c>
      <c r="F292" s="21">
        <v>0.31147540983606559</v>
      </c>
      <c r="G292" s="21">
        <v>0</v>
      </c>
      <c r="H292" s="21">
        <v>0.21780783172792431</v>
      </c>
      <c r="I292" s="21">
        <v>-0.52769139737424609</v>
      </c>
      <c r="J292" s="21">
        <v>-0.67259270913454927</v>
      </c>
      <c r="K292" s="21">
        <v>0.13885743316697441</v>
      </c>
      <c r="L292" s="21">
        <v>0.32472041911104887</v>
      </c>
    </row>
    <row r="293" spans="2:12" x14ac:dyDescent="0.35">
      <c r="B293" s="16" t="s">
        <v>247</v>
      </c>
      <c r="C293" s="16">
        <v>1</v>
      </c>
      <c r="D293" s="16">
        <v>0</v>
      </c>
      <c r="E293" s="21">
        <v>0.36048836042379107</v>
      </c>
      <c r="F293" s="21">
        <v>0.31147540983606559</v>
      </c>
      <c r="G293" s="21">
        <v>0</v>
      </c>
      <c r="H293" s="21">
        <v>0.36048836042379107</v>
      </c>
      <c r="I293" s="21">
        <v>-0.75079504305457712</v>
      </c>
      <c r="J293" s="21">
        <v>-0.67259270913454927</v>
      </c>
      <c r="K293" s="21">
        <v>0.20776126792240662</v>
      </c>
      <c r="L293" s="21">
        <v>0.54784882484243247</v>
      </c>
    </row>
    <row r="294" spans="2:12" x14ac:dyDescent="0.35">
      <c r="B294" s="16" t="s">
        <v>248</v>
      </c>
      <c r="C294" s="16">
        <v>1</v>
      </c>
      <c r="D294" s="16">
        <v>0</v>
      </c>
      <c r="E294" s="21">
        <v>0.17932053462249425</v>
      </c>
      <c r="F294" s="21">
        <v>0.31147540983606559</v>
      </c>
      <c r="G294" s="21">
        <v>0</v>
      </c>
      <c r="H294" s="21">
        <v>0.17932053462249425</v>
      </c>
      <c r="I294" s="21">
        <v>-0.46744253556114623</v>
      </c>
      <c r="J294" s="21">
        <v>-0.67259270913454927</v>
      </c>
      <c r="K294" s="21">
        <v>0.11494687820018733</v>
      </c>
      <c r="L294" s="21">
        <v>0.26879637585521693</v>
      </c>
    </row>
    <row r="295" spans="2:12" x14ac:dyDescent="0.35">
      <c r="B295" s="16" t="s">
        <v>249</v>
      </c>
      <c r="C295" s="16">
        <v>1</v>
      </c>
      <c r="D295" s="16">
        <v>0</v>
      </c>
      <c r="E295" s="21">
        <v>0.15962196059120526</v>
      </c>
      <c r="F295" s="21">
        <v>0.31147540983606559</v>
      </c>
      <c r="G295" s="21">
        <v>0</v>
      </c>
      <c r="H295" s="21">
        <v>0.15962196059120526</v>
      </c>
      <c r="I295" s="21">
        <v>-0.43582182294171545</v>
      </c>
      <c r="J295" s="21">
        <v>-0.67259270913454927</v>
      </c>
      <c r="K295" s="21">
        <v>8.4197947700886552E-2</v>
      </c>
      <c r="L295" s="21">
        <v>0.28181883228016574</v>
      </c>
    </row>
    <row r="296" spans="2:12" x14ac:dyDescent="0.35">
      <c r="B296" s="16" t="s">
        <v>250</v>
      </c>
      <c r="C296" s="16">
        <v>1</v>
      </c>
      <c r="D296" s="16">
        <v>0</v>
      </c>
      <c r="E296" s="21">
        <v>0.18936668301165563</v>
      </c>
      <c r="F296" s="21">
        <v>0.31147540983606559</v>
      </c>
      <c r="G296" s="21">
        <v>0</v>
      </c>
      <c r="H296" s="21">
        <v>0.18936668301165563</v>
      </c>
      <c r="I296" s="21">
        <v>-0.48332533585004561</v>
      </c>
      <c r="J296" s="21">
        <v>-0.67259270913454927</v>
      </c>
      <c r="K296" s="21">
        <v>0.12418972256432556</v>
      </c>
      <c r="L296" s="21">
        <v>0.27789603742857083</v>
      </c>
    </row>
    <row r="297" spans="2:12" x14ac:dyDescent="0.35">
      <c r="B297" s="16" t="s">
        <v>251</v>
      </c>
      <c r="C297" s="16">
        <v>1</v>
      </c>
      <c r="D297" s="16">
        <v>0</v>
      </c>
      <c r="E297" s="21">
        <v>0.3873028852950286</v>
      </c>
      <c r="F297" s="21">
        <v>0.31147540983606559</v>
      </c>
      <c r="G297" s="21">
        <v>0</v>
      </c>
      <c r="H297" s="21">
        <v>0.3873028852950286</v>
      </c>
      <c r="I297" s="21">
        <v>-0.795064657730849</v>
      </c>
      <c r="J297" s="21">
        <v>-0.67259270913454927</v>
      </c>
      <c r="K297" s="21">
        <v>0.25092222587755331</v>
      </c>
      <c r="L297" s="21">
        <v>0.54397916140251545</v>
      </c>
    </row>
    <row r="298" spans="2:12" x14ac:dyDescent="0.35">
      <c r="B298" s="16" t="s">
        <v>252</v>
      </c>
      <c r="C298" s="16">
        <v>1</v>
      </c>
      <c r="D298" s="16">
        <v>0</v>
      </c>
      <c r="E298" s="21">
        <v>0.31783008127892881</v>
      </c>
      <c r="F298" s="21">
        <v>0.31147540983606559</v>
      </c>
      <c r="G298" s="21">
        <v>0</v>
      </c>
      <c r="H298" s="21">
        <v>0.31783008127892881</v>
      </c>
      <c r="I298" s="21">
        <v>-0.68257631927411633</v>
      </c>
      <c r="J298" s="21">
        <v>-0.67259270913454927</v>
      </c>
      <c r="K298" s="21">
        <v>0.21714792467729382</v>
      </c>
      <c r="L298" s="21">
        <v>0.43901544374551688</v>
      </c>
    </row>
    <row r="299" spans="2:12" x14ac:dyDescent="0.35">
      <c r="B299" s="16" t="s">
        <v>253</v>
      </c>
      <c r="C299" s="16">
        <v>1</v>
      </c>
      <c r="D299" s="16">
        <v>0</v>
      </c>
      <c r="E299" s="21">
        <v>0.23536761782610785</v>
      </c>
      <c r="F299" s="21">
        <v>0.31147540983606559</v>
      </c>
      <c r="G299" s="21">
        <v>0</v>
      </c>
      <c r="H299" s="21">
        <v>0.23536761782610785</v>
      </c>
      <c r="I299" s="21">
        <v>-0.55481349067006724</v>
      </c>
      <c r="J299" s="21">
        <v>-0.67259270913454927</v>
      </c>
      <c r="K299" s="21">
        <v>0.1576096762367841</v>
      </c>
      <c r="L299" s="21">
        <v>0.3361784603115136</v>
      </c>
    </row>
    <row r="300" spans="2:12" x14ac:dyDescent="0.35">
      <c r="B300" s="16" t="s">
        <v>254</v>
      </c>
      <c r="C300" s="16">
        <v>1</v>
      </c>
      <c r="D300" s="16">
        <v>0</v>
      </c>
      <c r="E300" s="21">
        <v>0.25266720669425397</v>
      </c>
      <c r="F300" s="21">
        <v>0.31147540983606559</v>
      </c>
      <c r="G300" s="21">
        <v>0</v>
      </c>
      <c r="H300" s="21">
        <v>0.25266720669425397</v>
      </c>
      <c r="I300" s="21">
        <v>-0.58145675428244448</v>
      </c>
      <c r="J300" s="21">
        <v>-0.67259270913454927</v>
      </c>
      <c r="K300" s="21">
        <v>0.17829043811720652</v>
      </c>
      <c r="L300" s="21">
        <v>0.345042757681156</v>
      </c>
    </row>
    <row r="301" spans="2:12" x14ac:dyDescent="0.35">
      <c r="B301" s="16" t="s">
        <v>255</v>
      </c>
      <c r="C301" s="16">
        <v>1</v>
      </c>
      <c r="D301" s="16">
        <v>1</v>
      </c>
      <c r="E301" s="21">
        <v>0.59615274774243965</v>
      </c>
      <c r="F301" s="21">
        <v>0.31147540983606559</v>
      </c>
      <c r="G301" s="21">
        <v>1</v>
      </c>
      <c r="H301" s="21">
        <v>0.59615274774243965</v>
      </c>
      <c r="I301" s="21">
        <v>0.82305676929588711</v>
      </c>
      <c r="J301" s="21">
        <v>1.4867838833500562</v>
      </c>
      <c r="K301" s="21">
        <v>0.42013741689790873</v>
      </c>
      <c r="L301" s="21">
        <v>0.75047172081544933</v>
      </c>
    </row>
    <row r="302" spans="2:12" x14ac:dyDescent="0.35">
      <c r="B302" s="16" t="s">
        <v>256</v>
      </c>
      <c r="C302" s="16">
        <v>1</v>
      </c>
      <c r="D302" s="16">
        <v>0</v>
      </c>
      <c r="E302" s="21">
        <v>0.14094268608195926</v>
      </c>
      <c r="F302" s="21">
        <v>0.31147540983606559</v>
      </c>
      <c r="G302" s="21">
        <v>0</v>
      </c>
      <c r="H302" s="21">
        <v>0.14094268608195926</v>
      </c>
      <c r="I302" s="21">
        <v>-0.40505146021448107</v>
      </c>
      <c r="J302" s="21">
        <v>-0.67259270913454927</v>
      </c>
      <c r="K302" s="21">
        <v>7.3728061310147641E-2</v>
      </c>
      <c r="L302" s="21">
        <v>0.25271575932575874</v>
      </c>
    </row>
    <row r="303" spans="2:12" x14ac:dyDescent="0.35">
      <c r="B303" s="16" t="s">
        <v>257</v>
      </c>
      <c r="C303" s="16">
        <v>1</v>
      </c>
      <c r="D303" s="16">
        <v>0</v>
      </c>
      <c r="E303" s="21">
        <v>0.10259861821889106</v>
      </c>
      <c r="F303" s="21">
        <v>0.31147540983606559</v>
      </c>
      <c r="G303" s="21">
        <v>0</v>
      </c>
      <c r="H303" s="21">
        <v>0.10259861821889106</v>
      </c>
      <c r="I303" s="21">
        <v>-0.3381250829176245</v>
      </c>
      <c r="J303" s="21">
        <v>-0.67259270913454927</v>
      </c>
      <c r="K303" s="21">
        <v>3.8032360331217346E-2</v>
      </c>
      <c r="L303" s="21">
        <v>0.24846531388859758</v>
      </c>
    </row>
    <row r="304" spans="2:12" x14ac:dyDescent="0.35">
      <c r="B304" s="16" t="s">
        <v>258</v>
      </c>
      <c r="C304" s="16">
        <v>1</v>
      </c>
      <c r="D304" s="16">
        <v>0</v>
      </c>
      <c r="E304" s="21">
        <v>0.21563763634132804</v>
      </c>
      <c r="F304" s="21">
        <v>0.31147540983606559</v>
      </c>
      <c r="G304" s="21">
        <v>0</v>
      </c>
      <c r="H304" s="21">
        <v>0.21563763634132804</v>
      </c>
      <c r="I304" s="21">
        <v>-0.52432903551141241</v>
      </c>
      <c r="J304" s="21">
        <v>-0.67259270913454927</v>
      </c>
      <c r="K304" s="21">
        <v>0.12729028408058646</v>
      </c>
      <c r="L304" s="21">
        <v>0.34132151548977052</v>
      </c>
    </row>
    <row r="305" spans="2:12" x14ac:dyDescent="0.35">
      <c r="B305" s="16" t="s">
        <v>259</v>
      </c>
      <c r="C305" s="16">
        <v>1</v>
      </c>
      <c r="D305" s="16">
        <v>0</v>
      </c>
      <c r="E305" s="21">
        <v>0.50956190756968056</v>
      </c>
      <c r="F305" s="21">
        <v>0.31147540983606559</v>
      </c>
      <c r="G305" s="21">
        <v>0</v>
      </c>
      <c r="H305" s="21">
        <v>0.50956190756968056</v>
      </c>
      <c r="I305" s="21">
        <v>-1.0193102234073859</v>
      </c>
      <c r="J305" s="21">
        <v>-0.67259270913454927</v>
      </c>
      <c r="K305" s="21">
        <v>0.35940101990994666</v>
      </c>
      <c r="L305" s="21">
        <v>0.65801692847626936</v>
      </c>
    </row>
    <row r="306" spans="2:12" x14ac:dyDescent="0.35">
      <c r="B306" s="16" t="s">
        <v>260</v>
      </c>
      <c r="C306" s="16">
        <v>1</v>
      </c>
      <c r="D306" s="16">
        <v>0</v>
      </c>
      <c r="E306" s="21">
        <v>0.46059650845515465</v>
      </c>
      <c r="F306" s="21">
        <v>0.31147540983606559</v>
      </c>
      <c r="G306" s="21">
        <v>0</v>
      </c>
      <c r="H306" s="21">
        <v>0.46059650845515465</v>
      </c>
      <c r="I306" s="21">
        <v>-0.92406696374110309</v>
      </c>
      <c r="J306" s="21">
        <v>-0.67259270913454927</v>
      </c>
      <c r="K306" s="21">
        <v>0.33352090365678538</v>
      </c>
      <c r="L306" s="21">
        <v>0.59300942850749994</v>
      </c>
    </row>
    <row r="307" spans="2:12" x14ac:dyDescent="0.35">
      <c r="B307" s="16" t="s">
        <v>261</v>
      </c>
      <c r="C307" s="16">
        <v>1</v>
      </c>
      <c r="D307" s="16">
        <v>1</v>
      </c>
      <c r="E307" s="21">
        <v>0.32949798616707349</v>
      </c>
      <c r="F307" s="21">
        <v>0.31147540983606559</v>
      </c>
      <c r="G307" s="21">
        <v>1</v>
      </c>
      <c r="H307" s="21">
        <v>0.32949798616707349</v>
      </c>
      <c r="I307" s="21">
        <v>1.4265061915328292</v>
      </c>
      <c r="J307" s="21">
        <v>1.4867838833500562</v>
      </c>
      <c r="K307" s="21">
        <v>0.23121513098230217</v>
      </c>
      <c r="L307" s="21">
        <v>0.44535653654529916</v>
      </c>
    </row>
    <row r="308" spans="2:12" x14ac:dyDescent="0.35">
      <c r="B308" s="16" t="s">
        <v>262</v>
      </c>
      <c r="C308" s="16">
        <v>1</v>
      </c>
      <c r="D308" s="16">
        <v>0</v>
      </c>
      <c r="E308" s="21">
        <v>0.26953539356728246</v>
      </c>
      <c r="F308" s="21">
        <v>0.31147540983606559</v>
      </c>
      <c r="G308" s="21">
        <v>0</v>
      </c>
      <c r="H308" s="21">
        <v>0.26953539356728246</v>
      </c>
      <c r="I308" s="21">
        <v>-0.60744688886642373</v>
      </c>
      <c r="J308" s="21">
        <v>-0.67259270913454927</v>
      </c>
      <c r="K308" s="21">
        <v>0.19441880147735197</v>
      </c>
      <c r="L308" s="21">
        <v>0.3606802858072729</v>
      </c>
    </row>
    <row r="309" spans="2:12" x14ac:dyDescent="0.35">
      <c r="B309" s="16" t="s">
        <v>263</v>
      </c>
      <c r="C309" s="16">
        <v>1</v>
      </c>
      <c r="D309" s="16">
        <v>1</v>
      </c>
      <c r="E309" s="21">
        <v>0.31398133090048386</v>
      </c>
      <c r="F309" s="21">
        <v>0.31147540983606559</v>
      </c>
      <c r="G309" s="21">
        <v>1</v>
      </c>
      <c r="H309" s="21">
        <v>0.31398133090048386</v>
      </c>
      <c r="I309" s="21">
        <v>1.4781416496792046</v>
      </c>
      <c r="J309" s="21">
        <v>1.4867838833500562</v>
      </c>
      <c r="K309" s="21">
        <v>0.21551856923700771</v>
      </c>
      <c r="L309" s="21">
        <v>0.43262067003596355</v>
      </c>
    </row>
    <row r="310" spans="2:12" x14ac:dyDescent="0.35">
      <c r="B310" s="16" t="s">
        <v>264</v>
      </c>
      <c r="C310" s="16">
        <v>1</v>
      </c>
      <c r="D310" s="16">
        <v>1</v>
      </c>
      <c r="E310" s="21">
        <v>0.29191535940759966</v>
      </c>
      <c r="F310" s="21">
        <v>0.31147540983606559</v>
      </c>
      <c r="G310" s="21">
        <v>1</v>
      </c>
      <c r="H310" s="21">
        <v>0.29191535940759966</v>
      </c>
      <c r="I310" s="21">
        <v>1.5574500025931171</v>
      </c>
      <c r="J310" s="21">
        <v>1.4867838833500562</v>
      </c>
      <c r="K310" s="21">
        <v>0.18224824898690889</v>
      </c>
      <c r="L310" s="21">
        <v>0.43265905135126886</v>
      </c>
    </row>
    <row r="311" spans="2:12" x14ac:dyDescent="0.35">
      <c r="B311" s="16" t="s">
        <v>265</v>
      </c>
      <c r="C311" s="16">
        <v>1</v>
      </c>
      <c r="D311" s="16">
        <v>0</v>
      </c>
      <c r="E311" s="21">
        <v>0.17963625013372339</v>
      </c>
      <c r="F311" s="21">
        <v>0.31147540983606559</v>
      </c>
      <c r="G311" s="21">
        <v>0</v>
      </c>
      <c r="H311" s="21">
        <v>0.17963625013372339</v>
      </c>
      <c r="I311" s="21">
        <v>-0.46794386688261058</v>
      </c>
      <c r="J311" s="21">
        <v>-0.67259270913454927</v>
      </c>
      <c r="K311" s="21">
        <v>0.11570589613756939</v>
      </c>
      <c r="L311" s="21">
        <v>0.2681773631600089</v>
      </c>
    </row>
    <row r="312" spans="2:12" x14ac:dyDescent="0.35">
      <c r="B312" s="16" t="s">
        <v>266</v>
      </c>
      <c r="C312" s="16">
        <v>1</v>
      </c>
      <c r="D312" s="16">
        <v>0</v>
      </c>
      <c r="E312" s="21">
        <v>0.28680794629606859</v>
      </c>
      <c r="F312" s="21">
        <v>0.31147540983606559</v>
      </c>
      <c r="G312" s="21">
        <v>0</v>
      </c>
      <c r="H312" s="21">
        <v>0.28680794629606859</v>
      </c>
      <c r="I312" s="21">
        <v>-0.63415050410273432</v>
      </c>
      <c r="J312" s="21">
        <v>-0.67259270913454927</v>
      </c>
      <c r="K312" s="21">
        <v>0.20495110231513336</v>
      </c>
      <c r="L312" s="21">
        <v>0.38550570236022574</v>
      </c>
    </row>
    <row r="313" spans="2:12" x14ac:dyDescent="0.35">
      <c r="B313" s="16" t="s">
        <v>267</v>
      </c>
      <c r="C313" s="16">
        <v>1</v>
      </c>
      <c r="D313" s="16">
        <v>0</v>
      </c>
      <c r="E313" s="21">
        <v>0.45494393723446408</v>
      </c>
      <c r="F313" s="21">
        <v>0.31147540983606559</v>
      </c>
      <c r="G313" s="21">
        <v>0</v>
      </c>
      <c r="H313" s="21">
        <v>0.45494393723446408</v>
      </c>
      <c r="I313" s="21">
        <v>-0.91360475978544375</v>
      </c>
      <c r="J313" s="21">
        <v>-0.67259270913454927</v>
      </c>
      <c r="K313" s="21">
        <v>0.33453581616614747</v>
      </c>
      <c r="L313" s="21">
        <v>0.58086174774348109</v>
      </c>
    </row>
    <row r="314" spans="2:12" x14ac:dyDescent="0.35">
      <c r="B314" s="16" t="s">
        <v>268</v>
      </c>
      <c r="C314" s="16">
        <v>1</v>
      </c>
      <c r="D314" s="16">
        <v>1</v>
      </c>
      <c r="E314" s="21">
        <v>0.25066327349169343</v>
      </c>
      <c r="F314" s="21">
        <v>0.31147540983606559</v>
      </c>
      <c r="G314" s="21">
        <v>1</v>
      </c>
      <c r="H314" s="21">
        <v>0.25066327349169343</v>
      </c>
      <c r="I314" s="21">
        <v>1.7289926851382047</v>
      </c>
      <c r="J314" s="21">
        <v>1.4867838833500562</v>
      </c>
      <c r="K314" s="21">
        <v>0.18193498313624842</v>
      </c>
      <c r="L314" s="21">
        <v>0.33473117155061738</v>
      </c>
    </row>
    <row r="315" spans="2:12" x14ac:dyDescent="0.35">
      <c r="B315" s="16" t="s">
        <v>269</v>
      </c>
      <c r="C315" s="16">
        <v>1</v>
      </c>
      <c r="D315" s="16">
        <v>0</v>
      </c>
      <c r="E315" s="21">
        <v>0.19589649087172969</v>
      </c>
      <c r="F315" s="21">
        <v>0.31147540983606559</v>
      </c>
      <c r="G315" s="21">
        <v>0</v>
      </c>
      <c r="H315" s="21">
        <v>0.19589649087172969</v>
      </c>
      <c r="I315" s="21">
        <v>-0.49357976802901937</v>
      </c>
      <c r="J315" s="21">
        <v>-0.67259270913454927</v>
      </c>
      <c r="K315" s="21">
        <v>0.11517258814794847</v>
      </c>
      <c r="L315" s="21">
        <v>0.3131739346956412</v>
      </c>
    </row>
    <row r="316" spans="2:12" x14ac:dyDescent="0.35">
      <c r="B316" s="16" t="s">
        <v>270</v>
      </c>
      <c r="C316" s="16">
        <v>1</v>
      </c>
      <c r="D316" s="16">
        <v>0</v>
      </c>
      <c r="E316" s="21">
        <v>0.22268419771264761</v>
      </c>
      <c r="F316" s="21">
        <v>0.31147540983606559</v>
      </c>
      <c r="G316" s="21">
        <v>0</v>
      </c>
      <c r="H316" s="21">
        <v>0.22268419771264761</v>
      </c>
      <c r="I316" s="21">
        <v>-0.53523678251023621</v>
      </c>
      <c r="J316" s="21">
        <v>-0.67259270913454927</v>
      </c>
      <c r="K316" s="21">
        <v>0.11875536218218437</v>
      </c>
      <c r="L316" s="21">
        <v>0.37850125307855903</v>
      </c>
    </row>
    <row r="317" spans="2:12" x14ac:dyDescent="0.35">
      <c r="B317" s="16" t="s">
        <v>271</v>
      </c>
      <c r="C317" s="16">
        <v>1</v>
      </c>
      <c r="D317" s="16">
        <v>0</v>
      </c>
      <c r="E317" s="21">
        <v>0.12599444298544027</v>
      </c>
      <c r="F317" s="21">
        <v>0.31147540983606559</v>
      </c>
      <c r="G317" s="21">
        <v>0</v>
      </c>
      <c r="H317" s="21">
        <v>0.12599444298544027</v>
      </c>
      <c r="I317" s="21">
        <v>-0.37968076723962102</v>
      </c>
      <c r="J317" s="21">
        <v>-0.67259270913454927</v>
      </c>
      <c r="K317" s="21">
        <v>6.2523251403719352E-2</v>
      </c>
      <c r="L317" s="21">
        <v>0.23757071871671517</v>
      </c>
    </row>
    <row r="318" spans="2:12" x14ac:dyDescent="0.35">
      <c r="B318" s="16" t="s">
        <v>272</v>
      </c>
      <c r="C318" s="16">
        <v>1</v>
      </c>
      <c r="D318" s="16">
        <v>0</v>
      </c>
      <c r="E318" s="21">
        <v>0.26591143968022413</v>
      </c>
      <c r="F318" s="21">
        <v>0.31147540983606559</v>
      </c>
      <c r="G318" s="21">
        <v>0</v>
      </c>
      <c r="H318" s="21">
        <v>0.26591143968022413</v>
      </c>
      <c r="I318" s="21">
        <v>-0.60185833941290301</v>
      </c>
      <c r="J318" s="21">
        <v>-0.67259270913454927</v>
      </c>
      <c r="K318" s="21">
        <v>0.19315148566872894</v>
      </c>
      <c r="L318" s="21">
        <v>0.35405283556737349</v>
      </c>
    </row>
    <row r="319" spans="2:12" x14ac:dyDescent="0.35">
      <c r="B319" s="16" t="s">
        <v>273</v>
      </c>
      <c r="C319" s="16">
        <v>1</v>
      </c>
      <c r="D319" s="16">
        <v>0</v>
      </c>
      <c r="E319" s="21">
        <v>0.39099115717823751</v>
      </c>
      <c r="F319" s="21">
        <v>0.31147540983606559</v>
      </c>
      <c r="G319" s="21">
        <v>0</v>
      </c>
      <c r="H319" s="21">
        <v>0.39099115717823751</v>
      </c>
      <c r="I319" s="21">
        <v>-0.80125668945362261</v>
      </c>
      <c r="J319" s="21">
        <v>-0.67259270913454927</v>
      </c>
      <c r="K319" s="21">
        <v>0.25332928604489768</v>
      </c>
      <c r="L319" s="21">
        <v>0.54850656597476588</v>
      </c>
    </row>
    <row r="320" spans="2:12" x14ac:dyDescent="0.35">
      <c r="B320" s="16" t="s">
        <v>274</v>
      </c>
      <c r="C320" s="16">
        <v>1</v>
      </c>
      <c r="D320" s="16">
        <v>1</v>
      </c>
      <c r="E320" s="21">
        <v>0.27080354980336535</v>
      </c>
      <c r="F320" s="21">
        <v>0.31147540983606559</v>
      </c>
      <c r="G320" s="21">
        <v>1</v>
      </c>
      <c r="H320" s="21">
        <v>0.27080354980336535</v>
      </c>
      <c r="I320" s="21">
        <v>1.6409490485333658</v>
      </c>
      <c r="J320" s="21">
        <v>1.4867838833500562</v>
      </c>
      <c r="K320" s="21">
        <v>0.1838698064731342</v>
      </c>
      <c r="L320" s="21">
        <v>0.37971617474456693</v>
      </c>
    </row>
    <row r="321" spans="2:12" x14ac:dyDescent="0.35">
      <c r="B321" s="16" t="s">
        <v>275</v>
      </c>
      <c r="C321" s="16">
        <v>1</v>
      </c>
      <c r="D321" s="16">
        <v>0</v>
      </c>
      <c r="E321" s="21">
        <v>0.19002575065803914</v>
      </c>
      <c r="F321" s="21">
        <v>0.31147540983606559</v>
      </c>
      <c r="G321" s="21">
        <v>0</v>
      </c>
      <c r="H321" s="21">
        <v>0.19002575065803914</v>
      </c>
      <c r="I321" s="21">
        <v>-0.48436262299158889</v>
      </c>
      <c r="J321" s="21">
        <v>-0.67259270913454927</v>
      </c>
      <c r="K321" s="21">
        <v>0.12383047822205244</v>
      </c>
      <c r="L321" s="21">
        <v>0.28028675537901748</v>
      </c>
    </row>
    <row r="322" spans="2:12" x14ac:dyDescent="0.35">
      <c r="B322" s="16" t="s">
        <v>276</v>
      </c>
      <c r="C322" s="16">
        <v>1</v>
      </c>
      <c r="D322" s="16">
        <v>0</v>
      </c>
      <c r="E322" s="21">
        <v>0.59410545616288779</v>
      </c>
      <c r="F322" s="21">
        <v>0.31147540983606559</v>
      </c>
      <c r="G322" s="21">
        <v>0</v>
      </c>
      <c r="H322" s="21">
        <v>0.59410545616288779</v>
      </c>
      <c r="I322" s="21">
        <v>-1.2098322683566762</v>
      </c>
      <c r="J322" s="21">
        <v>-0.67259270913454927</v>
      </c>
      <c r="K322" s="21">
        <v>0.43183166340582541</v>
      </c>
      <c r="L322" s="21">
        <v>0.73813716140388064</v>
      </c>
    </row>
    <row r="323" spans="2:12" x14ac:dyDescent="0.35">
      <c r="B323" s="16" t="s">
        <v>277</v>
      </c>
      <c r="C323" s="16">
        <v>1</v>
      </c>
      <c r="D323" s="16">
        <v>1</v>
      </c>
      <c r="E323" s="21">
        <v>0.49392850675665245</v>
      </c>
      <c r="F323" s="21">
        <v>0.31147540983606559</v>
      </c>
      <c r="G323" s="21">
        <v>1</v>
      </c>
      <c r="H323" s="21">
        <v>0.49392850675665245</v>
      </c>
      <c r="I323" s="21">
        <v>1.0122176160549758</v>
      </c>
      <c r="J323" s="21">
        <v>1.4867838833500562</v>
      </c>
      <c r="K323" s="21">
        <v>0.36434303842915089</v>
      </c>
      <c r="L323" s="21">
        <v>0.62433490246215095</v>
      </c>
    </row>
    <row r="324" spans="2:12" x14ac:dyDescent="0.35">
      <c r="B324" s="16" t="s">
        <v>278</v>
      </c>
      <c r="C324" s="16">
        <v>1</v>
      </c>
      <c r="D324" s="16">
        <v>0</v>
      </c>
      <c r="E324" s="21">
        <v>0.27248465750001594</v>
      </c>
      <c r="F324" s="21">
        <v>0.31147540983606559</v>
      </c>
      <c r="G324" s="21">
        <v>0</v>
      </c>
      <c r="H324" s="21">
        <v>0.27248465750001594</v>
      </c>
      <c r="I324" s="21">
        <v>-0.61199792365132355</v>
      </c>
      <c r="J324" s="21">
        <v>-0.67259270913454927</v>
      </c>
      <c r="K324" s="21">
        <v>0.19709870374111613</v>
      </c>
      <c r="L324" s="21">
        <v>0.36364501390005954</v>
      </c>
    </row>
    <row r="325" spans="2:12" x14ac:dyDescent="0.35">
      <c r="B325" s="16" t="s">
        <v>279</v>
      </c>
      <c r="C325" s="16">
        <v>1</v>
      </c>
      <c r="D325" s="16">
        <v>0</v>
      </c>
      <c r="E325" s="21">
        <v>0.22355406901629776</v>
      </c>
      <c r="F325" s="21">
        <v>0.31147540983606559</v>
      </c>
      <c r="G325" s="21">
        <v>0</v>
      </c>
      <c r="H325" s="21">
        <v>0.22355406901629776</v>
      </c>
      <c r="I325" s="21">
        <v>-0.53658148167678377</v>
      </c>
      <c r="J325" s="21">
        <v>-0.67259270913454927</v>
      </c>
      <c r="K325" s="21">
        <v>0.14505527702728602</v>
      </c>
      <c r="L325" s="21">
        <v>0.32822469806706878</v>
      </c>
    </row>
    <row r="326" spans="2:12" x14ac:dyDescent="0.35">
      <c r="B326" s="16" t="s">
        <v>280</v>
      </c>
      <c r="C326" s="16">
        <v>1</v>
      </c>
      <c r="D326" s="16">
        <v>0</v>
      </c>
      <c r="E326" s="21">
        <v>0.25388358282477569</v>
      </c>
      <c r="F326" s="21">
        <v>0.31147540983606559</v>
      </c>
      <c r="G326" s="21">
        <v>0</v>
      </c>
      <c r="H326" s="21">
        <v>0.25388358282477569</v>
      </c>
      <c r="I326" s="21">
        <v>-0.58332959559542696</v>
      </c>
      <c r="J326" s="21">
        <v>-0.67259270913454927</v>
      </c>
      <c r="K326" s="21">
        <v>0.17634807397907049</v>
      </c>
      <c r="L326" s="21">
        <v>0.35098249288360817</v>
      </c>
    </row>
    <row r="327" spans="2:12" x14ac:dyDescent="0.35">
      <c r="B327" s="16" t="s">
        <v>281</v>
      </c>
      <c r="C327" s="16">
        <v>1</v>
      </c>
      <c r="D327" s="16">
        <v>0</v>
      </c>
      <c r="E327" s="21">
        <v>0.16077564754549994</v>
      </c>
      <c r="F327" s="21">
        <v>0.31147540983606559</v>
      </c>
      <c r="G327" s="21">
        <v>0</v>
      </c>
      <c r="H327" s="21">
        <v>0.16077564754549994</v>
      </c>
      <c r="I327" s="21">
        <v>-0.43769450556859429</v>
      </c>
      <c r="J327" s="21">
        <v>-0.67259270913454927</v>
      </c>
      <c r="K327" s="21">
        <v>9.5736320331878941E-2</v>
      </c>
      <c r="L327" s="21">
        <v>0.25742162770844357</v>
      </c>
    </row>
    <row r="328" spans="2:12" x14ac:dyDescent="0.35">
      <c r="B328" s="16" t="s">
        <v>282</v>
      </c>
      <c r="C328" s="16">
        <v>1</v>
      </c>
      <c r="D328" s="16">
        <v>0</v>
      </c>
      <c r="E328" s="21">
        <v>0.10564712469456385</v>
      </c>
      <c r="F328" s="21">
        <v>0.31147540983606559</v>
      </c>
      <c r="G328" s="21">
        <v>0</v>
      </c>
      <c r="H328" s="21">
        <v>0.10564712469456385</v>
      </c>
      <c r="I328" s="21">
        <v>-0.34369592823746814</v>
      </c>
      <c r="J328" s="21">
        <v>-0.67259270913454927</v>
      </c>
      <c r="K328" s="21">
        <v>2.8001691696333729E-2</v>
      </c>
      <c r="L328" s="21">
        <v>0.32631430529844951</v>
      </c>
    </row>
    <row r="329" spans="2:12" x14ac:dyDescent="0.35">
      <c r="B329" s="16" t="s">
        <v>283</v>
      </c>
      <c r="C329" s="16">
        <v>1</v>
      </c>
      <c r="D329" s="16">
        <v>0</v>
      </c>
      <c r="E329" s="21">
        <v>0.39934909218869696</v>
      </c>
      <c r="F329" s="21">
        <v>0.31147540983606559</v>
      </c>
      <c r="G329" s="21">
        <v>0</v>
      </c>
      <c r="H329" s="21">
        <v>0.39934909218869696</v>
      </c>
      <c r="I329" s="21">
        <v>-0.8153898139990805</v>
      </c>
      <c r="J329" s="21">
        <v>-0.67259270913454927</v>
      </c>
      <c r="K329" s="21">
        <v>0.25542924082364155</v>
      </c>
      <c r="L329" s="21">
        <v>0.56303939087402632</v>
      </c>
    </row>
    <row r="330" spans="2:12" x14ac:dyDescent="0.35">
      <c r="B330" s="16" t="s">
        <v>284</v>
      </c>
      <c r="C330" s="16">
        <v>1</v>
      </c>
      <c r="D330" s="16">
        <v>1</v>
      </c>
      <c r="E330" s="21">
        <v>0.46820605823016453</v>
      </c>
      <c r="F330" s="21">
        <v>0.31147540983606559</v>
      </c>
      <c r="G330" s="21">
        <v>1</v>
      </c>
      <c r="H330" s="21">
        <v>0.46820605823016453</v>
      </c>
      <c r="I330" s="21">
        <v>1.0657446921010887</v>
      </c>
      <c r="J330" s="21">
        <v>1.4867838833500562</v>
      </c>
      <c r="K330" s="21">
        <v>0.31015252138514388</v>
      </c>
      <c r="L330" s="21">
        <v>0.632907671887873</v>
      </c>
    </row>
    <row r="331" spans="2:12" x14ac:dyDescent="0.35">
      <c r="B331" s="16" t="s">
        <v>285</v>
      </c>
      <c r="C331" s="16">
        <v>1</v>
      </c>
      <c r="D331" s="16">
        <v>0</v>
      </c>
      <c r="E331" s="21">
        <v>0.16999805890990435</v>
      </c>
      <c r="F331" s="21">
        <v>0.31147540983606559</v>
      </c>
      <c r="G331" s="21">
        <v>0</v>
      </c>
      <c r="H331" s="21">
        <v>0.16999805890990435</v>
      </c>
      <c r="I331" s="21">
        <v>-0.45256652488782284</v>
      </c>
      <c r="J331" s="21">
        <v>-0.67259270913454927</v>
      </c>
      <c r="K331" s="21">
        <v>0.10550265066497655</v>
      </c>
      <c r="L331" s="21">
        <v>0.26235653883073951</v>
      </c>
    </row>
    <row r="332" spans="2:12" x14ac:dyDescent="0.35">
      <c r="B332" s="16" t="s">
        <v>286</v>
      </c>
      <c r="C332" s="16">
        <v>1</v>
      </c>
      <c r="D332" s="16">
        <v>0</v>
      </c>
      <c r="E332" s="21">
        <v>0.56465929783514068</v>
      </c>
      <c r="F332" s="21">
        <v>0.31147540983606559</v>
      </c>
      <c r="G332" s="21">
        <v>0</v>
      </c>
      <c r="H332" s="21">
        <v>0.56465929783514068</v>
      </c>
      <c r="I332" s="21">
        <v>-1.1388816752958808</v>
      </c>
      <c r="J332" s="21">
        <v>-0.67259270913454927</v>
      </c>
      <c r="K332" s="21">
        <v>0.42062999469119478</v>
      </c>
      <c r="L332" s="21">
        <v>0.69854417219980802</v>
      </c>
    </row>
    <row r="333" spans="2:12" x14ac:dyDescent="0.35">
      <c r="B333" s="16" t="s">
        <v>287</v>
      </c>
      <c r="C333" s="16">
        <v>1</v>
      </c>
      <c r="D333" s="16">
        <v>1</v>
      </c>
      <c r="E333" s="21">
        <v>0.28002219715155069</v>
      </c>
      <c r="F333" s="21">
        <v>0.31147540983606559</v>
      </c>
      <c r="G333" s="21">
        <v>1</v>
      </c>
      <c r="H333" s="21">
        <v>0.28002219715155069</v>
      </c>
      <c r="I333" s="21">
        <v>1.6034791757109876</v>
      </c>
      <c r="J333" s="21">
        <v>1.4867838833500562</v>
      </c>
      <c r="K333" s="21">
        <v>0.19964609633577771</v>
      </c>
      <c r="L333" s="21">
        <v>0.37749477730591746</v>
      </c>
    </row>
    <row r="334" spans="2:12" x14ac:dyDescent="0.35">
      <c r="B334" s="16" t="s">
        <v>288</v>
      </c>
      <c r="C334" s="16">
        <v>1</v>
      </c>
      <c r="D334" s="16">
        <v>0</v>
      </c>
      <c r="E334" s="21">
        <v>0.27573614863844914</v>
      </c>
      <c r="F334" s="21">
        <v>0.31147540983606559</v>
      </c>
      <c r="G334" s="21">
        <v>0</v>
      </c>
      <c r="H334" s="21">
        <v>0.27573614863844914</v>
      </c>
      <c r="I334" s="21">
        <v>-0.61701887242313869</v>
      </c>
      <c r="J334" s="21">
        <v>-0.67259270913454927</v>
      </c>
      <c r="K334" s="21">
        <v>0.18777077835543954</v>
      </c>
      <c r="L334" s="21">
        <v>0.38535922637017084</v>
      </c>
    </row>
    <row r="335" spans="2:12" x14ac:dyDescent="0.35">
      <c r="B335" s="16" t="s">
        <v>289</v>
      </c>
      <c r="C335" s="16">
        <v>1</v>
      </c>
      <c r="D335" s="16">
        <v>0</v>
      </c>
      <c r="E335" s="21">
        <v>0.28680794629606859</v>
      </c>
      <c r="F335" s="21">
        <v>0.31147540983606559</v>
      </c>
      <c r="G335" s="21">
        <v>0</v>
      </c>
      <c r="H335" s="21">
        <v>0.28680794629606859</v>
      </c>
      <c r="I335" s="21">
        <v>-0.63415050410273432</v>
      </c>
      <c r="J335" s="21">
        <v>-0.67259270913454927</v>
      </c>
      <c r="K335" s="21">
        <v>0.20495110231513336</v>
      </c>
      <c r="L335" s="21">
        <v>0.38550570236022574</v>
      </c>
    </row>
    <row r="336" spans="2:12" x14ac:dyDescent="0.35">
      <c r="B336" s="16" t="s">
        <v>290</v>
      </c>
      <c r="C336" s="16">
        <v>1</v>
      </c>
      <c r="D336" s="16">
        <v>1</v>
      </c>
      <c r="E336" s="21">
        <v>0.14609385980844516</v>
      </c>
      <c r="F336" s="21">
        <v>0.31147540983606559</v>
      </c>
      <c r="G336" s="21">
        <v>1</v>
      </c>
      <c r="H336" s="21">
        <v>0.14609385980844516</v>
      </c>
      <c r="I336" s="21">
        <v>2.417625827387909</v>
      </c>
      <c r="J336" s="21">
        <v>1.4867838833500562</v>
      </c>
      <c r="K336" s="21">
        <v>6.3988196706502048E-2</v>
      </c>
      <c r="L336" s="21">
        <v>0.29980753356146578</v>
      </c>
    </row>
    <row r="337" spans="2:12" x14ac:dyDescent="0.35">
      <c r="B337" s="16" t="s">
        <v>291</v>
      </c>
      <c r="C337" s="16">
        <v>1</v>
      </c>
      <c r="D337" s="16">
        <v>0</v>
      </c>
      <c r="E337" s="21">
        <v>0.27786619900690473</v>
      </c>
      <c r="F337" s="21">
        <v>0.31147540983606559</v>
      </c>
      <c r="G337" s="21">
        <v>0</v>
      </c>
      <c r="H337" s="21">
        <v>0.27786619900690473</v>
      </c>
      <c r="I337" s="21">
        <v>-0.62031034409767061</v>
      </c>
      <c r="J337" s="21">
        <v>-0.67259270913454927</v>
      </c>
      <c r="K337" s="21">
        <v>0.16272613386059639</v>
      </c>
      <c r="L337" s="21">
        <v>0.43240170919182902</v>
      </c>
    </row>
    <row r="338" spans="2:12" x14ac:dyDescent="0.35">
      <c r="B338" s="16" t="s">
        <v>292</v>
      </c>
      <c r="C338" s="16">
        <v>1</v>
      </c>
      <c r="D338" s="16">
        <v>0</v>
      </c>
      <c r="E338" s="21">
        <v>0.24443959121429654</v>
      </c>
      <c r="F338" s="21">
        <v>0.31147540983606559</v>
      </c>
      <c r="G338" s="21">
        <v>0</v>
      </c>
      <c r="H338" s="21">
        <v>0.24443959121429654</v>
      </c>
      <c r="I338" s="21">
        <v>-0.56878898571435399</v>
      </c>
      <c r="J338" s="21">
        <v>-0.67259270913454927</v>
      </c>
      <c r="K338" s="21">
        <v>0.17619082914390352</v>
      </c>
      <c r="L338" s="21">
        <v>0.3285806010157305</v>
      </c>
    </row>
    <row r="339" spans="2:12" x14ac:dyDescent="0.35">
      <c r="B339" s="16" t="s">
        <v>293</v>
      </c>
      <c r="C339" s="16">
        <v>1</v>
      </c>
      <c r="D339" s="16">
        <v>0</v>
      </c>
      <c r="E339" s="21">
        <v>0.19068657253367097</v>
      </c>
      <c r="F339" s="21">
        <v>0.31147540983606559</v>
      </c>
      <c r="G339" s="21">
        <v>0</v>
      </c>
      <c r="H339" s="21">
        <v>0.19068657253367097</v>
      </c>
      <c r="I339" s="21">
        <v>-0.48540213630365159</v>
      </c>
      <c r="J339" s="21">
        <v>-0.67259270913454927</v>
      </c>
      <c r="K339" s="21">
        <v>0.10961765214342428</v>
      </c>
      <c r="L339" s="21">
        <v>0.31078374249853075</v>
      </c>
    </row>
    <row r="340" spans="2:12" x14ac:dyDescent="0.35">
      <c r="B340" s="16" t="s">
        <v>294</v>
      </c>
      <c r="C340" s="16">
        <v>1</v>
      </c>
      <c r="D340" s="16">
        <v>0</v>
      </c>
      <c r="E340" s="21">
        <v>0.33692161891837608</v>
      </c>
      <c r="F340" s="21">
        <v>0.31147540983606559</v>
      </c>
      <c r="G340" s="21">
        <v>0</v>
      </c>
      <c r="H340" s="21">
        <v>0.33692161891837608</v>
      </c>
      <c r="I340" s="21">
        <v>-0.71282349395393996</v>
      </c>
      <c r="J340" s="21">
        <v>-0.67259270913454927</v>
      </c>
      <c r="K340" s="21">
        <v>0.23468001784048764</v>
      </c>
      <c r="L340" s="21">
        <v>0.45710204634862928</v>
      </c>
    </row>
    <row r="341" spans="2:12" x14ac:dyDescent="0.35">
      <c r="B341" s="16" t="s">
        <v>295</v>
      </c>
      <c r="C341" s="16">
        <v>1</v>
      </c>
      <c r="D341" s="16">
        <v>0</v>
      </c>
      <c r="E341" s="21">
        <v>0.36757104541958036</v>
      </c>
      <c r="F341" s="21">
        <v>0.31147540983606559</v>
      </c>
      <c r="G341" s="21">
        <v>0</v>
      </c>
      <c r="H341" s="21">
        <v>0.36757104541958036</v>
      </c>
      <c r="I341" s="21">
        <v>-0.76236820271413785</v>
      </c>
      <c r="J341" s="21">
        <v>-0.67259270913454927</v>
      </c>
      <c r="K341" s="21">
        <v>0.20247872046164642</v>
      </c>
      <c r="L341" s="21">
        <v>0.57091154111180276</v>
      </c>
    </row>
    <row r="342" spans="2:12" x14ac:dyDescent="0.35">
      <c r="B342" s="16" t="s">
        <v>296</v>
      </c>
      <c r="C342" s="16">
        <v>1</v>
      </c>
      <c r="D342" s="16">
        <v>0</v>
      </c>
      <c r="E342" s="21">
        <v>0.24064973366003478</v>
      </c>
      <c r="F342" s="21">
        <v>0.31147540983606559</v>
      </c>
      <c r="G342" s="21">
        <v>0</v>
      </c>
      <c r="H342" s="21">
        <v>0.24064973366003478</v>
      </c>
      <c r="I342" s="21">
        <v>-0.56295232598432665</v>
      </c>
      <c r="J342" s="21">
        <v>-0.67259270913454927</v>
      </c>
      <c r="K342" s="21">
        <v>0.17465364386754267</v>
      </c>
      <c r="L342" s="21">
        <v>0.32185870023507807</v>
      </c>
    </row>
    <row r="343" spans="2:12" x14ac:dyDescent="0.35">
      <c r="B343" s="16" t="s">
        <v>297</v>
      </c>
      <c r="C343" s="16">
        <v>1</v>
      </c>
      <c r="D343" s="16">
        <v>0</v>
      </c>
      <c r="E343" s="21">
        <v>0.37519938636100864</v>
      </c>
      <c r="F343" s="21">
        <v>0.31147540983606559</v>
      </c>
      <c r="G343" s="21">
        <v>0</v>
      </c>
      <c r="H343" s="21">
        <v>0.37519938636100864</v>
      </c>
      <c r="I343" s="21">
        <v>-0.77492618485395282</v>
      </c>
      <c r="J343" s="21">
        <v>-0.67259270913454927</v>
      </c>
      <c r="K343" s="21">
        <v>0.24884597574020792</v>
      </c>
      <c r="L343" s="21">
        <v>0.52119394080633641</v>
      </c>
    </row>
    <row r="344" spans="2:12" x14ac:dyDescent="0.35">
      <c r="B344" s="16" t="s">
        <v>298</v>
      </c>
      <c r="C344" s="16">
        <v>1</v>
      </c>
      <c r="D344" s="16">
        <v>0</v>
      </c>
      <c r="E344" s="21">
        <v>0.30758630451866348</v>
      </c>
      <c r="F344" s="21">
        <v>0.31147540983606559</v>
      </c>
      <c r="G344" s="21">
        <v>0</v>
      </c>
      <c r="H344" s="21">
        <v>0.30758630451866348</v>
      </c>
      <c r="I344" s="21">
        <v>-0.6665007960895738</v>
      </c>
      <c r="J344" s="21">
        <v>-0.67259270913454927</v>
      </c>
      <c r="K344" s="21">
        <v>0.17452869718071518</v>
      </c>
      <c r="L344" s="21">
        <v>0.48275922228512647</v>
      </c>
    </row>
    <row r="345" spans="2:12" x14ac:dyDescent="0.35">
      <c r="B345" s="16" t="s">
        <v>299</v>
      </c>
      <c r="C345" s="16">
        <v>1</v>
      </c>
      <c r="D345" s="16">
        <v>0</v>
      </c>
      <c r="E345" s="21">
        <v>0.20052510044182809</v>
      </c>
      <c r="F345" s="21">
        <v>0.31147540983606559</v>
      </c>
      <c r="G345" s="21">
        <v>0</v>
      </c>
      <c r="H345" s="21">
        <v>0.20052510044182809</v>
      </c>
      <c r="I345" s="21">
        <v>-0.5008203353800168</v>
      </c>
      <c r="J345" s="21">
        <v>-0.67259270913454927</v>
      </c>
      <c r="K345" s="21">
        <v>0.13531632545570124</v>
      </c>
      <c r="L345" s="21">
        <v>0.28673739613903976</v>
      </c>
    </row>
    <row r="346" spans="2:12" x14ac:dyDescent="0.35">
      <c r="B346" s="16" t="s">
        <v>300</v>
      </c>
      <c r="C346" s="16">
        <v>1</v>
      </c>
      <c r="D346" s="16">
        <v>0</v>
      </c>
      <c r="E346" s="21">
        <v>0.48877281169133258</v>
      </c>
      <c r="F346" s="21">
        <v>0.31147540983606559</v>
      </c>
      <c r="G346" s="21">
        <v>0</v>
      </c>
      <c r="H346" s="21">
        <v>0.48877281169133258</v>
      </c>
      <c r="I346" s="21">
        <v>-0.97779215538967201</v>
      </c>
      <c r="J346" s="21">
        <v>-0.67259270913454927</v>
      </c>
      <c r="K346" s="21">
        <v>0.36695623594007093</v>
      </c>
      <c r="L346" s="21">
        <v>0.61193764583953492</v>
      </c>
    </row>
    <row r="347" spans="2:12" x14ac:dyDescent="0.35">
      <c r="B347" s="16" t="s">
        <v>301</v>
      </c>
      <c r="C347" s="16">
        <v>1</v>
      </c>
      <c r="D347" s="16">
        <v>1</v>
      </c>
      <c r="E347" s="21">
        <v>0.24760636433259434</v>
      </c>
      <c r="F347" s="21">
        <v>0.31147540983606559</v>
      </c>
      <c r="G347" s="21">
        <v>1</v>
      </c>
      <c r="H347" s="21">
        <v>0.24760636433259434</v>
      </c>
      <c r="I347" s="21">
        <v>1.7431776739485065</v>
      </c>
      <c r="J347" s="21">
        <v>1.4867838833500562</v>
      </c>
      <c r="K347" s="21">
        <v>0.17016186599454086</v>
      </c>
      <c r="L347" s="21">
        <v>0.3456177505880399</v>
      </c>
    </row>
    <row r="348" spans="2:12" x14ac:dyDescent="0.35">
      <c r="B348" s="16" t="s">
        <v>302</v>
      </c>
      <c r="C348" s="16">
        <v>1</v>
      </c>
      <c r="D348" s="16">
        <v>0</v>
      </c>
      <c r="E348" s="21">
        <v>0.15196195178429972</v>
      </c>
      <c r="F348" s="21">
        <v>0.31147540983606559</v>
      </c>
      <c r="G348" s="21">
        <v>0</v>
      </c>
      <c r="H348" s="21">
        <v>0.15196195178429972</v>
      </c>
      <c r="I348" s="21">
        <v>-0.42331120325884042</v>
      </c>
      <c r="J348" s="21">
        <v>-0.67259270913454927</v>
      </c>
      <c r="K348" s="21">
        <v>8.6517669946018685E-2</v>
      </c>
      <c r="L348" s="21">
        <v>0.25318911287140788</v>
      </c>
    </row>
    <row r="349" spans="2:12" x14ac:dyDescent="0.35">
      <c r="B349" s="16" t="s">
        <v>303</v>
      </c>
      <c r="C349" s="16">
        <v>1</v>
      </c>
      <c r="D349" s="16">
        <v>1</v>
      </c>
      <c r="E349" s="21">
        <v>0.56465929783514068</v>
      </c>
      <c r="F349" s="21">
        <v>0.31147540983606559</v>
      </c>
      <c r="G349" s="21">
        <v>1</v>
      </c>
      <c r="H349" s="21">
        <v>0.56465929783514068</v>
      </c>
      <c r="I349" s="21">
        <v>0.87805434198438626</v>
      </c>
      <c r="J349" s="21">
        <v>1.4867838833500562</v>
      </c>
      <c r="K349" s="21">
        <v>0.42062999469119478</v>
      </c>
      <c r="L349" s="21">
        <v>0.69854417219980802</v>
      </c>
    </row>
    <row r="350" spans="2:12" x14ac:dyDescent="0.35">
      <c r="B350" s="16" t="s">
        <v>304</v>
      </c>
      <c r="C350" s="16">
        <v>1</v>
      </c>
      <c r="D350" s="16">
        <v>0</v>
      </c>
      <c r="E350" s="21">
        <v>0.27817858979126903</v>
      </c>
      <c r="F350" s="21">
        <v>0.31147540983606559</v>
      </c>
      <c r="G350" s="21">
        <v>0</v>
      </c>
      <c r="H350" s="21">
        <v>0.27817858979126903</v>
      </c>
      <c r="I350" s="21">
        <v>-0.6207932280299836</v>
      </c>
      <c r="J350" s="21">
        <v>-0.67259270913454927</v>
      </c>
      <c r="K350" s="21">
        <v>0.1524084933438257</v>
      </c>
      <c r="L350" s="21">
        <v>0.45234646722139416</v>
      </c>
    </row>
    <row r="351" spans="2:12" x14ac:dyDescent="0.35">
      <c r="B351" s="16" t="s">
        <v>305</v>
      </c>
      <c r="C351" s="16">
        <v>1</v>
      </c>
      <c r="D351" s="16">
        <v>0</v>
      </c>
      <c r="E351" s="21">
        <v>0.28002219715155069</v>
      </c>
      <c r="F351" s="21">
        <v>0.31147540983606559</v>
      </c>
      <c r="G351" s="21">
        <v>0</v>
      </c>
      <c r="H351" s="21">
        <v>0.28002219715155069</v>
      </c>
      <c r="I351" s="21">
        <v>-0.62364389581585733</v>
      </c>
      <c r="J351" s="21">
        <v>-0.67259270913454927</v>
      </c>
      <c r="K351" s="21">
        <v>0.19964609633577771</v>
      </c>
      <c r="L351" s="21">
        <v>0.37749477730591746</v>
      </c>
    </row>
    <row r="352" spans="2:12" x14ac:dyDescent="0.35">
      <c r="B352" s="16" t="s">
        <v>306</v>
      </c>
      <c r="C352" s="16">
        <v>1</v>
      </c>
      <c r="D352" s="16">
        <v>1</v>
      </c>
      <c r="E352" s="21">
        <v>0.40583848682120632</v>
      </c>
      <c r="F352" s="21">
        <v>0.31147540983606559</v>
      </c>
      <c r="G352" s="21">
        <v>1</v>
      </c>
      <c r="H352" s="21">
        <v>0.40583848682120632</v>
      </c>
      <c r="I352" s="21">
        <v>1.2099729000259201</v>
      </c>
      <c r="J352" s="21">
        <v>1.4867838833500562</v>
      </c>
      <c r="K352" s="21">
        <v>0.29006828713461691</v>
      </c>
      <c r="L352" s="21">
        <v>0.53311658834976794</v>
      </c>
    </row>
    <row r="353" spans="2:12" x14ac:dyDescent="0.35">
      <c r="B353" s="16" t="s">
        <v>307</v>
      </c>
      <c r="C353" s="16">
        <v>1</v>
      </c>
      <c r="D353" s="16">
        <v>0</v>
      </c>
      <c r="E353" s="21">
        <v>0.13552694722761918</v>
      </c>
      <c r="F353" s="21">
        <v>0.31147540983606559</v>
      </c>
      <c r="G353" s="21">
        <v>0</v>
      </c>
      <c r="H353" s="21">
        <v>0.13552694722761918</v>
      </c>
      <c r="I353" s="21">
        <v>-0.39594703750760957</v>
      </c>
      <c r="J353" s="21">
        <v>-0.67259270913454927</v>
      </c>
      <c r="K353" s="21">
        <v>6.9955762711694097E-2</v>
      </c>
      <c r="L353" s="21">
        <v>0.24628401619787366</v>
      </c>
    </row>
    <row r="354" spans="2:12" x14ac:dyDescent="0.35">
      <c r="B354" s="16" t="s">
        <v>308</v>
      </c>
      <c r="C354" s="16">
        <v>1</v>
      </c>
      <c r="D354" s="16">
        <v>0</v>
      </c>
      <c r="E354" s="21">
        <v>0.23192692554938396</v>
      </c>
      <c r="F354" s="21">
        <v>0.31147540983606559</v>
      </c>
      <c r="G354" s="21">
        <v>0</v>
      </c>
      <c r="H354" s="21">
        <v>0.23192692554938396</v>
      </c>
      <c r="I354" s="21">
        <v>-0.54950837405972752</v>
      </c>
      <c r="J354" s="21">
        <v>-0.67259270913454927</v>
      </c>
      <c r="K354" s="21">
        <v>0.16636599474470459</v>
      </c>
      <c r="L354" s="21">
        <v>0.31360463032016173</v>
      </c>
    </row>
    <row r="355" spans="2:12" x14ac:dyDescent="0.35">
      <c r="B355" s="16" t="s">
        <v>309</v>
      </c>
      <c r="C355" s="16">
        <v>1</v>
      </c>
      <c r="D355" s="16">
        <v>1</v>
      </c>
      <c r="E355" s="21">
        <v>0.32653319621524868</v>
      </c>
      <c r="F355" s="21">
        <v>0.31147540983606559</v>
      </c>
      <c r="G355" s="21">
        <v>1</v>
      </c>
      <c r="H355" s="21">
        <v>0.32653319621524868</v>
      </c>
      <c r="I355" s="21">
        <v>1.4361322241966812</v>
      </c>
      <c r="J355" s="21">
        <v>1.4867838833500562</v>
      </c>
      <c r="K355" s="21">
        <v>0.18538118465965284</v>
      </c>
      <c r="L355" s="21">
        <v>0.50812227334994664</v>
      </c>
    </row>
    <row r="356" spans="2:12" x14ac:dyDescent="0.35">
      <c r="B356" s="16" t="s">
        <v>310</v>
      </c>
      <c r="C356" s="16">
        <v>1</v>
      </c>
      <c r="D356" s="16">
        <v>0</v>
      </c>
      <c r="E356" s="21">
        <v>0.18741197186596667</v>
      </c>
      <c r="F356" s="21">
        <v>0.31147540983606559</v>
      </c>
      <c r="G356" s="21">
        <v>0</v>
      </c>
      <c r="H356" s="21">
        <v>0.18741197186596667</v>
      </c>
      <c r="I356" s="21">
        <v>-0.48024566715601358</v>
      </c>
      <c r="J356" s="21">
        <v>-0.67259270913454927</v>
      </c>
      <c r="K356" s="21">
        <v>0.12262611113255807</v>
      </c>
      <c r="L356" s="21">
        <v>0.27567116676527098</v>
      </c>
    </row>
    <row r="357" spans="2:12" x14ac:dyDescent="0.35">
      <c r="B357" s="16" t="s">
        <v>311</v>
      </c>
      <c r="C357" s="16">
        <v>1</v>
      </c>
      <c r="D357" s="16">
        <v>0</v>
      </c>
      <c r="E357" s="21">
        <v>0.25041574916329962</v>
      </c>
      <c r="F357" s="21">
        <v>0.31147540983606559</v>
      </c>
      <c r="G357" s="21">
        <v>0</v>
      </c>
      <c r="H357" s="21">
        <v>0.25041574916329962</v>
      </c>
      <c r="I357" s="21">
        <v>-0.57799035709646285</v>
      </c>
      <c r="J357" s="21">
        <v>-0.67259270913454927</v>
      </c>
      <c r="K357" s="21">
        <v>7.9987199796252434E-2</v>
      </c>
      <c r="L357" s="21">
        <v>0.56210969630903196</v>
      </c>
    </row>
    <row r="358" spans="2:12" x14ac:dyDescent="0.35">
      <c r="B358" s="16" t="s">
        <v>312</v>
      </c>
      <c r="C358" s="16">
        <v>1</v>
      </c>
      <c r="D358" s="16">
        <v>1</v>
      </c>
      <c r="E358" s="21">
        <v>0.2613487756713786</v>
      </c>
      <c r="F358" s="21">
        <v>0.31147540983606559</v>
      </c>
      <c r="G358" s="21">
        <v>1</v>
      </c>
      <c r="H358" s="21">
        <v>0.2613487756713786</v>
      </c>
      <c r="I358" s="21">
        <v>1.6811616560268017</v>
      </c>
      <c r="J358" s="21">
        <v>1.4867838833500562</v>
      </c>
      <c r="K358" s="21">
        <v>0.13946583114639671</v>
      </c>
      <c r="L358" s="21">
        <v>0.43580467176194454</v>
      </c>
    </row>
    <row r="359" spans="2:12" x14ac:dyDescent="0.35">
      <c r="B359" s="16" t="s">
        <v>313</v>
      </c>
      <c r="C359" s="16">
        <v>1</v>
      </c>
      <c r="D359" s="16">
        <v>0</v>
      </c>
      <c r="E359" s="21">
        <v>0.19155572986621855</v>
      </c>
      <c r="F359" s="21">
        <v>0.31147540983606559</v>
      </c>
      <c r="G359" s="21">
        <v>0</v>
      </c>
      <c r="H359" s="21">
        <v>0.19155572986621855</v>
      </c>
      <c r="I359" s="21">
        <v>-0.48676857148078639</v>
      </c>
      <c r="J359" s="21">
        <v>-0.67259270913454927</v>
      </c>
      <c r="K359" s="21">
        <v>0.10897645947404833</v>
      </c>
      <c r="L359" s="21">
        <v>0.31461588110106442</v>
      </c>
    </row>
    <row r="360" spans="2:12" x14ac:dyDescent="0.35">
      <c r="B360" s="16" t="s">
        <v>314</v>
      </c>
      <c r="C360" s="16">
        <v>1</v>
      </c>
      <c r="D360" s="16">
        <v>1</v>
      </c>
      <c r="E360" s="21">
        <v>0.27151927909758999</v>
      </c>
      <c r="F360" s="21">
        <v>0.31147540983606559</v>
      </c>
      <c r="G360" s="21">
        <v>1</v>
      </c>
      <c r="H360" s="21">
        <v>0.27151927909758999</v>
      </c>
      <c r="I360" s="21">
        <v>1.6379803800731008</v>
      </c>
      <c r="J360" s="21">
        <v>1.4867838833500562</v>
      </c>
      <c r="K360" s="21">
        <v>0.1456782176508723</v>
      </c>
      <c r="L360" s="21">
        <v>0.44894151765115592</v>
      </c>
    </row>
    <row r="361" spans="2:12" x14ac:dyDescent="0.35">
      <c r="B361" s="16" t="s">
        <v>315</v>
      </c>
      <c r="C361" s="16">
        <v>1</v>
      </c>
      <c r="D361" s="16">
        <v>0</v>
      </c>
      <c r="E361" s="21">
        <v>0.25388358282477569</v>
      </c>
      <c r="F361" s="21">
        <v>0.31147540983606559</v>
      </c>
      <c r="G361" s="21">
        <v>0</v>
      </c>
      <c r="H361" s="21">
        <v>0.25388358282477569</v>
      </c>
      <c r="I361" s="21">
        <v>-0.58332959559542696</v>
      </c>
      <c r="J361" s="21">
        <v>-0.67259270913454927</v>
      </c>
      <c r="K361" s="21">
        <v>0.17634807397907049</v>
      </c>
      <c r="L361" s="21">
        <v>0.35098249288360817</v>
      </c>
    </row>
    <row r="362" spans="2:12" x14ac:dyDescent="0.35">
      <c r="B362" s="16" t="s">
        <v>316</v>
      </c>
      <c r="C362" s="16">
        <v>1</v>
      </c>
      <c r="D362" s="16">
        <v>1</v>
      </c>
      <c r="E362" s="21">
        <v>0.23459683851293509</v>
      </c>
      <c r="F362" s="21">
        <v>0.31147540983606559</v>
      </c>
      <c r="G362" s="21">
        <v>1</v>
      </c>
      <c r="H362" s="21">
        <v>0.23459683851293509</v>
      </c>
      <c r="I362" s="21">
        <v>1.8062757371459375</v>
      </c>
      <c r="J362" s="21">
        <v>1.4867838833500562</v>
      </c>
      <c r="K362" s="21">
        <v>0.16941913764219055</v>
      </c>
      <c r="L362" s="21">
        <v>0.31532963626676025</v>
      </c>
    </row>
    <row r="363" spans="2:12" x14ac:dyDescent="0.35">
      <c r="B363" s="16" t="s">
        <v>317</v>
      </c>
      <c r="C363" s="16">
        <v>1</v>
      </c>
      <c r="D363" s="16">
        <v>0</v>
      </c>
      <c r="E363" s="21">
        <v>0.44001280863409625</v>
      </c>
      <c r="F363" s="21">
        <v>0.31147540983606559</v>
      </c>
      <c r="G363" s="21">
        <v>0</v>
      </c>
      <c r="H363" s="21">
        <v>0.44001280863409625</v>
      </c>
      <c r="I363" s="21">
        <v>-0.88642829969898629</v>
      </c>
      <c r="J363" s="21">
        <v>-0.67259270913454927</v>
      </c>
      <c r="K363" s="21">
        <v>0.30481846450781247</v>
      </c>
      <c r="L363" s="21">
        <v>0.58473368446681995</v>
      </c>
    </row>
    <row r="364" spans="2:12" x14ac:dyDescent="0.35">
      <c r="B364" s="16" t="s">
        <v>318</v>
      </c>
      <c r="C364" s="16">
        <v>1</v>
      </c>
      <c r="D364" s="16">
        <v>1</v>
      </c>
      <c r="E364" s="21">
        <v>0.32156228255522268</v>
      </c>
      <c r="F364" s="21">
        <v>0.31147540983606559</v>
      </c>
      <c r="G364" s="21">
        <v>1</v>
      </c>
      <c r="H364" s="21">
        <v>0.32156228255522268</v>
      </c>
      <c r="I364" s="21">
        <v>1.4525210695933606</v>
      </c>
      <c r="J364" s="21">
        <v>1.4867838833500562</v>
      </c>
      <c r="K364" s="21">
        <v>0.18680771148243527</v>
      </c>
      <c r="L364" s="21">
        <v>0.49442146407076171</v>
      </c>
    </row>
    <row r="365" spans="2:12" x14ac:dyDescent="0.35">
      <c r="B365" s="16" t="s">
        <v>319</v>
      </c>
      <c r="C365" s="16">
        <v>1</v>
      </c>
      <c r="D365" s="16">
        <v>1</v>
      </c>
      <c r="E365" s="21">
        <v>0.60519565185416624</v>
      </c>
      <c r="F365" s="21">
        <v>0.31147540983606559</v>
      </c>
      <c r="G365" s="21">
        <v>1</v>
      </c>
      <c r="H365" s="21">
        <v>0.60519565185416624</v>
      </c>
      <c r="I365" s="21">
        <v>0.80768694640599648</v>
      </c>
      <c r="J365" s="21">
        <v>1.4867838833500562</v>
      </c>
      <c r="K365" s="21">
        <v>0.44274828433244617</v>
      </c>
      <c r="L365" s="21">
        <v>0.74731414506027427</v>
      </c>
    </row>
    <row r="366" spans="2:12" x14ac:dyDescent="0.35">
      <c r="B366" s="16" t="s">
        <v>320</v>
      </c>
      <c r="C366" s="16">
        <v>1</v>
      </c>
      <c r="D366" s="16">
        <v>0</v>
      </c>
      <c r="E366" s="21">
        <v>0.25563856982168326</v>
      </c>
      <c r="F366" s="21">
        <v>0.31147540983606559</v>
      </c>
      <c r="G366" s="21">
        <v>0</v>
      </c>
      <c r="H366" s="21">
        <v>0.25563856982168326</v>
      </c>
      <c r="I366" s="21">
        <v>-0.58603190240106451</v>
      </c>
      <c r="J366" s="21">
        <v>-0.67259270913454927</v>
      </c>
      <c r="K366" s="21">
        <v>9.0749747620295682E-2</v>
      </c>
      <c r="L366" s="21">
        <v>0.54165087330692918</v>
      </c>
    </row>
    <row r="367" spans="2:12" x14ac:dyDescent="0.35">
      <c r="B367" s="16" t="s">
        <v>321</v>
      </c>
      <c r="C367" s="16">
        <v>1</v>
      </c>
      <c r="D367" s="16">
        <v>0</v>
      </c>
      <c r="E367" s="21">
        <v>0.13304386791063841</v>
      </c>
      <c r="F367" s="21">
        <v>0.31147540983606559</v>
      </c>
      <c r="G367" s="21">
        <v>0</v>
      </c>
      <c r="H367" s="21">
        <v>0.13304386791063841</v>
      </c>
      <c r="I367" s="21">
        <v>-0.39174085766144279</v>
      </c>
      <c r="J367" s="21">
        <v>-0.67259270913454927</v>
      </c>
      <c r="K367" s="21">
        <v>6.7534677082066549E-2</v>
      </c>
      <c r="L367" s="21">
        <v>0.24537594561493151</v>
      </c>
    </row>
    <row r="368" spans="2:12" x14ac:dyDescent="0.35">
      <c r="B368" s="16" t="s">
        <v>322</v>
      </c>
      <c r="C368" s="16">
        <v>1</v>
      </c>
      <c r="D368" s="16">
        <v>0</v>
      </c>
      <c r="E368" s="21">
        <v>0.27404253705168224</v>
      </c>
      <c r="F368" s="21">
        <v>0.31147540983606559</v>
      </c>
      <c r="G368" s="21">
        <v>0</v>
      </c>
      <c r="H368" s="21">
        <v>0.27404253705168224</v>
      </c>
      <c r="I368" s="21">
        <v>-0.61440310617536564</v>
      </c>
      <c r="J368" s="21">
        <v>-0.67259270913454927</v>
      </c>
      <c r="K368" s="21">
        <v>0.15995689392832715</v>
      </c>
      <c r="L368" s="21">
        <v>0.42803634844844324</v>
      </c>
    </row>
    <row r="369" spans="2:12" x14ac:dyDescent="0.35">
      <c r="B369" s="16" t="s">
        <v>323</v>
      </c>
      <c r="C369" s="16">
        <v>1</v>
      </c>
      <c r="D369" s="16">
        <v>1</v>
      </c>
      <c r="E369" s="21">
        <v>0.37519938636100864</v>
      </c>
      <c r="F369" s="21">
        <v>0.31147540983606559</v>
      </c>
      <c r="G369" s="21">
        <v>1</v>
      </c>
      <c r="H369" s="21">
        <v>0.37519938636100864</v>
      </c>
      <c r="I369" s="21">
        <v>1.2904454895771345</v>
      </c>
      <c r="J369" s="21">
        <v>1.4867838833500562</v>
      </c>
      <c r="K369" s="21">
        <v>0.24884597574020792</v>
      </c>
      <c r="L369" s="21">
        <v>0.52119394080633641</v>
      </c>
    </row>
    <row r="370" spans="2:12" x14ac:dyDescent="0.35">
      <c r="B370" s="16" t="s">
        <v>324</v>
      </c>
      <c r="C370" s="16">
        <v>1</v>
      </c>
      <c r="D370" s="16">
        <v>0</v>
      </c>
      <c r="E370" s="21">
        <v>0.19287500376929331</v>
      </c>
      <c r="F370" s="21">
        <v>0.31147540983606559</v>
      </c>
      <c r="G370" s="21">
        <v>0</v>
      </c>
      <c r="H370" s="21">
        <v>0.19287500376929331</v>
      </c>
      <c r="I370" s="21">
        <v>-0.48884094511783105</v>
      </c>
      <c r="J370" s="21">
        <v>-0.67259270913454927</v>
      </c>
      <c r="K370" s="21">
        <v>8.3326731259847492E-2</v>
      </c>
      <c r="L370" s="21">
        <v>0.38582625022104017</v>
      </c>
    </row>
    <row r="371" spans="2:12" x14ac:dyDescent="0.35">
      <c r="B371" s="16" t="s">
        <v>325</v>
      </c>
      <c r="C371" s="16">
        <v>1</v>
      </c>
      <c r="D371" s="16">
        <v>0</v>
      </c>
      <c r="E371" s="21">
        <v>0.29104610757785127</v>
      </c>
      <c r="F371" s="21">
        <v>0.31147540983606559</v>
      </c>
      <c r="G371" s="21">
        <v>0</v>
      </c>
      <c r="H371" s="21">
        <v>0.29104610757785127</v>
      </c>
      <c r="I371" s="21">
        <v>-0.64072534275110671</v>
      </c>
      <c r="J371" s="21">
        <v>-0.67259270913454927</v>
      </c>
      <c r="K371" s="21">
        <v>0.20199733599635356</v>
      </c>
      <c r="L371" s="21">
        <v>0.39968922814355401</v>
      </c>
    </row>
    <row r="372" spans="2:12" x14ac:dyDescent="0.35">
      <c r="B372" s="16" t="s">
        <v>326</v>
      </c>
      <c r="C372" s="16">
        <v>1</v>
      </c>
      <c r="D372" s="16">
        <v>0</v>
      </c>
      <c r="E372" s="21">
        <v>0.35561175911944709</v>
      </c>
      <c r="F372" s="21">
        <v>0.31147540983606559</v>
      </c>
      <c r="G372" s="21">
        <v>0</v>
      </c>
      <c r="H372" s="21">
        <v>0.35561175911944709</v>
      </c>
      <c r="I372" s="21">
        <v>-0.74287245161075321</v>
      </c>
      <c r="J372" s="21">
        <v>-0.67259270913454927</v>
      </c>
      <c r="K372" s="21">
        <v>0.22250753310388272</v>
      </c>
      <c r="L372" s="21">
        <v>0.51554232476288397</v>
      </c>
    </row>
    <row r="373" spans="2:12" ht="15" thickBot="1" x14ac:dyDescent="0.4">
      <c r="B373" s="19" t="s">
        <v>327</v>
      </c>
      <c r="C373" s="19">
        <v>1</v>
      </c>
      <c r="D373" s="19">
        <v>0</v>
      </c>
      <c r="E373" s="14">
        <v>0.20109594777704931</v>
      </c>
      <c r="F373" s="14">
        <v>0.31147540983606559</v>
      </c>
      <c r="G373" s="14">
        <v>0</v>
      </c>
      <c r="H373" s="14">
        <v>0.20109594777704931</v>
      </c>
      <c r="I373" s="14">
        <v>-0.5017118371348297</v>
      </c>
      <c r="J373" s="14">
        <v>-0.67259270913454927</v>
      </c>
      <c r="K373" s="14">
        <v>0.10896403413867478</v>
      </c>
      <c r="L373" s="14">
        <v>0.3412900748515641</v>
      </c>
    </row>
    <row r="376" spans="2:12" x14ac:dyDescent="0.35">
      <c r="B376" t="s">
        <v>328</v>
      </c>
    </row>
    <row r="377" spans="2:12" ht="15" thickBot="1" x14ac:dyDescent="0.4"/>
    <row r="378" spans="2:12" x14ac:dyDescent="0.35">
      <c r="B378" s="17" t="s">
        <v>329</v>
      </c>
      <c r="C378" s="33" t="s">
        <v>14</v>
      </c>
      <c r="D378" s="6" t="s">
        <v>16</v>
      </c>
      <c r="E378" s="33" t="s">
        <v>330</v>
      </c>
      <c r="F378" s="33" t="s">
        <v>331</v>
      </c>
    </row>
    <row r="379" spans="2:12" x14ac:dyDescent="0.35">
      <c r="B379" s="25">
        <v>0</v>
      </c>
      <c r="C379" s="34">
        <v>157</v>
      </c>
      <c r="D379" s="9">
        <v>11</v>
      </c>
      <c r="E379" s="34">
        <v>168</v>
      </c>
      <c r="F379" s="37">
        <v>0.93452380952380953</v>
      </c>
    </row>
    <row r="380" spans="2:12" x14ac:dyDescent="0.35">
      <c r="B380" s="15">
        <v>1</v>
      </c>
      <c r="C380" s="35">
        <v>61</v>
      </c>
      <c r="D380" s="20">
        <v>15</v>
      </c>
      <c r="E380" s="35">
        <v>76</v>
      </c>
      <c r="F380" s="38">
        <v>0.19736842105263158</v>
      </c>
    </row>
    <row r="381" spans="2:12" ht="15" thickBot="1" x14ac:dyDescent="0.4">
      <c r="B381" s="32" t="s">
        <v>330</v>
      </c>
      <c r="C381" s="36">
        <v>218</v>
      </c>
      <c r="D381" s="29">
        <v>26</v>
      </c>
      <c r="E381" s="36">
        <v>244</v>
      </c>
      <c r="F381" s="39">
        <v>0.70491803278688525</v>
      </c>
    </row>
    <row r="384" spans="2:12" x14ac:dyDescent="0.35">
      <c r="B384" t="s">
        <v>332</v>
      </c>
    </row>
    <row r="403" spans="2:7" x14ac:dyDescent="0.35">
      <c r="G403" t="s">
        <v>73</v>
      </c>
    </row>
    <row r="405" spans="2:7" x14ac:dyDescent="0.35">
      <c r="B405" s="31" t="s">
        <v>333</v>
      </c>
      <c r="D405" s="40">
        <v>0.66416040100250373</v>
      </c>
    </row>
  </sheetData>
  <pageMargins left="0.7" right="0.7" top="0.75" bottom="0.75" header="0.3" footer="0.3"/>
  <ignoredErrors>
    <ignoredError sqref="C16:C17" numberStoredAsText="1"/>
    <ignoredError sqref="A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3" name="DD935096">
              <controlPr defaultSize="0" autoFill="0" autoPict="0" macro="[0]!GoToResultsNew0510202015391868">
                <anchor moveWithCells="1">
                  <from>
                    <xdr:col>1</xdr:col>
                    <xdr:colOff>6350</xdr:colOff>
                    <xdr:row>9</xdr:row>
                    <xdr:rowOff>0</xdr:rowOff>
                  </from>
                  <to>
                    <xdr:col>4</xdr:col>
                    <xdr:colOff>317500</xdr:colOff>
                    <xdr:row>10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FBD4-21B2-442E-AA77-B14C47064AFB}">
  <sheetPr codeName="Sheet5"/>
  <dimension ref="B2:E15"/>
  <sheetViews>
    <sheetView topLeftCell="A3" workbookViewId="0">
      <selection activeCell="E9" sqref="E9"/>
    </sheetView>
  </sheetViews>
  <sheetFormatPr defaultRowHeight="14.5" x14ac:dyDescent="0.35"/>
  <cols>
    <col min="2" max="2" width="75.453125" customWidth="1"/>
    <col min="5" max="5" width="19.81640625" customWidth="1"/>
  </cols>
  <sheetData>
    <row r="2" spans="2:5" ht="64.5" customHeight="1" x14ac:dyDescent="0.35">
      <c r="B2" s="42" t="s">
        <v>335</v>
      </c>
    </row>
    <row r="4" spans="2:5" ht="58" x14ac:dyDescent="0.35">
      <c r="B4" s="41" t="s">
        <v>338</v>
      </c>
      <c r="C4" s="48" t="s">
        <v>52</v>
      </c>
      <c r="D4" s="49" t="s">
        <v>60</v>
      </c>
      <c r="E4" s="50" t="s">
        <v>336</v>
      </c>
    </row>
    <row r="5" spans="2:5" x14ac:dyDescent="0.35">
      <c r="C5" s="44" t="s">
        <v>1</v>
      </c>
      <c r="D5" s="45">
        <v>3.3413577504618486E-2</v>
      </c>
      <c r="E5" s="46">
        <f t="shared" ref="E5:E7" si="0">EXP(D5)</f>
        <v>1.0339780808989338</v>
      </c>
    </row>
    <row r="6" spans="2:5" x14ac:dyDescent="0.35">
      <c r="B6" s="16"/>
      <c r="C6" s="44" t="s">
        <v>2</v>
      </c>
      <c r="D6" s="45">
        <v>-2.7159631434730325E-2</v>
      </c>
      <c r="E6" s="46">
        <f t="shared" si="0"/>
        <v>0.973205874873872</v>
      </c>
    </row>
    <row r="7" spans="2:5" x14ac:dyDescent="0.35">
      <c r="C7" s="44" t="s">
        <v>3</v>
      </c>
      <c r="D7" s="45">
        <v>-3.5536937378655943E-3</v>
      </c>
      <c r="E7" s="46">
        <f t="shared" si="0"/>
        <v>0.99645261315858757</v>
      </c>
    </row>
    <row r="9" spans="2:5" ht="72.5" x14ac:dyDescent="0.35">
      <c r="B9" s="41" t="s">
        <v>337</v>
      </c>
    </row>
    <row r="10" spans="2:5" x14ac:dyDescent="0.35">
      <c r="C10" s="51" t="s">
        <v>52</v>
      </c>
      <c r="D10" s="52" t="s">
        <v>60</v>
      </c>
      <c r="E10" s="52" t="s">
        <v>48</v>
      </c>
    </row>
    <row r="11" spans="2:5" x14ac:dyDescent="0.35">
      <c r="C11" s="44" t="s">
        <v>68</v>
      </c>
      <c r="D11" s="45">
        <v>-1.5123823241678642</v>
      </c>
      <c r="E11" s="47" t="s">
        <v>69</v>
      </c>
    </row>
    <row r="12" spans="2:5" x14ac:dyDescent="0.35">
      <c r="C12" s="44" t="s">
        <v>5</v>
      </c>
      <c r="D12" s="45">
        <v>0.90372289773097325</v>
      </c>
      <c r="E12" s="45">
        <v>2.645880504078213E-3</v>
      </c>
    </row>
    <row r="13" spans="2:5" x14ac:dyDescent="0.35">
      <c r="C13" s="44" t="s">
        <v>1</v>
      </c>
      <c r="D13" s="45">
        <v>3.3413577504618486E-2</v>
      </c>
      <c r="E13" s="45">
        <v>3.4868543629540394E-2</v>
      </c>
    </row>
    <row r="14" spans="2:5" x14ac:dyDescent="0.35">
      <c r="C14" s="44" t="s">
        <v>2</v>
      </c>
      <c r="D14" s="45">
        <v>-2.7159631434730325E-2</v>
      </c>
      <c r="E14" s="45">
        <v>2.6629674768153699E-2</v>
      </c>
    </row>
    <row r="15" spans="2:5" x14ac:dyDescent="0.35">
      <c r="C15" s="44" t="s">
        <v>3</v>
      </c>
      <c r="D15" s="45">
        <v>-3.5536937378655943E-3</v>
      </c>
      <c r="E15" s="45">
        <v>0.82481250863318523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R259"/>
  <sheetViews>
    <sheetView workbookViewId="0">
      <selection activeCell="F8" sqref="F8"/>
    </sheetView>
  </sheetViews>
  <sheetFormatPr defaultRowHeight="14.5" x14ac:dyDescent="0.35"/>
  <cols>
    <col min="8" max="8" width="21.1796875" customWidth="1"/>
  </cols>
  <sheetData>
    <row r="1" spans="1:18" ht="29" x14ac:dyDescent="0.35">
      <c r="A1" s="94" t="s">
        <v>0</v>
      </c>
      <c r="B1" s="94" t="s">
        <v>5</v>
      </c>
      <c r="C1" s="94" t="s">
        <v>1</v>
      </c>
      <c r="D1" s="94" t="s">
        <v>2</v>
      </c>
      <c r="E1" s="94" t="s">
        <v>3</v>
      </c>
      <c r="F1" s="94" t="s">
        <v>4</v>
      </c>
      <c r="I1" s="56" t="s">
        <v>344</v>
      </c>
      <c r="J1" s="57"/>
      <c r="L1" s="57" t="s">
        <v>49</v>
      </c>
      <c r="M1" s="57" t="s">
        <v>339</v>
      </c>
      <c r="N1" s="57" t="s">
        <v>340</v>
      </c>
      <c r="O1" s="57" t="s">
        <v>341</v>
      </c>
      <c r="P1" s="57" t="s">
        <v>342</v>
      </c>
      <c r="Q1" s="57" t="s">
        <v>343</v>
      </c>
      <c r="R1" s="57"/>
    </row>
    <row r="2" spans="1:18" x14ac:dyDescent="0.35">
      <c r="A2" s="2">
        <v>8</v>
      </c>
      <c r="B2" s="2">
        <v>1</v>
      </c>
      <c r="C2" s="2">
        <v>47</v>
      </c>
      <c r="D2" s="2">
        <v>40</v>
      </c>
      <c r="E2" s="2">
        <v>0</v>
      </c>
      <c r="F2">
        <v>1</v>
      </c>
      <c r="I2" s="53" t="s">
        <v>68</v>
      </c>
      <c r="J2" s="54">
        <v>-1.5123823241678642</v>
      </c>
      <c r="L2" s="46">
        <f>$J$2+B2*$J$3+C2*$J$4+D2*$J$5+E2*$J$6</f>
        <v>-0.12460654110903513</v>
      </c>
      <c r="M2" s="46">
        <f>EXP(L2)/(1+EXP(L2))</f>
        <v>0.46888860931211868</v>
      </c>
      <c r="N2" s="46">
        <f>M2/$H$10</f>
        <v>1.5053792193704862</v>
      </c>
      <c r="O2" s="46">
        <f>$J$4*M2*(1-M2)</f>
        <v>8.3210527519751096E-3</v>
      </c>
      <c r="P2" s="46">
        <f>$J$5*M2*(1-M2)</f>
        <v>-6.7636195454184684E-3</v>
      </c>
      <c r="Q2" s="46">
        <f>$J$6*M2*(1-M2)</f>
        <v>-8.8498374809030638E-4</v>
      </c>
      <c r="R2" s="46">
        <f>$J$6*M2*(1-M2)</f>
        <v>-8.8498374809030638E-4</v>
      </c>
    </row>
    <row r="3" spans="1:18" x14ac:dyDescent="0.35">
      <c r="A3" s="2">
        <v>9</v>
      </c>
      <c r="B3" s="2">
        <v>0</v>
      </c>
      <c r="C3" s="2">
        <v>45</v>
      </c>
      <c r="D3" s="2">
        <v>20</v>
      </c>
      <c r="E3" s="2">
        <v>26</v>
      </c>
      <c r="F3">
        <v>0</v>
      </c>
      <c r="I3" s="53" t="s">
        <v>5</v>
      </c>
      <c r="J3" s="54">
        <v>0.90372289773097325</v>
      </c>
      <c r="L3" s="46">
        <f t="shared" ref="L3:L66" si="0">$J$2+B3*$J$3+C3*$J$4+D3*$J$5+E3*$J$6</f>
        <v>-0.64436000233914426</v>
      </c>
      <c r="M3" s="46">
        <f t="shared" ref="M3:M66" si="1">EXP(L3)/(1+EXP(L3))</f>
        <v>0.34426162101701596</v>
      </c>
      <c r="N3" s="46">
        <f t="shared" ref="N3:N66" si="2">M3/$H$10</f>
        <v>1.1052609937914724</v>
      </c>
      <c r="O3" s="46">
        <f t="shared" ref="O3:O66" si="3">$J$4*M3*(1-M3)</f>
        <v>7.5429666755595336E-3</v>
      </c>
      <c r="P3" s="46">
        <f t="shared" ref="P3:P66" si="4">$J$5*M3*(1-M3)</f>
        <v>-6.131166134614988E-3</v>
      </c>
      <c r="Q3" s="46">
        <f t="shared" ref="Q3:Q66" si="5">$J$6*M3*(1-M3)</f>
        <v>-8.0223057336975328E-4</v>
      </c>
      <c r="R3" s="46">
        <f t="shared" ref="R3:R66" si="6">$J$6*M3*(1-M3)</f>
        <v>-8.0223057336975328E-4</v>
      </c>
    </row>
    <row r="4" spans="1:18" x14ac:dyDescent="0.35">
      <c r="A4" s="2">
        <v>10</v>
      </c>
      <c r="B4" s="2">
        <v>0</v>
      </c>
      <c r="C4" s="2">
        <v>11</v>
      </c>
      <c r="D4" s="2">
        <v>0</v>
      </c>
      <c r="E4" s="2">
        <v>15</v>
      </c>
      <c r="F4">
        <v>0</v>
      </c>
      <c r="I4" s="53" t="s">
        <v>1</v>
      </c>
      <c r="J4" s="54">
        <v>3.3413577504618486E-2</v>
      </c>
      <c r="L4" s="46">
        <f t="shared" si="0"/>
        <v>-1.1981383776850447</v>
      </c>
      <c r="M4" s="46">
        <f t="shared" si="1"/>
        <v>0.23180655429873018</v>
      </c>
      <c r="N4" s="46">
        <f t="shared" si="2"/>
        <v>0.74422104274855472</v>
      </c>
      <c r="O4" s="46">
        <f t="shared" si="3"/>
        <v>5.9500317849537016E-3</v>
      </c>
      <c r="P4" s="46">
        <f t="shared" si="4"/>
        <v>-4.8363773762907123E-3</v>
      </c>
      <c r="Q4" s="46">
        <f t="shared" si="5"/>
        <v>-6.328143309817265E-4</v>
      </c>
      <c r="R4" s="46">
        <f t="shared" si="6"/>
        <v>-6.328143309817265E-4</v>
      </c>
    </row>
    <row r="5" spans="1:18" x14ac:dyDescent="0.35">
      <c r="A5" s="2">
        <v>11</v>
      </c>
      <c r="B5" s="2">
        <v>0</v>
      </c>
      <c r="C5" s="2">
        <v>17</v>
      </c>
      <c r="D5" s="2">
        <v>10</v>
      </c>
      <c r="E5" s="2">
        <v>0</v>
      </c>
      <c r="F5">
        <v>0</v>
      </c>
      <c r="I5" s="53" t="s">
        <v>2</v>
      </c>
      <c r="J5" s="54">
        <v>-2.7159631434730325E-2</v>
      </c>
      <c r="L5" s="46">
        <f t="shared" si="0"/>
        <v>-1.2159478209366532</v>
      </c>
      <c r="M5" s="46">
        <f t="shared" si="1"/>
        <v>0.2286503448755117</v>
      </c>
      <c r="N5" s="46">
        <f t="shared" si="2"/>
        <v>0.73408794933716914</v>
      </c>
      <c r="O5" s="46">
        <f t="shared" si="3"/>
        <v>5.8931314356349121E-3</v>
      </c>
      <c r="P5" s="46">
        <f t="shared" si="4"/>
        <v>-4.7901269406469349E-3</v>
      </c>
      <c r="Q5" s="46">
        <f t="shared" si="5"/>
        <v>-6.2676270675715497E-4</v>
      </c>
      <c r="R5" s="46">
        <f t="shared" si="6"/>
        <v>-6.2676270675715497E-4</v>
      </c>
    </row>
    <row r="6" spans="1:18" x14ac:dyDescent="0.35">
      <c r="A6" s="2">
        <v>12</v>
      </c>
      <c r="B6" s="2">
        <v>0</v>
      </c>
      <c r="C6" s="2">
        <v>9</v>
      </c>
      <c r="D6" s="2">
        <v>0</v>
      </c>
      <c r="E6" s="2">
        <v>0</v>
      </c>
      <c r="F6">
        <v>0</v>
      </c>
      <c r="I6" s="53" t="s">
        <v>3</v>
      </c>
      <c r="J6" s="54">
        <v>-3.5536937378655943E-3</v>
      </c>
      <c r="L6" s="46">
        <f t="shared" si="0"/>
        <v>-1.2116601266262979</v>
      </c>
      <c r="M6" s="46">
        <f t="shared" si="1"/>
        <v>0.22940744249311271</v>
      </c>
      <c r="N6" s="46">
        <f t="shared" si="2"/>
        <v>0.7365186311620987</v>
      </c>
      <c r="O6" s="46">
        <f t="shared" si="3"/>
        <v>5.9068411320071608E-3</v>
      </c>
      <c r="P6" s="46">
        <f t="shared" si="4"/>
        <v>-4.8012706231963676E-3</v>
      </c>
      <c r="Q6" s="46">
        <f t="shared" si="5"/>
        <v>-6.2822079852058155E-4</v>
      </c>
      <c r="R6" s="46">
        <f t="shared" si="6"/>
        <v>-6.2822079852058155E-4</v>
      </c>
    </row>
    <row r="7" spans="1:18" x14ac:dyDescent="0.35">
      <c r="A7" s="2">
        <v>13</v>
      </c>
      <c r="B7" s="2">
        <v>0</v>
      </c>
      <c r="C7" s="2">
        <v>22</v>
      </c>
      <c r="D7" s="2">
        <v>10</v>
      </c>
      <c r="E7" s="2">
        <v>13</v>
      </c>
      <c r="F7">
        <v>1</v>
      </c>
      <c r="L7" s="46">
        <f t="shared" si="0"/>
        <v>-1.0950779520058136</v>
      </c>
      <c r="M7" s="46">
        <f t="shared" si="1"/>
        <v>0.25066327349169332</v>
      </c>
      <c r="N7" s="46">
        <f t="shared" si="2"/>
        <v>0.80476103594701531</v>
      </c>
      <c r="O7" s="46">
        <f t="shared" si="3"/>
        <v>6.2761122525339099E-3</v>
      </c>
      <c r="P7" s="46">
        <f t="shared" si="4"/>
        <v>-5.1014260774158429E-3</v>
      </c>
      <c r="Q7" s="46">
        <f t="shared" si="5"/>
        <v>-6.674945478941448E-4</v>
      </c>
      <c r="R7" s="46">
        <f t="shared" si="6"/>
        <v>-6.674945478941448E-4</v>
      </c>
    </row>
    <row r="8" spans="1:18" x14ac:dyDescent="0.35">
      <c r="A8" s="2">
        <v>14</v>
      </c>
      <c r="B8" s="2">
        <v>0</v>
      </c>
      <c r="C8" s="2">
        <v>35</v>
      </c>
      <c r="D8" s="2">
        <v>35</v>
      </c>
      <c r="E8" s="2">
        <v>13</v>
      </c>
      <c r="F8">
        <v>0</v>
      </c>
      <c r="L8" s="46">
        <f t="shared" si="0"/>
        <v>-1.3396922303140315</v>
      </c>
      <c r="M8" s="46">
        <f t="shared" si="1"/>
        <v>0.207560675728032</v>
      </c>
      <c r="N8" s="46">
        <f t="shared" si="2"/>
        <v>0.66637901154789214</v>
      </c>
      <c r="O8" s="46">
        <f t="shared" si="3"/>
        <v>5.4958398877491803E-3</v>
      </c>
      <c r="P8" s="46">
        <f t="shared" si="4"/>
        <v>-4.4671955810456319E-3</v>
      </c>
      <c r="Q8" s="46">
        <f t="shared" si="5"/>
        <v>-5.8450885095158304E-4</v>
      </c>
      <c r="R8" s="46">
        <f t="shared" si="6"/>
        <v>-5.8450885095158304E-4</v>
      </c>
    </row>
    <row r="9" spans="1:18" ht="29" x14ac:dyDescent="0.35">
      <c r="A9" s="2">
        <v>20</v>
      </c>
      <c r="B9" s="2">
        <v>0</v>
      </c>
      <c r="C9" s="2">
        <v>14</v>
      </c>
      <c r="D9" s="2">
        <v>0</v>
      </c>
      <c r="E9" s="2">
        <v>0</v>
      </c>
      <c r="F9">
        <v>0</v>
      </c>
      <c r="H9" s="55" t="s">
        <v>345</v>
      </c>
      <c r="L9" s="46">
        <f t="shared" si="0"/>
        <v>-1.0445922391032054</v>
      </c>
      <c r="M9" s="46">
        <f t="shared" si="1"/>
        <v>0.26026489066946745</v>
      </c>
      <c r="N9" s="46">
        <f t="shared" si="2"/>
        <v>0.83558728057039544</v>
      </c>
      <c r="O9" s="46">
        <f t="shared" si="3"/>
        <v>6.4330184209148338E-3</v>
      </c>
      <c r="P9" s="46">
        <f t="shared" si="4"/>
        <v>-5.2289644621479944E-3</v>
      </c>
      <c r="Q9" s="46">
        <f t="shared" si="5"/>
        <v>-6.8418226916346124E-4</v>
      </c>
      <c r="R9" s="46">
        <f t="shared" si="6"/>
        <v>-6.8418226916346124E-4</v>
      </c>
    </row>
    <row r="10" spans="1:18" x14ac:dyDescent="0.35">
      <c r="A10" s="2">
        <v>21</v>
      </c>
      <c r="B10" s="2">
        <v>1</v>
      </c>
      <c r="C10" s="2">
        <v>17</v>
      </c>
      <c r="D10" s="2">
        <v>0</v>
      </c>
      <c r="E10" s="2">
        <v>13</v>
      </c>
      <c r="F10">
        <v>1</v>
      </c>
      <c r="H10" s="46">
        <f>AVERAGE('Estimation Data'!F2:F245)</f>
        <v>0.31147540983606559</v>
      </c>
      <c r="L10" s="46">
        <f t="shared" si="0"/>
        <v>-8.682662745062944E-2</v>
      </c>
      <c r="M10" s="46">
        <f t="shared" si="1"/>
        <v>0.47830696982424231</v>
      </c>
      <c r="N10" s="46">
        <f t="shared" si="2"/>
        <v>1.5356171136462515</v>
      </c>
      <c r="O10" s="46">
        <f t="shared" si="3"/>
        <v>8.3376703623057845E-3</v>
      </c>
      <c r="P10" s="46">
        <f t="shared" si="4"/>
        <v>-6.7771268740439263E-3</v>
      </c>
      <c r="Q10" s="46">
        <f t="shared" si="5"/>
        <v>-8.8675111040768318E-4</v>
      </c>
      <c r="R10" s="46">
        <f t="shared" si="6"/>
        <v>-8.8675111040768318E-4</v>
      </c>
    </row>
    <row r="11" spans="1:18" x14ac:dyDescent="0.35">
      <c r="A11" s="2">
        <v>23</v>
      </c>
      <c r="B11" s="2">
        <v>0</v>
      </c>
      <c r="C11" s="2">
        <v>12</v>
      </c>
      <c r="D11" s="2">
        <v>0</v>
      </c>
      <c r="E11" s="2">
        <v>0</v>
      </c>
      <c r="F11">
        <v>0</v>
      </c>
      <c r="L11" s="46">
        <f t="shared" si="0"/>
        <v>-1.1114193941124424</v>
      </c>
      <c r="M11" s="46">
        <f t="shared" si="1"/>
        <v>0.24760636433259423</v>
      </c>
      <c r="N11" s="46">
        <f t="shared" si="2"/>
        <v>0.79494674864674986</v>
      </c>
      <c r="O11" s="46">
        <f t="shared" si="3"/>
        <v>6.2248643738553695E-3</v>
      </c>
      <c r="P11" s="46">
        <f t="shared" si="4"/>
        <v>-5.059770151870948E-3</v>
      </c>
      <c r="Q11" s="46">
        <f t="shared" si="5"/>
        <v>-6.6204409094999827E-4</v>
      </c>
      <c r="R11" s="46">
        <f t="shared" si="6"/>
        <v>-6.6204409094999827E-4</v>
      </c>
    </row>
    <row r="12" spans="1:18" x14ac:dyDescent="0.35">
      <c r="A12" s="2">
        <v>27</v>
      </c>
      <c r="B12" s="2">
        <v>1</v>
      </c>
      <c r="C12" s="2">
        <v>6</v>
      </c>
      <c r="D12" s="2">
        <v>10</v>
      </c>
      <c r="E12" s="2">
        <v>0</v>
      </c>
      <c r="F12">
        <v>0</v>
      </c>
      <c r="L12" s="46">
        <f t="shared" si="0"/>
        <v>-0.6797742757564833</v>
      </c>
      <c r="M12" s="46">
        <f t="shared" si="1"/>
        <v>0.33631168376992898</v>
      </c>
      <c r="N12" s="46">
        <f t="shared" si="2"/>
        <v>1.0797375110508245</v>
      </c>
      <c r="O12" s="46">
        <f t="shared" si="3"/>
        <v>7.4581154956647267E-3</v>
      </c>
      <c r="P12" s="46">
        <f t="shared" si="4"/>
        <v>-6.0621963640950108E-3</v>
      </c>
      <c r="Q12" s="46">
        <f t="shared" si="5"/>
        <v>-7.9320624466382497E-4</v>
      </c>
      <c r="R12" s="46">
        <f t="shared" si="6"/>
        <v>-7.9320624466382497E-4</v>
      </c>
    </row>
    <row r="13" spans="1:18" x14ac:dyDescent="0.35">
      <c r="A13" s="2">
        <v>28</v>
      </c>
      <c r="B13" s="2">
        <v>1</v>
      </c>
      <c r="C13" s="2">
        <v>26</v>
      </c>
      <c r="D13" s="2">
        <v>0</v>
      </c>
      <c r="E13" s="2">
        <v>0</v>
      </c>
      <c r="F13">
        <v>1</v>
      </c>
      <c r="L13" s="46">
        <f t="shared" si="0"/>
        <v>0.26009358868318966</v>
      </c>
      <c r="M13" s="46">
        <f t="shared" si="1"/>
        <v>0.56465929783514068</v>
      </c>
      <c r="N13" s="46">
        <f t="shared" si="2"/>
        <v>1.8128535351549253</v>
      </c>
      <c r="O13" s="46">
        <f t="shared" si="3"/>
        <v>8.2136980627824218E-3</v>
      </c>
      <c r="P13" s="46">
        <f t="shared" si="4"/>
        <v>-6.6763581981155512E-3</v>
      </c>
      <c r="Q13" s="46">
        <f t="shared" si="5"/>
        <v>-8.7356606356784456E-4</v>
      </c>
      <c r="R13" s="46">
        <f t="shared" si="6"/>
        <v>-8.7356606356784456E-4</v>
      </c>
    </row>
    <row r="14" spans="1:18" x14ac:dyDescent="0.35">
      <c r="A14" s="2">
        <v>32</v>
      </c>
      <c r="B14" s="2">
        <v>0</v>
      </c>
      <c r="C14" s="2">
        <v>30</v>
      </c>
      <c r="D14" s="2">
        <v>15</v>
      </c>
      <c r="E14" s="2">
        <v>0</v>
      </c>
      <c r="F14">
        <v>1</v>
      </c>
      <c r="L14" s="46">
        <f t="shared" si="0"/>
        <v>-0.91736947055026452</v>
      </c>
      <c r="M14" s="46">
        <f t="shared" si="1"/>
        <v>0.28549418586330771</v>
      </c>
      <c r="N14" s="46">
        <f t="shared" si="2"/>
        <v>0.91658659671904053</v>
      </c>
      <c r="O14" s="46">
        <f t="shared" si="3"/>
        <v>6.8159439783383301E-3</v>
      </c>
      <c r="P14" s="46">
        <f t="shared" si="4"/>
        <v>-5.5402186822363208E-3</v>
      </c>
      <c r="Q14" s="46">
        <f t="shared" si="5"/>
        <v>-7.2490823319100309E-4</v>
      </c>
      <c r="R14" s="46">
        <f t="shared" si="6"/>
        <v>-7.2490823319100309E-4</v>
      </c>
    </row>
    <row r="15" spans="1:18" x14ac:dyDescent="0.35">
      <c r="A15" s="2">
        <v>33</v>
      </c>
      <c r="B15" s="2">
        <v>1</v>
      </c>
      <c r="C15" s="2">
        <v>20</v>
      </c>
      <c r="D15" s="2">
        <v>10</v>
      </c>
      <c r="E15" s="2">
        <v>0</v>
      </c>
      <c r="F15">
        <v>0</v>
      </c>
      <c r="L15" s="46">
        <f t="shared" si="0"/>
        <v>-0.2119841906918245</v>
      </c>
      <c r="M15" s="46">
        <f t="shared" si="1"/>
        <v>0.44720152280780834</v>
      </c>
      <c r="N15" s="46">
        <f t="shared" si="2"/>
        <v>1.4357522574355952</v>
      </c>
      <c r="O15" s="46">
        <f t="shared" si="3"/>
        <v>8.2602480413540933E-3</v>
      </c>
      <c r="P15" s="46">
        <f t="shared" si="4"/>
        <v>-6.7141955192203161E-3</v>
      </c>
      <c r="Q15" s="46">
        <f t="shared" si="5"/>
        <v>-8.7851687637216221E-4</v>
      </c>
      <c r="R15" s="46">
        <f t="shared" si="6"/>
        <v>-8.7851687637216221E-4</v>
      </c>
    </row>
    <row r="16" spans="1:18" x14ac:dyDescent="0.35">
      <c r="A16" s="2">
        <v>35</v>
      </c>
      <c r="B16" s="2">
        <v>0</v>
      </c>
      <c r="C16" s="2">
        <v>24</v>
      </c>
      <c r="D16" s="2">
        <v>15</v>
      </c>
      <c r="E16" s="2">
        <v>0</v>
      </c>
      <c r="F16">
        <v>0</v>
      </c>
      <c r="L16" s="46">
        <f t="shared" si="0"/>
        <v>-1.1178509355779753</v>
      </c>
      <c r="M16" s="46">
        <f t="shared" si="1"/>
        <v>0.24641013048691865</v>
      </c>
      <c r="N16" s="46">
        <f t="shared" si="2"/>
        <v>0.79110620840537038</v>
      </c>
      <c r="O16" s="46">
        <f t="shared" si="3"/>
        <v>6.2046399842888046E-3</v>
      </c>
      <c r="P16" s="46">
        <f t="shared" si="4"/>
        <v>-5.0433311169742999E-3</v>
      </c>
      <c r="Q16" s="46">
        <f t="shared" si="5"/>
        <v>-6.5989313041472128E-4</v>
      </c>
      <c r="R16" s="46">
        <f t="shared" si="6"/>
        <v>-6.5989313041472128E-4</v>
      </c>
    </row>
    <row r="17" spans="1:18" x14ac:dyDescent="0.35">
      <c r="A17" s="2">
        <v>36</v>
      </c>
      <c r="B17" s="2">
        <v>0</v>
      </c>
      <c r="C17" s="2">
        <v>15</v>
      </c>
      <c r="D17" s="2">
        <v>15</v>
      </c>
      <c r="E17" s="2">
        <v>0</v>
      </c>
      <c r="F17">
        <v>0</v>
      </c>
      <c r="L17" s="46">
        <f t="shared" si="0"/>
        <v>-1.4185731331195419</v>
      </c>
      <c r="M17" s="46">
        <f t="shared" si="1"/>
        <v>0.19488536876301973</v>
      </c>
      <c r="N17" s="46">
        <f t="shared" si="2"/>
        <v>0.62568460497601075</v>
      </c>
      <c r="O17" s="46">
        <f t="shared" si="3"/>
        <v>5.2427594434923822E-3</v>
      </c>
      <c r="P17" s="46">
        <f t="shared" si="4"/>
        <v>-4.2614836488706828E-3</v>
      </c>
      <c r="Q17" s="46">
        <f t="shared" si="5"/>
        <v>-5.5759253557627439E-4</v>
      </c>
      <c r="R17" s="46">
        <f t="shared" si="6"/>
        <v>-5.5759253557627439E-4</v>
      </c>
    </row>
    <row r="18" spans="1:18" x14ac:dyDescent="0.35">
      <c r="A18" s="2">
        <v>38</v>
      </c>
      <c r="B18" s="2">
        <v>1</v>
      </c>
      <c r="C18" s="2">
        <v>31</v>
      </c>
      <c r="D18" s="2">
        <v>15</v>
      </c>
      <c r="E18" s="2">
        <v>0</v>
      </c>
      <c r="F18">
        <v>1</v>
      </c>
      <c r="L18" s="46">
        <f t="shared" si="0"/>
        <v>1.9767004685327216E-2</v>
      </c>
      <c r="M18" s="46">
        <f t="shared" si="1"/>
        <v>0.50494159026823993</v>
      </c>
      <c r="N18" s="46">
        <f t="shared" si="2"/>
        <v>1.6211282634927702</v>
      </c>
      <c r="O18" s="46">
        <f t="shared" si="3"/>
        <v>8.3525784395010027E-3</v>
      </c>
      <c r="P18" s="46">
        <f t="shared" si="4"/>
        <v>-6.789244639104154E-3</v>
      </c>
      <c r="Q18" s="46">
        <f t="shared" si="5"/>
        <v>-8.8833665570180642E-4</v>
      </c>
      <c r="R18" s="46">
        <f t="shared" si="6"/>
        <v>-8.8833665570180642E-4</v>
      </c>
    </row>
    <row r="19" spans="1:18" x14ac:dyDescent="0.35">
      <c r="A19" s="2">
        <v>39</v>
      </c>
      <c r="B19" s="2">
        <v>0</v>
      </c>
      <c r="C19" s="2">
        <v>30</v>
      </c>
      <c r="D19" s="2">
        <v>35</v>
      </c>
      <c r="E19" s="2">
        <v>13</v>
      </c>
      <c r="F19">
        <v>0</v>
      </c>
      <c r="L19" s="46">
        <f t="shared" si="0"/>
        <v>-1.5067601178371237</v>
      </c>
      <c r="M19" s="46">
        <f t="shared" si="1"/>
        <v>0.18141943994875945</v>
      </c>
      <c r="N19" s="46">
        <f t="shared" si="2"/>
        <v>0.5824518861512803</v>
      </c>
      <c r="O19" s="46">
        <f t="shared" si="3"/>
        <v>4.9621310003936008E-3</v>
      </c>
      <c r="P19" s="46">
        <f t="shared" si="4"/>
        <v>-4.033379816420787E-3</v>
      </c>
      <c r="Q19" s="46">
        <f t="shared" si="5"/>
        <v>-5.2774635880070274E-4</v>
      </c>
      <c r="R19" s="46">
        <f t="shared" si="6"/>
        <v>-5.2774635880070274E-4</v>
      </c>
    </row>
    <row r="20" spans="1:18" x14ac:dyDescent="0.35">
      <c r="A20" s="2">
        <v>41</v>
      </c>
      <c r="B20" s="2">
        <v>0</v>
      </c>
      <c r="C20" s="2">
        <v>8</v>
      </c>
      <c r="D20" s="2">
        <v>0</v>
      </c>
      <c r="E20" s="2">
        <v>15</v>
      </c>
      <c r="F20">
        <v>1</v>
      </c>
      <c r="L20" s="46">
        <f t="shared" si="0"/>
        <v>-1.2983791101989002</v>
      </c>
      <c r="M20" s="46">
        <f t="shared" si="1"/>
        <v>0.21443793644246645</v>
      </c>
      <c r="N20" s="46">
        <f t="shared" si="2"/>
        <v>0.68845863805212915</v>
      </c>
      <c r="O20" s="46">
        <f t="shared" si="3"/>
        <v>5.6286610715588188E-3</v>
      </c>
      <c r="P20" s="46">
        <f t="shared" si="4"/>
        <v>-4.5751569149822847E-3</v>
      </c>
      <c r="Q20" s="46">
        <f t="shared" si="5"/>
        <v>-5.9863501894706227E-4</v>
      </c>
      <c r="R20" s="46">
        <f t="shared" si="6"/>
        <v>-5.9863501894706227E-4</v>
      </c>
    </row>
    <row r="21" spans="1:18" x14ac:dyDescent="0.35">
      <c r="A21" s="2">
        <v>43</v>
      </c>
      <c r="B21" s="2">
        <v>0</v>
      </c>
      <c r="C21" s="2">
        <v>30</v>
      </c>
      <c r="D21" s="2">
        <v>15</v>
      </c>
      <c r="E21" s="2">
        <v>0</v>
      </c>
      <c r="F21">
        <v>1</v>
      </c>
      <c r="L21" s="46">
        <f t="shared" si="0"/>
        <v>-0.91736947055026452</v>
      </c>
      <c r="M21" s="46">
        <f t="shared" si="1"/>
        <v>0.28549418586330771</v>
      </c>
      <c r="N21" s="46">
        <f t="shared" si="2"/>
        <v>0.91658659671904053</v>
      </c>
      <c r="O21" s="46">
        <f t="shared" si="3"/>
        <v>6.8159439783383301E-3</v>
      </c>
      <c r="P21" s="46">
        <f t="shared" si="4"/>
        <v>-5.5402186822363208E-3</v>
      </c>
      <c r="Q21" s="46">
        <f t="shared" si="5"/>
        <v>-7.2490823319100309E-4</v>
      </c>
      <c r="R21" s="46">
        <f t="shared" si="6"/>
        <v>-7.2490823319100309E-4</v>
      </c>
    </row>
    <row r="22" spans="1:18" x14ac:dyDescent="0.35">
      <c r="A22" s="2">
        <v>46</v>
      </c>
      <c r="B22" s="2">
        <v>1</v>
      </c>
      <c r="C22" s="2">
        <v>14</v>
      </c>
      <c r="D22" s="2">
        <v>15</v>
      </c>
      <c r="E22" s="2">
        <v>0</v>
      </c>
      <c r="F22">
        <v>0</v>
      </c>
      <c r="L22" s="46">
        <f t="shared" si="0"/>
        <v>-0.54826381289318704</v>
      </c>
      <c r="M22" s="46">
        <f t="shared" si="1"/>
        <v>0.36626731139655899</v>
      </c>
      <c r="N22" s="46">
        <f t="shared" si="2"/>
        <v>1.1759108418521105</v>
      </c>
      <c r="O22" s="46">
        <f t="shared" si="3"/>
        <v>7.7558115213596235E-3</v>
      </c>
      <c r="P22" s="46">
        <f t="shared" si="4"/>
        <v>-6.3041732771130753E-3</v>
      </c>
      <c r="Q22" s="46">
        <f t="shared" si="5"/>
        <v>-8.2486764045878905E-4</v>
      </c>
      <c r="R22" s="46">
        <f t="shared" si="6"/>
        <v>-8.2486764045878905E-4</v>
      </c>
    </row>
    <row r="23" spans="1:18" x14ac:dyDescent="0.35">
      <c r="A23" s="2">
        <v>47</v>
      </c>
      <c r="B23" s="2">
        <v>0</v>
      </c>
      <c r="C23" s="2">
        <v>14</v>
      </c>
      <c r="D23" s="2">
        <v>0</v>
      </c>
      <c r="E23" s="2">
        <v>0</v>
      </c>
      <c r="F23">
        <v>0</v>
      </c>
      <c r="L23" s="46">
        <f t="shared" si="0"/>
        <v>-1.0445922391032054</v>
      </c>
      <c r="M23" s="46">
        <f t="shared" si="1"/>
        <v>0.26026489066946745</v>
      </c>
      <c r="N23" s="46">
        <f t="shared" si="2"/>
        <v>0.83558728057039544</v>
      </c>
      <c r="O23" s="46">
        <f t="shared" si="3"/>
        <v>6.4330184209148338E-3</v>
      </c>
      <c r="P23" s="46">
        <f t="shared" si="4"/>
        <v>-5.2289644621479944E-3</v>
      </c>
      <c r="Q23" s="46">
        <f t="shared" si="5"/>
        <v>-6.8418226916346124E-4</v>
      </c>
      <c r="R23" s="46">
        <f t="shared" si="6"/>
        <v>-6.8418226916346124E-4</v>
      </c>
    </row>
    <row r="24" spans="1:18" x14ac:dyDescent="0.35">
      <c r="A24" s="2">
        <v>48</v>
      </c>
      <c r="B24" s="2">
        <v>0</v>
      </c>
      <c r="C24" s="2">
        <v>33</v>
      </c>
      <c r="D24" s="2">
        <v>45</v>
      </c>
      <c r="E24" s="2">
        <v>0</v>
      </c>
      <c r="F24">
        <v>0</v>
      </c>
      <c r="L24" s="46">
        <f t="shared" si="0"/>
        <v>-1.6319176810783189</v>
      </c>
      <c r="M24" s="46">
        <f t="shared" si="1"/>
        <v>0.16356782746944873</v>
      </c>
      <c r="N24" s="46">
        <f t="shared" si="2"/>
        <v>0.52513881450717748</v>
      </c>
      <c r="O24" s="46">
        <f t="shared" si="3"/>
        <v>4.5714249202440868E-3</v>
      </c>
      <c r="P24" s="46">
        <f t="shared" si="4"/>
        <v>-3.7158013369927088E-3</v>
      </c>
      <c r="Q24" s="46">
        <f t="shared" si="5"/>
        <v>-4.8619289897792783E-4</v>
      </c>
      <c r="R24" s="46">
        <f t="shared" si="6"/>
        <v>-4.8619289897792783E-4</v>
      </c>
    </row>
    <row r="25" spans="1:18" x14ac:dyDescent="0.35">
      <c r="A25" s="2">
        <v>49</v>
      </c>
      <c r="B25" s="2">
        <v>1</v>
      </c>
      <c r="C25" s="2">
        <v>15</v>
      </c>
      <c r="D25" s="2">
        <v>15</v>
      </c>
      <c r="E25" s="2">
        <v>0</v>
      </c>
      <c r="F25">
        <v>1</v>
      </c>
      <c r="L25" s="46">
        <f t="shared" si="0"/>
        <v>-0.51485023538856856</v>
      </c>
      <c r="M25" s="46">
        <f t="shared" si="1"/>
        <v>0.37405720722037905</v>
      </c>
      <c r="N25" s="46">
        <f t="shared" si="2"/>
        <v>1.2009205073917433</v>
      </c>
      <c r="O25" s="46">
        <f t="shared" si="3"/>
        <v>7.8234020078085907E-3</v>
      </c>
      <c r="P25" s="46">
        <f t="shared" si="4"/>
        <v>-6.3591130003496652E-3</v>
      </c>
      <c r="Q25" s="46">
        <f t="shared" si="5"/>
        <v>-8.3205621188307854E-4</v>
      </c>
      <c r="R25" s="46">
        <f t="shared" si="6"/>
        <v>-8.3205621188307854E-4</v>
      </c>
    </row>
    <row r="26" spans="1:18" x14ac:dyDescent="0.35">
      <c r="A26" s="2">
        <v>50</v>
      </c>
      <c r="B26" s="2">
        <v>0</v>
      </c>
      <c r="C26" s="2">
        <v>25</v>
      </c>
      <c r="D26" s="2">
        <v>10</v>
      </c>
      <c r="E26" s="2">
        <v>0</v>
      </c>
      <c r="F26">
        <v>1</v>
      </c>
      <c r="L26" s="46">
        <f t="shared" si="0"/>
        <v>-0.94863920089970533</v>
      </c>
      <c r="M26" s="46">
        <f t="shared" si="1"/>
        <v>0.27915857199611915</v>
      </c>
      <c r="N26" s="46">
        <f t="shared" si="2"/>
        <v>0.89624594167175098</v>
      </c>
      <c r="O26" s="46">
        <f t="shared" si="3"/>
        <v>6.7237829153601559E-3</v>
      </c>
      <c r="P26" s="46">
        <f t="shared" si="4"/>
        <v>-5.4653072034288137E-3</v>
      </c>
      <c r="Q26" s="46">
        <f t="shared" si="5"/>
        <v>-7.1510646346624647E-4</v>
      </c>
      <c r="R26" s="46">
        <f t="shared" si="6"/>
        <v>-7.1510646346624647E-4</v>
      </c>
    </row>
    <row r="27" spans="1:18" x14ac:dyDescent="0.35">
      <c r="A27" s="2">
        <v>51</v>
      </c>
      <c r="B27" s="2">
        <v>1</v>
      </c>
      <c r="C27" s="2">
        <v>11</v>
      </c>
      <c r="D27" s="2">
        <v>10</v>
      </c>
      <c r="E27" s="2">
        <v>15</v>
      </c>
      <c r="F27">
        <v>0</v>
      </c>
      <c r="L27" s="46">
        <f t="shared" si="0"/>
        <v>-0.56601179430137483</v>
      </c>
      <c r="M27" s="46">
        <f t="shared" si="1"/>
        <v>0.3621575908488141</v>
      </c>
      <c r="N27" s="46">
        <f t="shared" si="2"/>
        <v>1.1627164758830346</v>
      </c>
      <c r="O27" s="46">
        <f t="shared" si="3"/>
        <v>7.7185187023699042E-3</v>
      </c>
      <c r="P27" s="46">
        <f t="shared" si="4"/>
        <v>-6.2738604733199805E-3</v>
      </c>
      <c r="Q27" s="46">
        <f t="shared" si="5"/>
        <v>-8.2090137084001491E-4</v>
      </c>
      <c r="R27" s="46">
        <f t="shared" si="6"/>
        <v>-8.2090137084001491E-4</v>
      </c>
    </row>
    <row r="28" spans="1:18" x14ac:dyDescent="0.35">
      <c r="A28" s="2">
        <v>53</v>
      </c>
      <c r="B28" s="2">
        <v>0</v>
      </c>
      <c r="C28" s="2">
        <v>25</v>
      </c>
      <c r="D28" s="2">
        <v>0</v>
      </c>
      <c r="E28" s="2">
        <v>0</v>
      </c>
      <c r="F28">
        <v>1</v>
      </c>
      <c r="L28" s="46">
        <f t="shared" si="0"/>
        <v>-0.67704288655240208</v>
      </c>
      <c r="M28" s="46">
        <f t="shared" si="1"/>
        <v>0.33692161891837608</v>
      </c>
      <c r="N28" s="46">
        <f t="shared" si="2"/>
        <v>1.0816957238958389</v>
      </c>
      <c r="O28" s="46">
        <f t="shared" si="3"/>
        <v>7.4647750386502496E-3</v>
      </c>
      <c r="P28" s="46">
        <f t="shared" si="4"/>
        <v>-6.0676094550154765E-3</v>
      </c>
      <c r="Q28" s="46">
        <f t="shared" si="5"/>
        <v>-7.9391451890358368E-4</v>
      </c>
      <c r="R28" s="46">
        <f t="shared" si="6"/>
        <v>-7.9391451890358368E-4</v>
      </c>
    </row>
    <row r="29" spans="1:18" x14ac:dyDescent="0.35">
      <c r="A29" s="2">
        <v>55</v>
      </c>
      <c r="B29" s="2">
        <v>0</v>
      </c>
      <c r="C29" s="2">
        <v>18</v>
      </c>
      <c r="D29" s="2">
        <v>20</v>
      </c>
      <c r="E29" s="2">
        <v>0</v>
      </c>
      <c r="F29">
        <v>0</v>
      </c>
      <c r="L29" s="46">
        <f t="shared" si="0"/>
        <v>-1.454130557779338</v>
      </c>
      <c r="M29" s="46">
        <f t="shared" si="1"/>
        <v>0.18936668301165557</v>
      </c>
      <c r="N29" s="46">
        <f t="shared" si="2"/>
        <v>0.60796671914268363</v>
      </c>
      <c r="O29" s="46">
        <f t="shared" si="3"/>
        <v>5.1292161166048358E-3</v>
      </c>
      <c r="P29" s="46">
        <f t="shared" si="4"/>
        <v>-4.1691919776267825E-3</v>
      </c>
      <c r="Q29" s="46">
        <f t="shared" si="5"/>
        <v>-5.4551665984339532E-4</v>
      </c>
      <c r="R29" s="46">
        <f t="shared" si="6"/>
        <v>-5.4551665984339532E-4</v>
      </c>
    </row>
    <row r="30" spans="1:18" x14ac:dyDescent="0.35">
      <c r="A30" s="2">
        <v>57</v>
      </c>
      <c r="B30" s="2">
        <v>1</v>
      </c>
      <c r="C30" s="2">
        <v>17</v>
      </c>
      <c r="D30" s="2">
        <v>10</v>
      </c>
      <c r="E30" s="2">
        <v>26</v>
      </c>
      <c r="F30">
        <v>0</v>
      </c>
      <c r="L30" s="46">
        <f t="shared" si="0"/>
        <v>-0.40462096039018541</v>
      </c>
      <c r="M30" s="46">
        <f t="shared" si="1"/>
        <v>0.40020261254377504</v>
      </c>
      <c r="N30" s="46">
        <f t="shared" si="2"/>
        <v>1.2848610192194883</v>
      </c>
      <c r="O30" s="46">
        <f t="shared" si="3"/>
        <v>8.0206112314064708E-3</v>
      </c>
      <c r="P30" s="46">
        <f t="shared" si="4"/>
        <v>-6.5194110057849525E-3</v>
      </c>
      <c r="Q30" s="46">
        <f t="shared" si="5"/>
        <v>-8.5303035578767098E-4</v>
      </c>
      <c r="R30" s="46">
        <f t="shared" si="6"/>
        <v>-8.5303035578767098E-4</v>
      </c>
    </row>
    <row r="31" spans="1:18" x14ac:dyDescent="0.35">
      <c r="A31" s="2">
        <v>60</v>
      </c>
      <c r="B31" s="2">
        <v>0</v>
      </c>
      <c r="C31" s="2">
        <v>33</v>
      </c>
      <c r="D31" s="2">
        <v>15</v>
      </c>
      <c r="E31" s="2">
        <v>0</v>
      </c>
      <c r="F31">
        <v>0</v>
      </c>
      <c r="L31" s="46">
        <f t="shared" si="0"/>
        <v>-0.81712873803640906</v>
      </c>
      <c r="M31" s="46">
        <f t="shared" si="1"/>
        <v>0.30637348879731718</v>
      </c>
      <c r="N31" s="46">
        <f t="shared" si="2"/>
        <v>0.98362014824401833</v>
      </c>
      <c r="O31" s="46">
        <f t="shared" si="3"/>
        <v>7.1006783957891628E-3</v>
      </c>
      <c r="P31" s="46">
        <f t="shared" si="4"/>
        <v>-5.7716599828177484E-3</v>
      </c>
      <c r="Q31" s="46">
        <f t="shared" si="5"/>
        <v>-7.5519109997202849E-4</v>
      </c>
      <c r="R31" s="46">
        <f t="shared" si="6"/>
        <v>-7.5519109997202849E-4</v>
      </c>
    </row>
    <row r="32" spans="1:18" x14ac:dyDescent="0.35">
      <c r="A32" s="2">
        <v>61</v>
      </c>
      <c r="B32" s="2">
        <v>1</v>
      </c>
      <c r="C32" s="2">
        <v>37</v>
      </c>
      <c r="D32" s="2">
        <v>35</v>
      </c>
      <c r="E32" s="2">
        <v>26</v>
      </c>
      <c r="F32">
        <v>0</v>
      </c>
      <c r="L32" s="46">
        <f t="shared" si="0"/>
        <v>-0.41534019616607382</v>
      </c>
      <c r="M32" s="46">
        <f t="shared" si="1"/>
        <v>0.39763233619562094</v>
      </c>
      <c r="N32" s="46">
        <f t="shared" si="2"/>
        <v>1.2766090793648883</v>
      </c>
      <c r="O32" s="46">
        <f t="shared" si="3"/>
        <v>8.0032488666035833E-3</v>
      </c>
      <c r="P32" s="46">
        <f t="shared" si="4"/>
        <v>-6.505298316749588E-3</v>
      </c>
      <c r="Q32" s="46">
        <f t="shared" si="5"/>
        <v>-8.5118378527105905E-4</v>
      </c>
      <c r="R32" s="46">
        <f t="shared" si="6"/>
        <v>-8.5118378527105905E-4</v>
      </c>
    </row>
    <row r="33" spans="1:18" x14ac:dyDescent="0.35">
      <c r="A33" s="2">
        <v>64</v>
      </c>
      <c r="B33" s="2">
        <v>1</v>
      </c>
      <c r="C33" s="2">
        <v>27</v>
      </c>
      <c r="D33" s="2">
        <v>10</v>
      </c>
      <c r="E33" s="2">
        <v>26</v>
      </c>
      <c r="F33">
        <v>1</v>
      </c>
      <c r="L33" s="46">
        <f t="shared" si="0"/>
        <v>-7.0485185344000556E-2</v>
      </c>
      <c r="M33" s="46">
        <f t="shared" si="1"/>
        <v>0.48238599549494254</v>
      </c>
      <c r="N33" s="46">
        <f t="shared" si="2"/>
        <v>1.5487129329048155</v>
      </c>
      <c r="O33" s="46">
        <f t="shared" si="3"/>
        <v>8.3430277083238608E-3</v>
      </c>
      <c r="P33" s="46">
        <f t="shared" si="4"/>
        <v>-6.7814814973493533E-3</v>
      </c>
      <c r="Q33" s="46">
        <f t="shared" si="5"/>
        <v>-8.8732088977337318E-4</v>
      </c>
      <c r="R33" s="46">
        <f t="shared" si="6"/>
        <v>-8.8732088977337318E-4</v>
      </c>
    </row>
    <row r="34" spans="1:18" x14ac:dyDescent="0.35">
      <c r="A34" s="2">
        <v>66</v>
      </c>
      <c r="B34" s="2">
        <v>0</v>
      </c>
      <c r="C34" s="2">
        <v>13</v>
      </c>
      <c r="D34" s="2">
        <v>15</v>
      </c>
      <c r="E34" s="2">
        <v>0</v>
      </c>
      <c r="F34">
        <v>0</v>
      </c>
      <c r="L34" s="46">
        <f t="shared" si="0"/>
        <v>-1.4854002881287789</v>
      </c>
      <c r="M34" s="46">
        <f t="shared" si="1"/>
        <v>0.18461312297026181</v>
      </c>
      <c r="N34" s="46">
        <f t="shared" si="2"/>
        <v>0.59270528953610369</v>
      </c>
      <c r="O34" s="46">
        <f t="shared" si="3"/>
        <v>5.029783171381242E-3</v>
      </c>
      <c r="P34" s="46">
        <f t="shared" si="4"/>
        <v>-4.0883696788361406E-3</v>
      </c>
      <c r="Q34" s="46">
        <f t="shared" si="5"/>
        <v>-5.349414906706309E-4</v>
      </c>
      <c r="R34" s="46">
        <f t="shared" si="6"/>
        <v>-5.349414906706309E-4</v>
      </c>
    </row>
    <row r="35" spans="1:18" x14ac:dyDescent="0.35">
      <c r="A35" s="2">
        <v>69</v>
      </c>
      <c r="B35" s="2">
        <v>0</v>
      </c>
      <c r="C35" s="2">
        <v>5</v>
      </c>
      <c r="D35" s="2">
        <v>15</v>
      </c>
      <c r="E35" s="2">
        <v>13</v>
      </c>
      <c r="F35">
        <v>0</v>
      </c>
      <c r="L35" s="46">
        <f t="shared" si="0"/>
        <v>-1.7989069267579796</v>
      </c>
      <c r="M35" s="46">
        <f t="shared" si="1"/>
        <v>0.14198417608263814</v>
      </c>
      <c r="N35" s="46">
        <f t="shared" si="2"/>
        <v>0.45584393373899612</v>
      </c>
      <c r="O35" s="46">
        <f t="shared" si="3"/>
        <v>4.0705980471645942E-3</v>
      </c>
      <c r="P35" s="46">
        <f t="shared" si="4"/>
        <v>-3.3087131320985353E-3</v>
      </c>
      <c r="Q35" s="46">
        <f t="shared" si="5"/>
        <v>-4.3292756627383782E-4</v>
      </c>
      <c r="R35" s="46">
        <f t="shared" si="6"/>
        <v>-4.3292756627383782E-4</v>
      </c>
    </row>
    <row r="36" spans="1:18" x14ac:dyDescent="0.35">
      <c r="A36" s="2">
        <v>75</v>
      </c>
      <c r="B36" s="2">
        <v>0</v>
      </c>
      <c r="C36" s="2">
        <v>42</v>
      </c>
      <c r="D36" s="2">
        <v>20</v>
      </c>
      <c r="E36" s="2">
        <v>56</v>
      </c>
      <c r="F36">
        <v>1</v>
      </c>
      <c r="L36" s="46">
        <f t="shared" si="0"/>
        <v>-0.85121154698896762</v>
      </c>
      <c r="M36" s="46">
        <f t="shared" si="1"/>
        <v>0.29917876966948576</v>
      </c>
      <c r="N36" s="46">
        <f t="shared" si="2"/>
        <v>0.96052131314940159</v>
      </c>
      <c r="O36" s="46">
        <f t="shared" si="3"/>
        <v>7.0058526438906968E-3</v>
      </c>
      <c r="P36" s="46">
        <f t="shared" si="4"/>
        <v>-5.6945825590750338E-3</v>
      </c>
      <c r="Q36" s="46">
        <f t="shared" si="5"/>
        <v>-7.4510592783913151E-4</v>
      </c>
      <c r="R36" s="46">
        <f t="shared" si="6"/>
        <v>-7.4510592783913151E-4</v>
      </c>
    </row>
    <row r="37" spans="1:18" x14ac:dyDescent="0.35">
      <c r="A37" s="2">
        <v>76</v>
      </c>
      <c r="B37" s="2">
        <v>0</v>
      </c>
      <c r="C37" s="2">
        <v>26</v>
      </c>
      <c r="D37" s="2">
        <v>0</v>
      </c>
      <c r="E37" s="2">
        <v>0</v>
      </c>
      <c r="F37">
        <v>1</v>
      </c>
      <c r="L37" s="46">
        <f t="shared" si="0"/>
        <v>-0.64362930904778359</v>
      </c>
      <c r="M37" s="46">
        <f t="shared" si="1"/>
        <v>0.34442659054699387</v>
      </c>
      <c r="N37" s="46">
        <f t="shared" si="2"/>
        <v>1.1057906328087697</v>
      </c>
      <c r="O37" s="46">
        <f t="shared" si="3"/>
        <v>7.5446826953033449E-3</v>
      </c>
      <c r="P37" s="46">
        <f t="shared" si="4"/>
        <v>-6.1325609707043038E-3</v>
      </c>
      <c r="Q37" s="46">
        <f t="shared" si="5"/>
        <v>-8.024130802748216E-4</v>
      </c>
      <c r="R37" s="46">
        <f t="shared" si="6"/>
        <v>-8.024130802748216E-4</v>
      </c>
    </row>
    <row r="38" spans="1:18" x14ac:dyDescent="0.35">
      <c r="A38" s="2">
        <v>77</v>
      </c>
      <c r="B38" s="2">
        <v>1</v>
      </c>
      <c r="C38" s="2">
        <v>37</v>
      </c>
      <c r="D38" s="2">
        <v>35</v>
      </c>
      <c r="E38" s="2">
        <v>0</v>
      </c>
      <c r="F38">
        <v>0</v>
      </c>
      <c r="L38" s="46">
        <f t="shared" si="0"/>
        <v>-0.32294415898156836</v>
      </c>
      <c r="M38" s="46">
        <f t="shared" si="1"/>
        <v>0.41995840179575739</v>
      </c>
      <c r="N38" s="46">
        <f t="shared" si="2"/>
        <v>1.3482875005021684</v>
      </c>
      <c r="O38" s="46">
        <f t="shared" si="3"/>
        <v>8.1393250311344121E-3</v>
      </c>
      <c r="P38" s="46">
        <f t="shared" si="4"/>
        <v>-6.6159054037997012E-3</v>
      </c>
      <c r="Q38" s="46">
        <f t="shared" si="5"/>
        <v>-8.6565613603024167E-4</v>
      </c>
      <c r="R38" s="46">
        <f t="shared" si="6"/>
        <v>-8.6565613603024167E-4</v>
      </c>
    </row>
    <row r="39" spans="1:18" x14ac:dyDescent="0.35">
      <c r="A39" s="2">
        <v>81</v>
      </c>
      <c r="B39" s="2">
        <v>0</v>
      </c>
      <c r="C39" s="2">
        <v>10</v>
      </c>
      <c r="D39" s="2">
        <v>10</v>
      </c>
      <c r="E39" s="2">
        <v>13</v>
      </c>
      <c r="F39">
        <v>0</v>
      </c>
      <c r="L39" s="46">
        <f t="shared" si="0"/>
        <v>-1.4960408820612354</v>
      </c>
      <c r="M39" s="46">
        <f t="shared" si="1"/>
        <v>0.18301675479144588</v>
      </c>
      <c r="N39" s="46">
        <f t="shared" si="2"/>
        <v>0.58758010748832623</v>
      </c>
      <c r="O39" s="46">
        <f t="shared" si="3"/>
        <v>4.9960523139023511E-3</v>
      </c>
      <c r="P39" s="46">
        <f t="shared" si="4"/>
        <v>-4.0609521520245479E-3</v>
      </c>
      <c r="Q39" s="46">
        <f t="shared" si="5"/>
        <v>-5.3135405269039647E-4</v>
      </c>
      <c r="R39" s="46">
        <f t="shared" si="6"/>
        <v>-5.3135405269039647E-4</v>
      </c>
    </row>
    <row r="40" spans="1:18" x14ac:dyDescent="0.35">
      <c r="A40" s="2">
        <v>83</v>
      </c>
      <c r="B40" s="2">
        <v>0</v>
      </c>
      <c r="C40" s="2">
        <v>12</v>
      </c>
      <c r="D40" s="2">
        <v>15</v>
      </c>
      <c r="E40" s="2">
        <v>0</v>
      </c>
      <c r="F40">
        <v>1</v>
      </c>
      <c r="L40" s="46">
        <f t="shared" si="0"/>
        <v>-1.5188138656333972</v>
      </c>
      <c r="M40" s="46">
        <f t="shared" si="1"/>
        <v>0.17963625013372339</v>
      </c>
      <c r="N40" s="46">
        <f t="shared" si="2"/>
        <v>0.57672690832405926</v>
      </c>
      <c r="O40" s="46">
        <f t="shared" si="3"/>
        <v>4.924060940615314E-3</v>
      </c>
      <c r="P40" s="46">
        <f t="shared" si="4"/>
        <v>-4.0024352462940636E-3</v>
      </c>
      <c r="Q40" s="46">
        <f t="shared" si="5"/>
        <v>-5.2369742590761261E-4</v>
      </c>
      <c r="R40" s="46">
        <f t="shared" si="6"/>
        <v>-5.2369742590761261E-4</v>
      </c>
    </row>
    <row r="41" spans="1:18" x14ac:dyDescent="0.35">
      <c r="A41" s="2">
        <v>84</v>
      </c>
      <c r="B41" s="2">
        <v>0</v>
      </c>
      <c r="C41" s="2">
        <v>2</v>
      </c>
      <c r="D41" s="2">
        <v>0</v>
      </c>
      <c r="E41" s="2">
        <v>0</v>
      </c>
      <c r="F41">
        <v>0</v>
      </c>
      <c r="L41" s="46">
        <f t="shared" si="0"/>
        <v>-1.4455551691586273</v>
      </c>
      <c r="M41" s="46">
        <f t="shared" si="1"/>
        <v>0.19068657253367094</v>
      </c>
      <c r="N41" s="46">
        <f t="shared" si="2"/>
        <v>0.61220425918704879</v>
      </c>
      <c r="O41" s="46">
        <f t="shared" si="3"/>
        <v>5.1565571510381472E-3</v>
      </c>
      <c r="P41" s="46">
        <f t="shared" si="4"/>
        <v>-4.1914156505678309E-3</v>
      </c>
      <c r="Q41" s="46">
        <f t="shared" si="5"/>
        <v>-5.4842450958917592E-4</v>
      </c>
      <c r="R41" s="46">
        <f t="shared" si="6"/>
        <v>-5.4842450958917592E-4</v>
      </c>
    </row>
    <row r="42" spans="1:18" x14ac:dyDescent="0.35">
      <c r="A42" s="2">
        <v>85</v>
      </c>
      <c r="B42" s="2">
        <v>0</v>
      </c>
      <c r="C42" s="2">
        <v>22</v>
      </c>
      <c r="D42" s="2">
        <v>10</v>
      </c>
      <c r="E42" s="2">
        <v>13</v>
      </c>
      <c r="F42">
        <v>0</v>
      </c>
      <c r="L42" s="46">
        <f t="shared" si="0"/>
        <v>-1.0950779520058136</v>
      </c>
      <c r="M42" s="46">
        <f t="shared" si="1"/>
        <v>0.25066327349169332</v>
      </c>
      <c r="N42" s="46">
        <f t="shared" si="2"/>
        <v>0.80476103594701531</v>
      </c>
      <c r="O42" s="46">
        <f t="shared" si="3"/>
        <v>6.2761122525339099E-3</v>
      </c>
      <c r="P42" s="46">
        <f t="shared" si="4"/>
        <v>-5.1014260774158429E-3</v>
      </c>
      <c r="Q42" s="46">
        <f t="shared" si="5"/>
        <v>-6.674945478941448E-4</v>
      </c>
      <c r="R42" s="46">
        <f t="shared" si="6"/>
        <v>-6.674945478941448E-4</v>
      </c>
    </row>
    <row r="43" spans="1:18" x14ac:dyDescent="0.35">
      <c r="A43" s="2">
        <v>87</v>
      </c>
      <c r="B43" s="2">
        <v>0</v>
      </c>
      <c r="C43" s="2">
        <v>18</v>
      </c>
      <c r="D43" s="2">
        <v>0</v>
      </c>
      <c r="E43" s="2">
        <v>0</v>
      </c>
      <c r="F43">
        <v>0</v>
      </c>
      <c r="L43" s="46">
        <f t="shared" si="0"/>
        <v>-0.91093792908473148</v>
      </c>
      <c r="M43" s="46">
        <f t="shared" si="1"/>
        <v>0.28680794629606854</v>
      </c>
      <c r="N43" s="46">
        <f t="shared" si="2"/>
        <v>0.92080445916106213</v>
      </c>
      <c r="O43" s="46">
        <f t="shared" si="3"/>
        <v>6.8347188181374025E-3</v>
      </c>
      <c r="P43" s="46">
        <f t="shared" si="4"/>
        <v>-5.5554794764185178E-3</v>
      </c>
      <c r="Q43" s="46">
        <f t="shared" si="5"/>
        <v>-7.2690502717734492E-4</v>
      </c>
      <c r="R43" s="46">
        <f t="shared" si="6"/>
        <v>-7.2690502717734492E-4</v>
      </c>
    </row>
    <row r="44" spans="1:18" x14ac:dyDescent="0.35">
      <c r="A44" s="2">
        <v>88</v>
      </c>
      <c r="B44" s="2">
        <v>0</v>
      </c>
      <c r="C44" s="2">
        <v>11</v>
      </c>
      <c r="D44" s="2">
        <v>10</v>
      </c>
      <c r="E44" s="2">
        <v>13</v>
      </c>
      <c r="F44">
        <v>0</v>
      </c>
      <c r="L44" s="46">
        <f t="shared" si="0"/>
        <v>-1.4626273045566169</v>
      </c>
      <c r="M44" s="46">
        <f t="shared" si="1"/>
        <v>0.18806581469626654</v>
      </c>
      <c r="N44" s="46">
        <f t="shared" si="2"/>
        <v>0.60379024718275043</v>
      </c>
      <c r="O44" s="46">
        <f t="shared" si="3"/>
        <v>5.1021551839913462E-3</v>
      </c>
      <c r="P44" s="46">
        <f t="shared" si="4"/>
        <v>-4.1471959804618309E-3</v>
      </c>
      <c r="Q44" s="46">
        <f t="shared" si="5"/>
        <v>-5.4263860026548653E-4</v>
      </c>
      <c r="R44" s="46">
        <f t="shared" si="6"/>
        <v>-5.4263860026548653E-4</v>
      </c>
    </row>
    <row r="45" spans="1:18" x14ac:dyDescent="0.35">
      <c r="A45" s="2">
        <v>89</v>
      </c>
      <c r="B45" s="2">
        <v>1</v>
      </c>
      <c r="C45" s="2">
        <v>9</v>
      </c>
      <c r="D45" s="2">
        <v>10</v>
      </c>
      <c r="E45" s="2">
        <v>0</v>
      </c>
      <c r="F45">
        <v>1</v>
      </c>
      <c r="L45" s="46">
        <f t="shared" si="0"/>
        <v>-0.57953354324262785</v>
      </c>
      <c r="M45" s="46">
        <f t="shared" si="1"/>
        <v>0.35903993242007154</v>
      </c>
      <c r="N45" s="46">
        <f t="shared" si="2"/>
        <v>1.1527071514539138</v>
      </c>
      <c r="O45" s="46">
        <f t="shared" si="3"/>
        <v>7.6894752568777399E-3</v>
      </c>
      <c r="P45" s="46">
        <f t="shared" si="4"/>
        <v>-6.2502530258668363E-3</v>
      </c>
      <c r="Q45" s="46">
        <f t="shared" si="5"/>
        <v>-8.1781246153788247E-4</v>
      </c>
      <c r="R45" s="46">
        <f t="shared" si="6"/>
        <v>-8.1781246153788247E-4</v>
      </c>
    </row>
    <row r="46" spans="1:18" x14ac:dyDescent="0.35">
      <c r="A46" s="2">
        <v>90</v>
      </c>
      <c r="B46" s="2">
        <v>0</v>
      </c>
      <c r="C46" s="2">
        <v>25</v>
      </c>
      <c r="D46" s="2">
        <v>0</v>
      </c>
      <c r="E46" s="2">
        <v>0</v>
      </c>
      <c r="F46">
        <v>0</v>
      </c>
      <c r="L46" s="46">
        <f t="shared" si="0"/>
        <v>-0.67704288655240208</v>
      </c>
      <c r="M46" s="46">
        <f t="shared" si="1"/>
        <v>0.33692161891837608</v>
      </c>
      <c r="N46" s="46">
        <f t="shared" si="2"/>
        <v>1.0816957238958389</v>
      </c>
      <c r="O46" s="46">
        <f t="shared" si="3"/>
        <v>7.4647750386502496E-3</v>
      </c>
      <c r="P46" s="46">
        <f t="shared" si="4"/>
        <v>-6.0676094550154765E-3</v>
      </c>
      <c r="Q46" s="46">
        <f t="shared" si="5"/>
        <v>-7.9391451890358368E-4</v>
      </c>
      <c r="R46" s="46">
        <f t="shared" si="6"/>
        <v>-7.9391451890358368E-4</v>
      </c>
    </row>
    <row r="47" spans="1:18" x14ac:dyDescent="0.35">
      <c r="A47" s="2">
        <v>91</v>
      </c>
      <c r="B47" s="2">
        <v>0</v>
      </c>
      <c r="C47" s="2">
        <v>20</v>
      </c>
      <c r="D47" s="2">
        <v>10</v>
      </c>
      <c r="E47" s="2">
        <v>13</v>
      </c>
      <c r="F47">
        <v>0</v>
      </c>
      <c r="L47" s="46">
        <f t="shared" si="0"/>
        <v>-1.1619051070150506</v>
      </c>
      <c r="M47" s="46">
        <f t="shared" si="1"/>
        <v>0.23832128964706661</v>
      </c>
      <c r="N47" s="46">
        <f t="shared" si="2"/>
        <v>0.7651367720247928</v>
      </c>
      <c r="O47" s="46">
        <f t="shared" si="3"/>
        <v>6.065374681481394E-3</v>
      </c>
      <c r="P47" s="46">
        <f t="shared" si="4"/>
        <v>-4.930131795669283E-3</v>
      </c>
      <c r="Q47" s="46">
        <f t="shared" si="5"/>
        <v>-6.4508159955065124E-4</v>
      </c>
      <c r="R47" s="46">
        <f t="shared" si="6"/>
        <v>-6.4508159955065124E-4</v>
      </c>
    </row>
    <row r="48" spans="1:18" x14ac:dyDescent="0.35">
      <c r="A48" s="2">
        <v>100</v>
      </c>
      <c r="B48" s="2">
        <v>1</v>
      </c>
      <c r="C48" s="2">
        <v>8</v>
      </c>
      <c r="D48" s="2">
        <v>0</v>
      </c>
      <c r="E48" s="2">
        <v>0</v>
      </c>
      <c r="F48">
        <v>0</v>
      </c>
      <c r="L48" s="46">
        <f t="shared" si="0"/>
        <v>-0.34135080639994309</v>
      </c>
      <c r="M48" s="46">
        <f t="shared" si="1"/>
        <v>0.41548138740192764</v>
      </c>
      <c r="N48" s="46">
        <f t="shared" si="2"/>
        <v>1.3339139279746097</v>
      </c>
      <c r="O48" s="46">
        <f t="shared" si="3"/>
        <v>8.114707964422329E-3</v>
      </c>
      <c r="P48" s="46">
        <f t="shared" si="4"/>
        <v>-6.5958958595115453E-3</v>
      </c>
      <c r="Q48" s="46">
        <f t="shared" si="5"/>
        <v>-8.630379932765285E-4</v>
      </c>
      <c r="R48" s="46">
        <f t="shared" si="6"/>
        <v>-8.630379932765285E-4</v>
      </c>
    </row>
    <row r="49" spans="1:18" x14ac:dyDescent="0.35">
      <c r="A49" s="2">
        <v>105</v>
      </c>
      <c r="B49" s="2">
        <v>1</v>
      </c>
      <c r="C49" s="2">
        <v>18</v>
      </c>
      <c r="D49" s="2">
        <v>15</v>
      </c>
      <c r="E49" s="2">
        <v>0</v>
      </c>
      <c r="F49">
        <v>1</v>
      </c>
      <c r="L49" s="46">
        <f t="shared" si="0"/>
        <v>-0.4146095028747131</v>
      </c>
      <c r="M49" s="46">
        <f t="shared" si="1"/>
        <v>0.39780736556649038</v>
      </c>
      <c r="N49" s="46">
        <f t="shared" si="2"/>
        <v>1.2771710157661007</v>
      </c>
      <c r="O49" s="46">
        <f t="shared" si="3"/>
        <v>8.0044452083475777E-3</v>
      </c>
      <c r="P49" s="46">
        <f t="shared" si="4"/>
        <v>-6.5062707418313496E-3</v>
      </c>
      <c r="Q49" s="46">
        <f t="shared" si="5"/>
        <v>-8.5131102193595663E-4</v>
      </c>
      <c r="R49" s="46">
        <f t="shared" si="6"/>
        <v>-8.5131102193595663E-4</v>
      </c>
    </row>
    <row r="50" spans="1:18" x14ac:dyDescent="0.35">
      <c r="A50" s="2">
        <v>107</v>
      </c>
      <c r="B50" s="2">
        <v>0</v>
      </c>
      <c r="C50" s="2">
        <v>13</v>
      </c>
      <c r="D50" s="2">
        <v>0</v>
      </c>
      <c r="E50" s="2">
        <v>15</v>
      </c>
      <c r="F50">
        <v>1</v>
      </c>
      <c r="L50" s="46">
        <f t="shared" si="0"/>
        <v>-1.1313112226758077</v>
      </c>
      <c r="M50" s="46">
        <f t="shared" si="1"/>
        <v>0.24391920058807953</v>
      </c>
      <c r="N50" s="46">
        <f t="shared" si="2"/>
        <v>0.78310901241436059</v>
      </c>
      <c r="O50" s="46">
        <f t="shared" si="3"/>
        <v>6.1622196463946852E-3</v>
      </c>
      <c r="P50" s="46">
        <f t="shared" si="4"/>
        <v>-5.0088505007522943E-3</v>
      </c>
      <c r="Q50" s="46">
        <f t="shared" si="5"/>
        <v>-6.5538152464273726E-4</v>
      </c>
      <c r="R50" s="46">
        <f t="shared" si="6"/>
        <v>-6.5538152464273726E-4</v>
      </c>
    </row>
    <row r="51" spans="1:18" x14ac:dyDescent="0.35">
      <c r="A51" s="2">
        <v>108</v>
      </c>
      <c r="B51" s="2">
        <v>0</v>
      </c>
      <c r="C51" s="2">
        <v>5</v>
      </c>
      <c r="D51" s="2">
        <v>0</v>
      </c>
      <c r="E51" s="2">
        <v>0</v>
      </c>
      <c r="F51">
        <v>0</v>
      </c>
      <c r="L51" s="46">
        <f t="shared" si="0"/>
        <v>-1.3453144366447718</v>
      </c>
      <c r="M51" s="46">
        <f t="shared" si="1"/>
        <v>0.20663745983567197</v>
      </c>
      <c r="N51" s="46">
        <f t="shared" si="2"/>
        <v>0.66341500263031528</v>
      </c>
      <c r="O51" s="46">
        <f t="shared" si="3"/>
        <v>5.4777691036014056E-3</v>
      </c>
      <c r="P51" s="46">
        <f t="shared" si="4"/>
        <v>-4.4525070659615371E-3</v>
      </c>
      <c r="Q51" s="46">
        <f t="shared" si="5"/>
        <v>-5.8258693665026663E-4</v>
      </c>
      <c r="R51" s="46">
        <f t="shared" si="6"/>
        <v>-5.8258693665026663E-4</v>
      </c>
    </row>
    <row r="52" spans="1:18" x14ac:dyDescent="0.35">
      <c r="A52" s="2">
        <v>114</v>
      </c>
      <c r="B52" s="2">
        <v>0</v>
      </c>
      <c r="C52" s="2">
        <v>10</v>
      </c>
      <c r="D52" s="2">
        <v>0</v>
      </c>
      <c r="E52" s="2">
        <v>15</v>
      </c>
      <c r="F52">
        <v>0</v>
      </c>
      <c r="L52" s="46">
        <f t="shared" si="0"/>
        <v>-1.2315519551896632</v>
      </c>
      <c r="M52" s="46">
        <f t="shared" si="1"/>
        <v>0.22590991270971295</v>
      </c>
      <c r="N52" s="46">
        <f t="shared" si="2"/>
        <v>0.72528971975223622</v>
      </c>
      <c r="O52" s="46">
        <f t="shared" si="3"/>
        <v>5.843186804259058E-3</v>
      </c>
      <c r="P52" s="46">
        <f t="shared" si="4"/>
        <v>-4.7495303364633763E-3</v>
      </c>
      <c r="Q52" s="46">
        <f t="shared" si="5"/>
        <v>-6.2145085639525208E-4</v>
      </c>
      <c r="R52" s="46">
        <f t="shared" si="6"/>
        <v>-6.2145085639525208E-4</v>
      </c>
    </row>
    <row r="53" spans="1:18" x14ac:dyDescent="0.35">
      <c r="A53" s="2">
        <v>116</v>
      </c>
      <c r="B53" s="2">
        <v>1</v>
      </c>
      <c r="C53" s="2">
        <v>36</v>
      </c>
      <c r="D53" s="2">
        <v>20</v>
      </c>
      <c r="E53" s="2">
        <v>0</v>
      </c>
      <c r="F53">
        <v>0</v>
      </c>
      <c r="L53" s="46">
        <f t="shared" si="0"/>
        <v>5.1036735034768022E-2</v>
      </c>
      <c r="M53" s="46">
        <f t="shared" si="1"/>
        <v>0.51275641494135549</v>
      </c>
      <c r="N53" s="46">
        <f t="shared" si="2"/>
        <v>1.6462179637590886</v>
      </c>
      <c r="O53" s="46">
        <f t="shared" si="3"/>
        <v>8.3479571142599344E-3</v>
      </c>
      <c r="P53" s="46">
        <f t="shared" si="4"/>
        <v>-6.7854882771800204E-3</v>
      </c>
      <c r="Q53" s="46">
        <f t="shared" si="5"/>
        <v>-8.8784515566510554E-4</v>
      </c>
      <c r="R53" s="46">
        <f t="shared" si="6"/>
        <v>-8.8784515566510554E-4</v>
      </c>
    </row>
    <row r="54" spans="1:18" x14ac:dyDescent="0.35">
      <c r="A54" s="2">
        <v>126</v>
      </c>
      <c r="B54" s="2">
        <v>0</v>
      </c>
      <c r="C54" s="2">
        <v>7</v>
      </c>
      <c r="D54" s="2">
        <v>0</v>
      </c>
      <c r="E54" s="2">
        <v>0</v>
      </c>
      <c r="F54">
        <v>0</v>
      </c>
      <c r="L54" s="46">
        <f t="shared" si="0"/>
        <v>-1.2784872816355348</v>
      </c>
      <c r="M54" s="46">
        <f t="shared" si="1"/>
        <v>0.21780783172792428</v>
      </c>
      <c r="N54" s="46">
        <f t="shared" si="2"/>
        <v>0.69927777554754633</v>
      </c>
      <c r="O54" s="46">
        <f t="shared" si="3"/>
        <v>5.6925903441477537E-3</v>
      </c>
      <c r="P54" s="46">
        <f t="shared" si="4"/>
        <v>-4.6271206857328388E-3</v>
      </c>
      <c r="Q54" s="46">
        <f t="shared" si="5"/>
        <v>-6.0543420277088945E-4</v>
      </c>
      <c r="R54" s="46">
        <f t="shared" si="6"/>
        <v>-6.0543420277088945E-4</v>
      </c>
    </row>
    <row r="55" spans="1:18" x14ac:dyDescent="0.35">
      <c r="A55" s="2">
        <v>127</v>
      </c>
      <c r="B55" s="2">
        <v>0</v>
      </c>
      <c r="C55" s="2">
        <v>33</v>
      </c>
      <c r="D55" s="2">
        <v>30</v>
      </c>
      <c r="E55" s="2">
        <v>26</v>
      </c>
      <c r="F55">
        <v>0</v>
      </c>
      <c r="L55" s="46">
        <f t="shared" si="0"/>
        <v>-1.3169192467418693</v>
      </c>
      <c r="M55" s="46">
        <f t="shared" si="1"/>
        <v>0.21133130717421728</v>
      </c>
      <c r="N55" s="46">
        <f t="shared" si="2"/>
        <v>0.67848472303301333</v>
      </c>
      <c r="O55" s="46">
        <f t="shared" si="3"/>
        <v>5.5690538530600029E-3</v>
      </c>
      <c r="P55" s="46">
        <f t="shared" si="4"/>
        <v>-4.5267062489303322E-3</v>
      </c>
      <c r="Q55" s="46">
        <f t="shared" si="5"/>
        <v>-5.9229550624203837E-4</v>
      </c>
      <c r="R55" s="46">
        <f t="shared" si="6"/>
        <v>-5.9229550624203837E-4</v>
      </c>
    </row>
    <row r="56" spans="1:18" x14ac:dyDescent="0.35">
      <c r="A56" s="2">
        <v>129</v>
      </c>
      <c r="B56" s="2">
        <v>0</v>
      </c>
      <c r="C56" s="2">
        <v>26</v>
      </c>
      <c r="D56" s="2">
        <v>20</v>
      </c>
      <c r="E56" s="2">
        <v>26</v>
      </c>
      <c r="F56">
        <v>0</v>
      </c>
      <c r="L56" s="46">
        <f t="shared" si="0"/>
        <v>-1.2792179749268955</v>
      </c>
      <c r="M56" s="46">
        <f t="shared" si="1"/>
        <v>0.21768337094887466</v>
      </c>
      <c r="N56" s="46">
        <f t="shared" si="2"/>
        <v>0.69887819094112391</v>
      </c>
      <c r="O56" s="46">
        <f t="shared" si="3"/>
        <v>5.6902427327662573E-3</v>
      </c>
      <c r="P56" s="46">
        <f t="shared" si="4"/>
        <v>-4.6252124716284196E-3</v>
      </c>
      <c r="Q56" s="46">
        <f t="shared" si="5"/>
        <v>-6.0518452307513663E-4</v>
      </c>
      <c r="R56" s="46">
        <f t="shared" si="6"/>
        <v>-6.0518452307513663E-4</v>
      </c>
    </row>
    <row r="57" spans="1:18" x14ac:dyDescent="0.35">
      <c r="A57" s="2">
        <v>131</v>
      </c>
      <c r="B57" s="2">
        <v>0</v>
      </c>
      <c r="C57" s="2">
        <v>36</v>
      </c>
      <c r="D57" s="2">
        <v>10</v>
      </c>
      <c r="E57" s="2">
        <v>13</v>
      </c>
      <c r="F57">
        <v>0</v>
      </c>
      <c r="L57" s="46">
        <f t="shared" si="0"/>
        <v>-0.62728786694115468</v>
      </c>
      <c r="M57" s="46">
        <f t="shared" si="1"/>
        <v>0.34812575980539706</v>
      </c>
      <c r="N57" s="46">
        <f t="shared" si="2"/>
        <v>1.1176669130594326</v>
      </c>
      <c r="O57" s="46">
        <f t="shared" si="3"/>
        <v>7.5826839868759228E-3</v>
      </c>
      <c r="P57" s="46">
        <f t="shared" si="4"/>
        <v>-6.1634496438196639E-3</v>
      </c>
      <c r="Q57" s="46">
        <f t="shared" si="5"/>
        <v>-8.0645469934041291E-4</v>
      </c>
      <c r="R57" s="46">
        <f t="shared" si="6"/>
        <v>-8.0645469934041291E-4</v>
      </c>
    </row>
    <row r="58" spans="1:18" x14ac:dyDescent="0.35">
      <c r="A58" s="2">
        <v>134</v>
      </c>
      <c r="B58" s="2">
        <v>1</v>
      </c>
      <c r="C58" s="2">
        <v>28</v>
      </c>
      <c r="D58" s="2">
        <v>0</v>
      </c>
      <c r="E58" s="2">
        <v>0</v>
      </c>
      <c r="F58">
        <v>1</v>
      </c>
      <c r="L58" s="46">
        <f t="shared" si="0"/>
        <v>0.32692074369242663</v>
      </c>
      <c r="M58" s="46">
        <f t="shared" si="1"/>
        <v>0.58100995826839585</v>
      </c>
      <c r="N58" s="46">
        <f t="shared" si="2"/>
        <v>1.8653477607564286</v>
      </c>
      <c r="O58" s="46">
        <f t="shared" si="3"/>
        <v>8.1341139867308881E-3</v>
      </c>
      <c r="P58" s="46">
        <f t="shared" si="4"/>
        <v>-6.6116696991562777E-3</v>
      </c>
      <c r="Q58" s="46">
        <f t="shared" si="5"/>
        <v>-8.6510191654081455E-4</v>
      </c>
      <c r="R58" s="46">
        <f t="shared" si="6"/>
        <v>-8.6510191654081455E-4</v>
      </c>
    </row>
    <row r="59" spans="1:18" x14ac:dyDescent="0.35">
      <c r="A59" s="2">
        <v>136</v>
      </c>
      <c r="B59" s="2">
        <v>0</v>
      </c>
      <c r="C59" s="2">
        <v>3</v>
      </c>
      <c r="D59" s="2">
        <v>15</v>
      </c>
      <c r="E59" s="2">
        <v>0</v>
      </c>
      <c r="F59">
        <v>1</v>
      </c>
      <c r="L59" s="46">
        <f t="shared" si="0"/>
        <v>-1.8195360631749637</v>
      </c>
      <c r="M59" s="46">
        <f t="shared" si="1"/>
        <v>0.13948955101354316</v>
      </c>
      <c r="N59" s="46">
        <f t="shared" si="2"/>
        <v>0.44783487430663854</v>
      </c>
      <c r="O59" s="46">
        <f t="shared" si="3"/>
        <v>4.0107057581003193E-3</v>
      </c>
      <c r="P59" s="46">
        <f t="shared" si="4"/>
        <v>-3.2600307515140794E-3</v>
      </c>
      <c r="Q59" s="46">
        <f t="shared" si="5"/>
        <v>-4.2655773495108484E-4</v>
      </c>
      <c r="R59" s="46">
        <f t="shared" si="6"/>
        <v>-4.2655773495108484E-4</v>
      </c>
    </row>
    <row r="60" spans="1:18" x14ac:dyDescent="0.35">
      <c r="A60" s="2">
        <v>137</v>
      </c>
      <c r="B60" s="2">
        <v>1</v>
      </c>
      <c r="C60" s="2">
        <v>7</v>
      </c>
      <c r="D60" s="2">
        <v>10</v>
      </c>
      <c r="E60" s="2">
        <v>0</v>
      </c>
      <c r="F60">
        <v>1</v>
      </c>
      <c r="L60" s="46">
        <f t="shared" si="0"/>
        <v>-0.64636069825186482</v>
      </c>
      <c r="M60" s="46">
        <f t="shared" si="1"/>
        <v>0.34381011363678421</v>
      </c>
      <c r="N60" s="46">
        <f t="shared" si="2"/>
        <v>1.103811417465465</v>
      </c>
      <c r="O60" s="46">
        <f t="shared" si="3"/>
        <v>7.5382607770076238E-3</v>
      </c>
      <c r="P60" s="46">
        <f t="shared" si="4"/>
        <v>-6.1273410287812462E-3</v>
      </c>
      <c r="Q60" s="46">
        <f t="shared" si="5"/>
        <v>-8.0173007855704906E-4</v>
      </c>
      <c r="R60" s="46">
        <f t="shared" si="6"/>
        <v>-8.0173007855704906E-4</v>
      </c>
    </row>
    <row r="61" spans="1:18" x14ac:dyDescent="0.35">
      <c r="A61" s="2">
        <v>138</v>
      </c>
      <c r="B61" s="2">
        <v>1</v>
      </c>
      <c r="C61" s="2">
        <v>40</v>
      </c>
      <c r="D61" s="2">
        <v>45</v>
      </c>
      <c r="E61" s="2">
        <v>0</v>
      </c>
      <c r="F61">
        <v>1</v>
      </c>
      <c r="L61" s="46">
        <f t="shared" si="0"/>
        <v>-0.49429974081501626</v>
      </c>
      <c r="M61" s="46">
        <f t="shared" si="1"/>
        <v>0.37888118298318718</v>
      </c>
      <c r="N61" s="46">
        <f t="shared" si="2"/>
        <v>1.2164080085249693</v>
      </c>
      <c r="O61" s="46">
        <f t="shared" si="3"/>
        <v>7.8632249516066392E-3</v>
      </c>
      <c r="P61" s="46">
        <f t="shared" si="4"/>
        <v>-6.3914823710359229E-3</v>
      </c>
      <c r="Q61" s="46">
        <f t="shared" si="5"/>
        <v>-8.3629157237325466E-4</v>
      </c>
      <c r="R61" s="46">
        <f t="shared" si="6"/>
        <v>-8.3629157237325466E-4</v>
      </c>
    </row>
    <row r="62" spans="1:18" x14ac:dyDescent="0.35">
      <c r="A62" s="2">
        <v>139</v>
      </c>
      <c r="B62" s="2">
        <v>0</v>
      </c>
      <c r="C62" s="2">
        <v>4</v>
      </c>
      <c r="D62" s="2">
        <v>0</v>
      </c>
      <c r="E62" s="2">
        <v>15</v>
      </c>
      <c r="F62">
        <v>0</v>
      </c>
      <c r="L62" s="46">
        <f t="shared" si="0"/>
        <v>-1.4320334202173741</v>
      </c>
      <c r="M62" s="46">
        <f t="shared" si="1"/>
        <v>0.19278205151820688</v>
      </c>
      <c r="N62" s="46">
        <f t="shared" si="2"/>
        <v>0.61893184961108516</v>
      </c>
      <c r="O62" s="46">
        <f t="shared" si="3"/>
        <v>5.1997251054935389E-3</v>
      </c>
      <c r="P62" s="46">
        <f t="shared" si="4"/>
        <v>-4.2265039535978668E-3</v>
      </c>
      <c r="Q62" s="46">
        <f t="shared" si="5"/>
        <v>-5.5301562795725219E-4</v>
      </c>
      <c r="R62" s="46">
        <f t="shared" si="6"/>
        <v>-5.5301562795725219E-4</v>
      </c>
    </row>
    <row r="63" spans="1:18" x14ac:dyDescent="0.35">
      <c r="A63" s="2">
        <v>140</v>
      </c>
      <c r="B63" s="2">
        <v>0</v>
      </c>
      <c r="C63" s="2">
        <v>19</v>
      </c>
      <c r="D63" s="2">
        <v>0</v>
      </c>
      <c r="E63" s="2">
        <v>0</v>
      </c>
      <c r="F63">
        <v>0</v>
      </c>
      <c r="L63" s="46">
        <f t="shared" si="0"/>
        <v>-0.87752435158011299</v>
      </c>
      <c r="M63" s="46">
        <f t="shared" si="1"/>
        <v>0.29369105662874762</v>
      </c>
      <c r="N63" s="46">
        <f t="shared" si="2"/>
        <v>0.94290286601861073</v>
      </c>
      <c r="O63" s="46">
        <f t="shared" si="3"/>
        <v>6.9311995758247801E-3</v>
      </c>
      <c r="P63" s="46">
        <f t="shared" si="4"/>
        <v>-5.6339021421438658E-3</v>
      </c>
      <c r="Q63" s="46">
        <f t="shared" si="5"/>
        <v>-7.3716621708946298E-4</v>
      </c>
      <c r="R63" s="46">
        <f t="shared" si="6"/>
        <v>-7.3716621708946298E-4</v>
      </c>
    </row>
    <row r="64" spans="1:18" x14ac:dyDescent="0.35">
      <c r="A64" s="2">
        <v>141</v>
      </c>
      <c r="B64" s="2">
        <v>0</v>
      </c>
      <c r="C64" s="2">
        <v>26</v>
      </c>
      <c r="D64" s="2">
        <v>10</v>
      </c>
      <c r="E64" s="2">
        <v>0</v>
      </c>
      <c r="F64">
        <v>1</v>
      </c>
      <c r="L64" s="46">
        <f t="shared" si="0"/>
        <v>-0.91522562339508684</v>
      </c>
      <c r="M64" s="46">
        <f t="shared" si="1"/>
        <v>0.28593170439419496</v>
      </c>
      <c r="N64" s="46">
        <f t="shared" si="2"/>
        <v>0.91799126147609955</v>
      </c>
      <c r="O64" s="46">
        <f t="shared" si="3"/>
        <v>6.8222093286808907E-3</v>
      </c>
      <c r="P64" s="46">
        <f t="shared" si="4"/>
        <v>-5.5453113606868665E-3</v>
      </c>
      <c r="Q64" s="46">
        <f t="shared" si="5"/>
        <v>-7.2557458315831243E-4</v>
      </c>
      <c r="R64" s="46">
        <f t="shared" si="6"/>
        <v>-7.2557458315831243E-4</v>
      </c>
    </row>
    <row r="65" spans="1:18" x14ac:dyDescent="0.35">
      <c r="A65" s="2">
        <v>142</v>
      </c>
      <c r="B65" s="2">
        <v>1</v>
      </c>
      <c r="C65" s="2">
        <v>29</v>
      </c>
      <c r="D65" s="2">
        <v>15</v>
      </c>
      <c r="E65" s="2">
        <v>0</v>
      </c>
      <c r="F65">
        <v>0</v>
      </c>
      <c r="L65" s="46">
        <f t="shared" si="0"/>
        <v>-4.7060150323909755E-2</v>
      </c>
      <c r="M65" s="46">
        <f t="shared" si="1"/>
        <v>0.48823713323256623</v>
      </c>
      <c r="N65" s="46">
        <f t="shared" si="2"/>
        <v>1.5674981645887651</v>
      </c>
      <c r="O65" s="46">
        <f t="shared" si="3"/>
        <v>8.3487711053474734E-3</v>
      </c>
      <c r="P65" s="46">
        <f t="shared" si="4"/>
        <v>-6.7861499153397068E-3</v>
      </c>
      <c r="Q65" s="46">
        <f t="shared" si="5"/>
        <v>-8.8793172750944224E-4</v>
      </c>
      <c r="R65" s="46">
        <f t="shared" si="6"/>
        <v>-8.8793172750944224E-4</v>
      </c>
    </row>
    <row r="66" spans="1:18" x14ac:dyDescent="0.35">
      <c r="A66" s="2">
        <v>143</v>
      </c>
      <c r="B66" s="2">
        <v>1</v>
      </c>
      <c r="C66" s="2">
        <v>15</v>
      </c>
      <c r="D66" s="2">
        <v>0</v>
      </c>
      <c r="E66" s="2">
        <v>0</v>
      </c>
      <c r="F66">
        <v>0</v>
      </c>
      <c r="L66" s="46">
        <f t="shared" si="0"/>
        <v>-0.10745576386761369</v>
      </c>
      <c r="M66" s="46">
        <f t="shared" si="1"/>
        <v>0.47316187846827645</v>
      </c>
      <c r="N66" s="46">
        <f t="shared" si="2"/>
        <v>1.5190986624507823</v>
      </c>
      <c r="O66" s="46">
        <f t="shared" si="3"/>
        <v>8.3293270852553229E-3</v>
      </c>
      <c r="P66" s="46">
        <f t="shared" si="4"/>
        <v>-6.7703451898732609E-3</v>
      </c>
      <c r="Q66" s="46">
        <f t="shared" si="5"/>
        <v>-8.8586376299918117E-4</v>
      </c>
      <c r="R66" s="46">
        <f t="shared" si="6"/>
        <v>-8.8586376299918117E-4</v>
      </c>
    </row>
    <row r="67" spans="1:18" x14ac:dyDescent="0.35">
      <c r="A67" s="2">
        <v>144</v>
      </c>
      <c r="B67" s="2">
        <v>0</v>
      </c>
      <c r="C67" s="2">
        <v>13</v>
      </c>
      <c r="D67" s="2">
        <v>15</v>
      </c>
      <c r="E67" s="2">
        <v>13</v>
      </c>
      <c r="F67">
        <v>0</v>
      </c>
      <c r="L67" s="46">
        <f t="shared" ref="L67:L130" si="7">$J$2+B67*$J$3+C67*$J$4+D67*$J$5+E67*$J$6</f>
        <v>-1.5315983067210317</v>
      </c>
      <c r="M67" s="46">
        <f t="shared" ref="M67:M130" si="8">EXP(L67)/(1+EXP(L67))</f>
        <v>0.17775995478228679</v>
      </c>
      <c r="N67" s="46">
        <f t="shared" ref="N67:N130" si="9">M67/$H$10</f>
        <v>0.57070301272207857</v>
      </c>
      <c r="O67" s="46">
        <f t="shared" ref="O67:O130" si="10">$J$4*M67*(1-M67)</f>
        <v>4.8837737052689831E-3</v>
      </c>
      <c r="P67" s="46">
        <f t="shared" ref="P67:P130" si="11">$J$5*M67*(1-M67)</f>
        <v>-3.96968848449104E-3</v>
      </c>
      <c r="Q67" s="46">
        <f t="shared" ref="Q67:Q130" si="12">$J$6*M67*(1-M67)</f>
        <v>-5.1941268579122168E-4</v>
      </c>
      <c r="R67" s="46">
        <f t="shared" ref="R67:R130" si="13">$J$6*M67*(1-M67)</f>
        <v>-5.1941268579122168E-4</v>
      </c>
    </row>
    <row r="68" spans="1:18" x14ac:dyDescent="0.35">
      <c r="A68" s="2">
        <v>146</v>
      </c>
      <c r="B68" s="2">
        <v>0</v>
      </c>
      <c r="C68" s="2">
        <v>5</v>
      </c>
      <c r="D68" s="2">
        <v>0</v>
      </c>
      <c r="E68" s="2">
        <v>0</v>
      </c>
      <c r="F68">
        <v>0</v>
      </c>
      <c r="L68" s="46">
        <f t="shared" si="7"/>
        <v>-1.3453144366447718</v>
      </c>
      <c r="M68" s="46">
        <f t="shared" si="8"/>
        <v>0.20663745983567197</v>
      </c>
      <c r="N68" s="46">
        <f t="shared" si="9"/>
        <v>0.66341500263031528</v>
      </c>
      <c r="O68" s="46">
        <f t="shared" si="10"/>
        <v>5.4777691036014056E-3</v>
      </c>
      <c r="P68" s="46">
        <f t="shared" si="11"/>
        <v>-4.4525070659615371E-3</v>
      </c>
      <c r="Q68" s="46">
        <f t="shared" si="12"/>
        <v>-5.8258693665026663E-4</v>
      </c>
      <c r="R68" s="46">
        <f t="shared" si="13"/>
        <v>-5.8258693665026663E-4</v>
      </c>
    </row>
    <row r="69" spans="1:18" x14ac:dyDescent="0.35">
      <c r="A69" s="2">
        <v>149</v>
      </c>
      <c r="B69" s="2">
        <v>0</v>
      </c>
      <c r="C69" s="2">
        <v>10</v>
      </c>
      <c r="D69" s="2">
        <v>15</v>
      </c>
      <c r="E69" s="2">
        <v>0</v>
      </c>
      <c r="F69">
        <v>0</v>
      </c>
      <c r="L69" s="46">
        <f t="shared" si="7"/>
        <v>-1.5856410206426341</v>
      </c>
      <c r="M69" s="46">
        <f t="shared" si="8"/>
        <v>0.16999805890990435</v>
      </c>
      <c r="N69" s="46">
        <f t="shared" si="9"/>
        <v>0.54578324176337711</v>
      </c>
      <c r="O69" s="46">
        <f t="shared" si="10"/>
        <v>4.7146129789912969E-3</v>
      </c>
      <c r="P69" s="46">
        <f t="shared" si="11"/>
        <v>-3.8321892006056733E-3</v>
      </c>
      <c r="Q69" s="46">
        <f t="shared" si="12"/>
        <v>-5.0142163369323205E-4</v>
      </c>
      <c r="R69" s="46">
        <f t="shared" si="13"/>
        <v>-5.0142163369323205E-4</v>
      </c>
    </row>
    <row r="70" spans="1:18" x14ac:dyDescent="0.35">
      <c r="A70" s="2">
        <v>151</v>
      </c>
      <c r="B70" s="2">
        <v>0</v>
      </c>
      <c r="C70" s="2">
        <v>10</v>
      </c>
      <c r="D70" s="2">
        <v>0</v>
      </c>
      <c r="E70" s="2">
        <v>0</v>
      </c>
      <c r="F70">
        <v>0</v>
      </c>
      <c r="L70" s="46">
        <f t="shared" si="7"/>
        <v>-1.1782465491216794</v>
      </c>
      <c r="M70" s="46">
        <f t="shared" si="8"/>
        <v>0.23536761782610782</v>
      </c>
      <c r="N70" s="46">
        <f t="shared" si="9"/>
        <v>0.75565393091539879</v>
      </c>
      <c r="O70" s="46">
        <f t="shared" si="10"/>
        <v>6.0134315964502673E-3</v>
      </c>
      <c r="P70" s="46">
        <f t="shared" si="11"/>
        <v>-4.8879107840211506E-3</v>
      </c>
      <c r="Q70" s="46">
        <f t="shared" si="12"/>
        <v>-6.3955720408671087E-4</v>
      </c>
      <c r="R70" s="46">
        <f t="shared" si="13"/>
        <v>-6.3955720408671087E-4</v>
      </c>
    </row>
    <row r="71" spans="1:18" x14ac:dyDescent="0.35">
      <c r="A71" s="2">
        <v>152</v>
      </c>
      <c r="B71" s="2">
        <v>0</v>
      </c>
      <c r="C71" s="2">
        <v>18</v>
      </c>
      <c r="D71" s="2">
        <v>0</v>
      </c>
      <c r="E71" s="2">
        <v>0</v>
      </c>
      <c r="F71">
        <v>1</v>
      </c>
      <c r="L71" s="46">
        <f t="shared" si="7"/>
        <v>-0.91093792908473148</v>
      </c>
      <c r="M71" s="46">
        <f t="shared" si="8"/>
        <v>0.28680794629606854</v>
      </c>
      <c r="N71" s="46">
        <f t="shared" si="9"/>
        <v>0.92080445916106213</v>
      </c>
      <c r="O71" s="46">
        <f t="shared" si="10"/>
        <v>6.8347188181374025E-3</v>
      </c>
      <c r="P71" s="46">
        <f t="shared" si="11"/>
        <v>-5.5554794764185178E-3</v>
      </c>
      <c r="Q71" s="46">
        <f t="shared" si="12"/>
        <v>-7.2690502717734492E-4</v>
      </c>
      <c r="R71" s="46">
        <f t="shared" si="13"/>
        <v>-7.2690502717734492E-4</v>
      </c>
    </row>
    <row r="72" spans="1:18" x14ac:dyDescent="0.35">
      <c r="A72" s="2">
        <v>153</v>
      </c>
      <c r="B72" s="2">
        <v>0</v>
      </c>
      <c r="C72" s="2">
        <v>23</v>
      </c>
      <c r="D72" s="2">
        <v>0</v>
      </c>
      <c r="E72" s="2">
        <v>13</v>
      </c>
      <c r="F72">
        <v>1</v>
      </c>
      <c r="L72" s="46">
        <f t="shared" si="7"/>
        <v>-0.79006806015389175</v>
      </c>
      <c r="M72" s="46">
        <f t="shared" si="8"/>
        <v>0.31215405576917149</v>
      </c>
      <c r="N72" s="46">
        <f t="shared" si="9"/>
        <v>1.0021788106273399</v>
      </c>
      <c r="O72" s="46">
        <f t="shared" si="10"/>
        <v>7.1743595802690359E-3</v>
      </c>
      <c r="P72" s="46">
        <f t="shared" si="11"/>
        <v>-5.831550421483621E-3</v>
      </c>
      <c r="Q72" s="46">
        <f t="shared" si="12"/>
        <v>-7.6302744625516596E-4</v>
      </c>
      <c r="R72" s="46">
        <f t="shared" si="13"/>
        <v>-7.6302744625516596E-4</v>
      </c>
    </row>
    <row r="73" spans="1:18" x14ac:dyDescent="0.35">
      <c r="A73" s="2">
        <v>156</v>
      </c>
      <c r="B73" s="2">
        <v>0</v>
      </c>
      <c r="C73" s="2">
        <v>13</v>
      </c>
      <c r="D73" s="2">
        <v>0</v>
      </c>
      <c r="E73" s="2">
        <v>0</v>
      </c>
      <c r="F73">
        <v>0</v>
      </c>
      <c r="L73" s="46">
        <f t="shared" si="7"/>
        <v>-1.0780058166078239</v>
      </c>
      <c r="M73" s="46">
        <f t="shared" si="8"/>
        <v>0.25388358282477569</v>
      </c>
      <c r="N73" s="46">
        <f t="shared" si="9"/>
        <v>0.81509992380585872</v>
      </c>
      <c r="O73" s="46">
        <f t="shared" si="10"/>
        <v>6.3294240291931385E-3</v>
      </c>
      <c r="P73" s="46">
        <f t="shared" si="11"/>
        <v>-5.1447596056797698E-3</v>
      </c>
      <c r="Q73" s="46">
        <f t="shared" si="12"/>
        <v>-6.7316451025726523E-4</v>
      </c>
      <c r="R73" s="46">
        <f t="shared" si="13"/>
        <v>-6.7316451025726523E-4</v>
      </c>
    </row>
    <row r="74" spans="1:18" x14ac:dyDescent="0.35">
      <c r="A74" s="2">
        <v>157</v>
      </c>
      <c r="B74" s="2">
        <v>0</v>
      </c>
      <c r="C74" s="2">
        <v>32</v>
      </c>
      <c r="D74" s="2">
        <v>20</v>
      </c>
      <c r="E74" s="2">
        <v>26</v>
      </c>
      <c r="F74">
        <v>0</v>
      </c>
      <c r="L74" s="46">
        <f t="shared" si="7"/>
        <v>-1.0787365098991846</v>
      </c>
      <c r="M74" s="46">
        <f t="shared" si="8"/>
        <v>0.25374519489239722</v>
      </c>
      <c r="N74" s="46">
        <f t="shared" si="9"/>
        <v>0.81465562570716998</v>
      </c>
      <c r="O74" s="46">
        <f t="shared" si="10"/>
        <v>6.3271472869830918E-3</v>
      </c>
      <c r="P74" s="46">
        <f t="shared" si="11"/>
        <v>-5.142908996319303E-3</v>
      </c>
      <c r="Q74" s="46">
        <f t="shared" si="12"/>
        <v>-6.7292236783676382E-4</v>
      </c>
      <c r="R74" s="46">
        <f t="shared" si="13"/>
        <v>-6.7292236783676382E-4</v>
      </c>
    </row>
    <row r="75" spans="1:18" x14ac:dyDescent="0.35">
      <c r="A75" s="2">
        <v>160</v>
      </c>
      <c r="B75" s="2">
        <v>0</v>
      </c>
      <c r="C75" s="2">
        <v>18</v>
      </c>
      <c r="D75" s="2">
        <v>30</v>
      </c>
      <c r="E75" s="2">
        <v>69</v>
      </c>
      <c r="F75">
        <v>0</v>
      </c>
      <c r="L75" s="46">
        <f t="shared" si="7"/>
        <v>-1.9709317400393673</v>
      </c>
      <c r="M75" s="46">
        <f t="shared" si="8"/>
        <v>0.12228884397363826</v>
      </c>
      <c r="N75" s="46">
        <f t="shared" si="9"/>
        <v>0.39261155170483863</v>
      </c>
      <c r="O75" s="46">
        <f t="shared" si="10"/>
        <v>3.5864223709997653E-3</v>
      </c>
      <c r="P75" s="46">
        <f t="shared" si="11"/>
        <v>-2.9151595560864942E-3</v>
      </c>
      <c r="Q75" s="46">
        <f t="shared" si="12"/>
        <v>-3.8143316798092933E-4</v>
      </c>
      <c r="R75" s="46">
        <f t="shared" si="13"/>
        <v>-3.8143316798092933E-4</v>
      </c>
    </row>
    <row r="76" spans="1:18" x14ac:dyDescent="0.35">
      <c r="A76" s="2">
        <v>161</v>
      </c>
      <c r="B76" s="2">
        <v>0</v>
      </c>
      <c r="C76" s="2">
        <v>17</v>
      </c>
      <c r="D76" s="2">
        <v>25</v>
      </c>
      <c r="E76" s="2">
        <v>0</v>
      </c>
      <c r="F76">
        <v>0</v>
      </c>
      <c r="L76" s="46">
        <f t="shared" si="7"/>
        <v>-1.623342292457608</v>
      </c>
      <c r="M76" s="46">
        <f t="shared" si="8"/>
        <v>0.16474444285345599</v>
      </c>
      <c r="N76" s="46">
        <f t="shared" si="9"/>
        <v>0.52891636916109552</v>
      </c>
      <c r="O76" s="46">
        <f t="shared" si="10"/>
        <v>4.5978322758659226E-3</v>
      </c>
      <c r="P76" s="46">
        <f t="shared" si="11"/>
        <v>-3.7372660857391059E-3</v>
      </c>
      <c r="Q76" s="46">
        <f t="shared" si="12"/>
        <v>-4.8900144751763252E-4</v>
      </c>
      <c r="R76" s="46">
        <f t="shared" si="13"/>
        <v>-4.8900144751763252E-4</v>
      </c>
    </row>
    <row r="77" spans="1:18" x14ac:dyDescent="0.35">
      <c r="A77" s="2">
        <v>163</v>
      </c>
      <c r="B77" s="2">
        <v>0</v>
      </c>
      <c r="C77" s="2">
        <v>39</v>
      </c>
      <c r="D77" s="2">
        <v>10</v>
      </c>
      <c r="E77" s="2">
        <v>13</v>
      </c>
      <c r="F77">
        <v>0</v>
      </c>
      <c r="L77" s="46">
        <f t="shared" si="7"/>
        <v>-0.52704713442729922</v>
      </c>
      <c r="M77" s="46">
        <f t="shared" si="8"/>
        <v>0.37120585997210281</v>
      </c>
      <c r="N77" s="46">
        <f t="shared" si="9"/>
        <v>1.1917661820156984</v>
      </c>
      <c r="O77" s="46">
        <f t="shared" si="10"/>
        <v>7.7991322745670161E-3</v>
      </c>
      <c r="P77" s="46">
        <f t="shared" si="11"/>
        <v>-6.3393857798875854E-3</v>
      </c>
      <c r="Q77" s="46">
        <f t="shared" si="12"/>
        <v>-8.2947500970476248E-4</v>
      </c>
      <c r="R77" s="46">
        <f t="shared" si="13"/>
        <v>-8.2947500970476248E-4</v>
      </c>
    </row>
    <row r="78" spans="1:18" x14ac:dyDescent="0.35">
      <c r="A78" s="2">
        <v>164</v>
      </c>
      <c r="B78" s="2">
        <v>1</v>
      </c>
      <c r="C78" s="2">
        <v>12</v>
      </c>
      <c r="D78" s="2">
        <v>0</v>
      </c>
      <c r="E78" s="2">
        <v>0</v>
      </c>
      <c r="F78">
        <v>0</v>
      </c>
      <c r="L78" s="46">
        <f t="shared" si="7"/>
        <v>-0.20769649638146914</v>
      </c>
      <c r="M78" s="46">
        <f t="shared" si="8"/>
        <v>0.44826173205903541</v>
      </c>
      <c r="N78" s="46">
        <f t="shared" si="9"/>
        <v>1.4391560871369031</v>
      </c>
      <c r="O78" s="46">
        <f t="shared" si="10"/>
        <v>8.2639512956911836E-3</v>
      </c>
      <c r="P78" s="46">
        <f t="shared" si="11"/>
        <v>-6.7172056435594596E-3</v>
      </c>
      <c r="Q78" s="46">
        <f t="shared" si="12"/>
        <v>-8.789107351783803E-4</v>
      </c>
      <c r="R78" s="46">
        <f t="shared" si="13"/>
        <v>-8.789107351783803E-4</v>
      </c>
    </row>
    <row r="79" spans="1:18" x14ac:dyDescent="0.35">
      <c r="A79" s="2">
        <v>165</v>
      </c>
      <c r="B79" s="2">
        <v>0</v>
      </c>
      <c r="C79" s="2">
        <v>24</v>
      </c>
      <c r="D79" s="2">
        <v>15</v>
      </c>
      <c r="E79" s="2">
        <v>0</v>
      </c>
      <c r="F79">
        <v>0</v>
      </c>
      <c r="L79" s="46">
        <f t="shared" si="7"/>
        <v>-1.1178509355779753</v>
      </c>
      <c r="M79" s="46">
        <f t="shared" si="8"/>
        <v>0.24641013048691865</v>
      </c>
      <c r="N79" s="46">
        <f t="shared" si="9"/>
        <v>0.79110620840537038</v>
      </c>
      <c r="O79" s="46">
        <f t="shared" si="10"/>
        <v>6.2046399842888046E-3</v>
      </c>
      <c r="P79" s="46">
        <f t="shared" si="11"/>
        <v>-5.0433311169742999E-3</v>
      </c>
      <c r="Q79" s="46">
        <f t="shared" si="12"/>
        <v>-6.5989313041472128E-4</v>
      </c>
      <c r="R79" s="46">
        <f t="shared" si="13"/>
        <v>-6.5989313041472128E-4</v>
      </c>
    </row>
    <row r="80" spans="1:18" x14ac:dyDescent="0.35">
      <c r="A80" s="2">
        <v>166</v>
      </c>
      <c r="B80" s="2">
        <v>0</v>
      </c>
      <c r="C80" s="2">
        <v>20</v>
      </c>
      <c r="D80" s="2">
        <v>0</v>
      </c>
      <c r="E80" s="2">
        <v>0</v>
      </c>
      <c r="F80">
        <v>1</v>
      </c>
      <c r="L80" s="46">
        <f t="shared" si="7"/>
        <v>-0.84411077407549451</v>
      </c>
      <c r="M80" s="46">
        <f t="shared" si="8"/>
        <v>0.30066971444612139</v>
      </c>
      <c r="N80" s="46">
        <f t="shared" si="9"/>
        <v>0.96530803059017922</v>
      </c>
      <c r="O80" s="46">
        <f t="shared" si="10"/>
        <v>7.0257873116182359E-3</v>
      </c>
      <c r="P80" s="46">
        <f t="shared" si="11"/>
        <v>-5.7107860987342923E-3</v>
      </c>
      <c r="Q80" s="46">
        <f t="shared" si="12"/>
        <v>-7.4722607507149506E-4</v>
      </c>
      <c r="R80" s="46">
        <f t="shared" si="13"/>
        <v>-7.4722607507149506E-4</v>
      </c>
    </row>
    <row r="81" spans="1:18" x14ac:dyDescent="0.35">
      <c r="A81" s="2">
        <v>169</v>
      </c>
      <c r="B81" s="2">
        <v>0</v>
      </c>
      <c r="C81" s="2">
        <v>8</v>
      </c>
      <c r="D81" s="2">
        <v>0</v>
      </c>
      <c r="E81" s="2">
        <v>0</v>
      </c>
      <c r="F81">
        <v>0</v>
      </c>
      <c r="L81" s="46">
        <f t="shared" si="7"/>
        <v>-1.2450737041309163</v>
      </c>
      <c r="M81" s="46">
        <f t="shared" si="8"/>
        <v>0.22355406901629776</v>
      </c>
      <c r="N81" s="46">
        <f t="shared" si="9"/>
        <v>0.71772622157864019</v>
      </c>
      <c r="O81" s="46">
        <f t="shared" si="10"/>
        <v>5.7998501692084091E-3</v>
      </c>
      <c r="P81" s="46">
        <f t="shared" si="11"/>
        <v>-4.7143049244154052E-3</v>
      </c>
      <c r="Q81" s="46">
        <f t="shared" si="12"/>
        <v>-6.1684179803930773E-4</v>
      </c>
      <c r="R81" s="46">
        <f t="shared" si="13"/>
        <v>-6.1684179803930773E-4</v>
      </c>
    </row>
    <row r="82" spans="1:18" x14ac:dyDescent="0.35">
      <c r="A82" s="2">
        <v>173</v>
      </c>
      <c r="B82" s="2">
        <v>0</v>
      </c>
      <c r="C82" s="2">
        <v>9</v>
      </c>
      <c r="D82" s="2">
        <v>0</v>
      </c>
      <c r="E82" s="2">
        <v>0</v>
      </c>
      <c r="F82">
        <v>0</v>
      </c>
      <c r="L82" s="46">
        <f t="shared" si="7"/>
        <v>-1.2116601266262979</v>
      </c>
      <c r="M82" s="46">
        <f t="shared" si="8"/>
        <v>0.22940744249311271</v>
      </c>
      <c r="N82" s="46">
        <f t="shared" si="9"/>
        <v>0.7365186311620987</v>
      </c>
      <c r="O82" s="46">
        <f t="shared" si="10"/>
        <v>5.9068411320071608E-3</v>
      </c>
      <c r="P82" s="46">
        <f t="shared" si="11"/>
        <v>-4.8012706231963676E-3</v>
      </c>
      <c r="Q82" s="46">
        <f t="shared" si="12"/>
        <v>-6.2822079852058155E-4</v>
      </c>
      <c r="R82" s="46">
        <f t="shared" si="13"/>
        <v>-6.2822079852058155E-4</v>
      </c>
    </row>
    <row r="83" spans="1:18" x14ac:dyDescent="0.35">
      <c r="A83" s="2">
        <v>180</v>
      </c>
      <c r="B83" s="2">
        <v>0</v>
      </c>
      <c r="C83" s="2">
        <v>18</v>
      </c>
      <c r="D83" s="2">
        <v>0</v>
      </c>
      <c r="E83" s="2">
        <v>0</v>
      </c>
      <c r="F83">
        <v>0</v>
      </c>
      <c r="L83" s="46">
        <f t="shared" si="7"/>
        <v>-0.91093792908473148</v>
      </c>
      <c r="M83" s="46">
        <f t="shared" si="8"/>
        <v>0.28680794629606854</v>
      </c>
      <c r="N83" s="46">
        <f t="shared" si="9"/>
        <v>0.92080445916106213</v>
      </c>
      <c r="O83" s="46">
        <f t="shared" si="10"/>
        <v>6.8347188181374025E-3</v>
      </c>
      <c r="P83" s="46">
        <f t="shared" si="11"/>
        <v>-5.5554794764185178E-3</v>
      </c>
      <c r="Q83" s="46">
        <f t="shared" si="12"/>
        <v>-7.2690502717734492E-4</v>
      </c>
      <c r="R83" s="46">
        <f t="shared" si="13"/>
        <v>-7.2690502717734492E-4</v>
      </c>
    </row>
    <row r="84" spans="1:18" x14ac:dyDescent="0.35">
      <c r="A84" s="2">
        <v>181</v>
      </c>
      <c r="B84" s="2">
        <v>0</v>
      </c>
      <c r="C84" s="2">
        <v>23</v>
      </c>
      <c r="D84" s="2">
        <v>0</v>
      </c>
      <c r="E84" s="2">
        <v>0</v>
      </c>
      <c r="F84">
        <v>0</v>
      </c>
      <c r="L84" s="46">
        <f t="shared" si="7"/>
        <v>-0.74387004156163905</v>
      </c>
      <c r="M84" s="46">
        <f t="shared" si="8"/>
        <v>0.32215845256446773</v>
      </c>
      <c r="N84" s="46">
        <f t="shared" si="9"/>
        <v>1.0342981898122385</v>
      </c>
      <c r="O84" s="46">
        <f t="shared" si="10"/>
        <v>7.2966025778439482E-3</v>
      </c>
      <c r="P84" s="46">
        <f t="shared" si="11"/>
        <v>-5.9309134651191701E-3</v>
      </c>
      <c r="Q84" s="46">
        <f t="shared" si="12"/>
        <v>-7.760285735639625E-4</v>
      </c>
      <c r="R84" s="46">
        <f t="shared" si="13"/>
        <v>-7.760285735639625E-4</v>
      </c>
    </row>
    <row r="85" spans="1:18" x14ac:dyDescent="0.35">
      <c r="A85" s="2">
        <v>182</v>
      </c>
      <c r="B85" s="2">
        <v>0</v>
      </c>
      <c r="C85" s="2">
        <v>19</v>
      </c>
      <c r="D85" s="2">
        <v>35</v>
      </c>
      <c r="E85" s="2">
        <v>13</v>
      </c>
      <c r="F85">
        <v>0</v>
      </c>
      <c r="L85" s="46">
        <f t="shared" si="7"/>
        <v>-1.8743094703879273</v>
      </c>
      <c r="M85" s="46">
        <f t="shared" si="8"/>
        <v>0.13304386791063838</v>
      </c>
      <c r="N85" s="46">
        <f t="shared" si="9"/>
        <v>0.42714083908152323</v>
      </c>
      <c r="O85" s="46">
        <f t="shared" si="10"/>
        <v>3.8540288566669355E-3</v>
      </c>
      <c r="P85" s="46">
        <f t="shared" si="11"/>
        <v>-3.1326787223373747E-3</v>
      </c>
      <c r="Q85" s="46">
        <f t="shared" si="12"/>
        <v>-4.0989439731790151E-4</v>
      </c>
      <c r="R85" s="46">
        <f t="shared" si="13"/>
        <v>-4.0989439731790151E-4</v>
      </c>
    </row>
    <row r="86" spans="1:18" x14ac:dyDescent="0.35">
      <c r="A86" s="2">
        <v>183</v>
      </c>
      <c r="B86" s="2">
        <v>0</v>
      </c>
      <c r="C86" s="2">
        <v>19</v>
      </c>
      <c r="D86" s="2">
        <v>15</v>
      </c>
      <c r="E86" s="2">
        <v>0</v>
      </c>
      <c r="F86">
        <v>1</v>
      </c>
      <c r="L86" s="46">
        <f t="shared" si="7"/>
        <v>-1.284918823101068</v>
      </c>
      <c r="M86" s="46">
        <f t="shared" si="8"/>
        <v>0.21671409439926143</v>
      </c>
      <c r="N86" s="46">
        <f t="shared" si="9"/>
        <v>0.69576630307131293</v>
      </c>
      <c r="O86" s="46">
        <f t="shared" si="10"/>
        <v>5.6719245651088669E-3</v>
      </c>
      <c r="P86" s="46">
        <f t="shared" si="11"/>
        <v>-4.610322875264021E-3</v>
      </c>
      <c r="Q86" s="46">
        <f t="shared" si="12"/>
        <v>-6.0323629835468465E-4</v>
      </c>
      <c r="R86" s="46">
        <f t="shared" si="13"/>
        <v>-6.0323629835468465E-4</v>
      </c>
    </row>
    <row r="87" spans="1:18" x14ac:dyDescent="0.35">
      <c r="A87" s="2">
        <v>185</v>
      </c>
      <c r="B87" s="2">
        <v>1</v>
      </c>
      <c r="C87" s="2">
        <v>27</v>
      </c>
      <c r="D87" s="2">
        <v>0</v>
      </c>
      <c r="E87" s="2">
        <v>0</v>
      </c>
      <c r="F87">
        <v>0</v>
      </c>
      <c r="L87" s="46">
        <f t="shared" si="7"/>
        <v>0.29350716618780814</v>
      </c>
      <c r="M87" s="46">
        <f t="shared" si="8"/>
        <v>0.57285452765529343</v>
      </c>
      <c r="N87" s="46">
        <f t="shared" si="9"/>
        <v>1.8391645361564684</v>
      </c>
      <c r="O87" s="46">
        <f t="shared" si="10"/>
        <v>8.1760423842414335E-3</v>
      </c>
      <c r="P87" s="46">
        <f t="shared" si="11"/>
        <v>-6.6457504503981291E-3</v>
      </c>
      <c r="Q87" s="46">
        <f t="shared" si="12"/>
        <v>-8.6956120210074513E-4</v>
      </c>
      <c r="R87" s="46">
        <f t="shared" si="13"/>
        <v>-8.6956120210074513E-4</v>
      </c>
    </row>
    <row r="88" spans="1:18" x14ac:dyDescent="0.35">
      <c r="A88" s="2">
        <v>186</v>
      </c>
      <c r="B88" s="2">
        <v>0</v>
      </c>
      <c r="C88" s="2">
        <v>29</v>
      </c>
      <c r="D88" s="2">
        <v>0</v>
      </c>
      <c r="E88" s="2">
        <v>13</v>
      </c>
      <c r="F88">
        <v>0</v>
      </c>
      <c r="L88" s="46">
        <f t="shared" si="7"/>
        <v>-0.58958659512618083</v>
      </c>
      <c r="M88" s="46">
        <f t="shared" si="8"/>
        <v>0.35672971420089877</v>
      </c>
      <c r="N88" s="46">
        <f t="shared" si="9"/>
        <v>1.1452901350660434</v>
      </c>
      <c r="O88" s="46">
        <f t="shared" si="10"/>
        <v>7.6675347611213345E-3</v>
      </c>
      <c r="P88" s="46">
        <f t="shared" si="11"/>
        <v>-6.2324190846147539E-3</v>
      </c>
      <c r="Q88" s="46">
        <f t="shared" si="12"/>
        <v>-8.1547898490358817E-4</v>
      </c>
      <c r="R88" s="46">
        <f t="shared" si="13"/>
        <v>-8.1547898490358817E-4</v>
      </c>
    </row>
    <row r="89" spans="1:18" x14ac:dyDescent="0.35">
      <c r="A89" s="2">
        <v>187</v>
      </c>
      <c r="B89" s="2">
        <v>0</v>
      </c>
      <c r="C89" s="2">
        <v>42</v>
      </c>
      <c r="D89" s="2">
        <v>45</v>
      </c>
      <c r="E89" s="2">
        <v>0</v>
      </c>
      <c r="F89">
        <v>0</v>
      </c>
      <c r="L89" s="46">
        <f t="shared" si="7"/>
        <v>-1.3311954835367525</v>
      </c>
      <c r="M89" s="46">
        <f t="shared" si="8"/>
        <v>0.20896168697416873</v>
      </c>
      <c r="N89" s="46">
        <f t="shared" si="9"/>
        <v>0.67087699502233111</v>
      </c>
      <c r="O89" s="46">
        <f t="shared" si="10"/>
        <v>5.5231541084384507E-3</v>
      </c>
      <c r="P89" s="46">
        <f t="shared" si="11"/>
        <v>-4.4893974589123439E-3</v>
      </c>
      <c r="Q89" s="46">
        <f t="shared" si="12"/>
        <v>-5.8741384892747233E-4</v>
      </c>
      <c r="R89" s="46">
        <f t="shared" si="13"/>
        <v>-5.8741384892747233E-4</v>
      </c>
    </row>
    <row r="90" spans="1:18" x14ac:dyDescent="0.35">
      <c r="A90" s="2">
        <v>188</v>
      </c>
      <c r="B90" s="2">
        <v>1</v>
      </c>
      <c r="C90" s="2">
        <v>12</v>
      </c>
      <c r="D90" s="2">
        <v>15</v>
      </c>
      <c r="E90" s="2">
        <v>0</v>
      </c>
      <c r="F90">
        <v>1</v>
      </c>
      <c r="L90" s="46">
        <f t="shared" si="7"/>
        <v>-0.61509096790242401</v>
      </c>
      <c r="M90" s="46">
        <f t="shared" si="8"/>
        <v>0.35089875582270702</v>
      </c>
      <c r="N90" s="46">
        <f t="shared" si="9"/>
        <v>1.1265696897465856</v>
      </c>
      <c r="O90" s="46">
        <f t="shared" si="10"/>
        <v>7.6105710862834734E-3</v>
      </c>
      <c r="P90" s="46">
        <f t="shared" si="11"/>
        <v>-6.1861171759505203E-3</v>
      </c>
      <c r="Q90" s="46">
        <f t="shared" si="12"/>
        <v>-8.0942062570726631E-4</v>
      </c>
      <c r="R90" s="46">
        <f t="shared" si="13"/>
        <v>-8.0942062570726631E-4</v>
      </c>
    </row>
    <row r="91" spans="1:18" x14ac:dyDescent="0.35">
      <c r="A91" s="2">
        <v>190</v>
      </c>
      <c r="B91" s="2">
        <v>1</v>
      </c>
      <c r="C91" s="2">
        <v>31</v>
      </c>
      <c r="D91" s="2">
        <v>0</v>
      </c>
      <c r="E91" s="2">
        <v>13</v>
      </c>
      <c r="F91">
        <v>0</v>
      </c>
      <c r="L91" s="46">
        <f t="shared" si="7"/>
        <v>0.38096345761402939</v>
      </c>
      <c r="M91" s="46">
        <f t="shared" si="8"/>
        <v>0.59410545616288779</v>
      </c>
      <c r="N91" s="46">
        <f t="shared" si="9"/>
        <v>1.9073912013650607</v>
      </c>
      <c r="O91" s="46">
        <f t="shared" si="10"/>
        <v>8.0574891842090067E-3</v>
      </c>
      <c r="P91" s="46">
        <f t="shared" si="11"/>
        <v>-6.5493865929858687E-3</v>
      </c>
      <c r="Q91" s="46">
        <f t="shared" si="12"/>
        <v>-8.5695250240371533E-4</v>
      </c>
      <c r="R91" s="46">
        <f t="shared" si="13"/>
        <v>-8.5695250240371533E-4</v>
      </c>
    </row>
    <row r="92" spans="1:18" x14ac:dyDescent="0.35">
      <c r="A92" s="2">
        <v>194</v>
      </c>
      <c r="B92" s="2">
        <v>0</v>
      </c>
      <c r="C92" s="2">
        <v>9</v>
      </c>
      <c r="D92" s="2">
        <v>25</v>
      </c>
      <c r="E92" s="2">
        <v>13</v>
      </c>
      <c r="F92">
        <v>0</v>
      </c>
      <c r="L92" s="46">
        <f t="shared" si="7"/>
        <v>-1.9368489310868087</v>
      </c>
      <c r="M92" s="46">
        <f t="shared" si="8"/>
        <v>0.12599444298544024</v>
      </c>
      <c r="N92" s="46">
        <f t="shared" si="9"/>
        <v>0.40450847484799235</v>
      </c>
      <c r="O92" s="46">
        <f t="shared" si="10"/>
        <v>3.6794979196437391E-3</v>
      </c>
      <c r="P92" s="46">
        <f t="shared" si="11"/>
        <v>-2.9908143582819857E-3</v>
      </c>
      <c r="Q92" s="46">
        <f t="shared" si="12"/>
        <v>-3.9133219762894515E-4</v>
      </c>
      <c r="R92" s="46">
        <f t="shared" si="13"/>
        <v>-3.9133219762894515E-4</v>
      </c>
    </row>
    <row r="93" spans="1:18" x14ac:dyDescent="0.35">
      <c r="A93" s="2">
        <v>195</v>
      </c>
      <c r="B93" s="2">
        <v>1</v>
      </c>
      <c r="C93" s="2">
        <v>22</v>
      </c>
      <c r="D93" s="2">
        <v>0</v>
      </c>
      <c r="E93" s="2">
        <v>0</v>
      </c>
      <c r="F93">
        <v>1</v>
      </c>
      <c r="L93" s="46">
        <f t="shared" si="7"/>
        <v>0.12643927866471572</v>
      </c>
      <c r="M93" s="46">
        <f t="shared" si="8"/>
        <v>0.53156777498564689</v>
      </c>
      <c r="N93" s="46">
        <f t="shared" si="9"/>
        <v>1.7066123302170768</v>
      </c>
      <c r="O93" s="46">
        <f t="shared" si="10"/>
        <v>8.3200969302937543E-3</v>
      </c>
      <c r="P93" s="46">
        <f t="shared" si="11"/>
        <v>-6.7628426227863648E-3</v>
      </c>
      <c r="Q93" s="46">
        <f t="shared" si="12"/>
        <v>-8.8488209188414073E-4</v>
      </c>
      <c r="R93" s="46">
        <f t="shared" si="13"/>
        <v>-8.8488209188414073E-4</v>
      </c>
    </row>
    <row r="94" spans="1:18" x14ac:dyDescent="0.35">
      <c r="A94" s="2">
        <v>196</v>
      </c>
      <c r="B94" s="2">
        <v>1</v>
      </c>
      <c r="C94" s="2">
        <v>25</v>
      </c>
      <c r="D94" s="2">
        <v>0</v>
      </c>
      <c r="E94" s="2">
        <v>13</v>
      </c>
      <c r="F94">
        <v>1</v>
      </c>
      <c r="L94" s="46">
        <f t="shared" si="7"/>
        <v>0.18048199258631845</v>
      </c>
      <c r="M94" s="46">
        <f t="shared" si="8"/>
        <v>0.54499841714388164</v>
      </c>
      <c r="N94" s="46">
        <f t="shared" si="9"/>
        <v>1.749731760304041</v>
      </c>
      <c r="O94" s="46">
        <f t="shared" si="10"/>
        <v>8.2857366416237577E-3</v>
      </c>
      <c r="P94" s="46">
        <f t="shared" si="11"/>
        <v>-6.7349134740401963E-3</v>
      </c>
      <c r="Q94" s="46">
        <f t="shared" si="12"/>
        <v>-8.8122771088704611E-4</v>
      </c>
      <c r="R94" s="46">
        <f t="shared" si="13"/>
        <v>-8.8122771088704611E-4</v>
      </c>
    </row>
    <row r="95" spans="1:18" x14ac:dyDescent="0.35">
      <c r="A95" s="2">
        <v>197</v>
      </c>
      <c r="B95" s="2">
        <v>0</v>
      </c>
      <c r="C95" s="2">
        <v>33</v>
      </c>
      <c r="D95" s="2">
        <v>10</v>
      </c>
      <c r="E95" s="2">
        <v>26</v>
      </c>
      <c r="F95">
        <v>1</v>
      </c>
      <c r="L95" s="46">
        <f t="shared" si="7"/>
        <v>-0.77372661804726284</v>
      </c>
      <c r="M95" s="46">
        <f t="shared" si="8"/>
        <v>0.31567351582925079</v>
      </c>
      <c r="N95" s="46">
        <f t="shared" si="9"/>
        <v>1.0134781297675945</v>
      </c>
      <c r="O95" s="46">
        <f t="shared" si="10"/>
        <v>7.2181262210163312E-3</v>
      </c>
      <c r="P95" s="46">
        <f t="shared" si="11"/>
        <v>-5.8671253560044299E-3</v>
      </c>
      <c r="Q95" s="46">
        <f t="shared" si="12"/>
        <v>-7.6768223777306252E-4</v>
      </c>
      <c r="R95" s="46">
        <f t="shared" si="13"/>
        <v>-7.6768223777306252E-4</v>
      </c>
    </row>
    <row r="96" spans="1:18" x14ac:dyDescent="0.35">
      <c r="A96" s="2">
        <v>199</v>
      </c>
      <c r="B96" s="2">
        <v>1</v>
      </c>
      <c r="C96" s="2">
        <v>23</v>
      </c>
      <c r="D96" s="2">
        <v>15</v>
      </c>
      <c r="E96" s="2">
        <v>0</v>
      </c>
      <c r="F96">
        <v>0</v>
      </c>
      <c r="L96" s="46">
        <f t="shared" si="7"/>
        <v>-0.24754161535162067</v>
      </c>
      <c r="M96" s="46">
        <f t="shared" si="8"/>
        <v>0.43842868356456899</v>
      </c>
      <c r="N96" s="46">
        <f t="shared" si="9"/>
        <v>1.4075868261809845</v>
      </c>
      <c r="O96" s="46">
        <f t="shared" si="10"/>
        <v>8.2267226014143442E-3</v>
      </c>
      <c r="P96" s="46">
        <f t="shared" si="11"/>
        <v>-6.6869449623972741E-3</v>
      </c>
      <c r="Q96" s="46">
        <f t="shared" si="12"/>
        <v>-8.7495128552943962E-4</v>
      </c>
      <c r="R96" s="46">
        <f t="shared" si="13"/>
        <v>-8.7495128552943962E-4</v>
      </c>
    </row>
    <row r="97" spans="1:18" x14ac:dyDescent="0.35">
      <c r="A97">
        <v>201</v>
      </c>
      <c r="B97">
        <v>0</v>
      </c>
      <c r="C97">
        <v>16</v>
      </c>
      <c r="D97">
        <v>0</v>
      </c>
      <c r="E97">
        <v>13</v>
      </c>
      <c r="F97">
        <v>0</v>
      </c>
      <c r="L97" s="46">
        <f t="shared" si="7"/>
        <v>-1.0239631026862213</v>
      </c>
      <c r="M97" s="46">
        <f t="shared" si="8"/>
        <v>0.26425615538168751</v>
      </c>
      <c r="N97" s="46">
        <f t="shared" si="9"/>
        <v>0.84840134096225983</v>
      </c>
      <c r="O97" s="46">
        <f t="shared" si="10"/>
        <v>6.4964294509601778E-3</v>
      </c>
      <c r="P97" s="46">
        <f t="shared" si="11"/>
        <v>-5.2805069886760246E-3</v>
      </c>
      <c r="Q97" s="46">
        <f t="shared" si="12"/>
        <v>-6.909263354147509E-4</v>
      </c>
      <c r="R97" s="46">
        <f t="shared" si="13"/>
        <v>-6.909263354147509E-4</v>
      </c>
    </row>
    <row r="98" spans="1:18" x14ac:dyDescent="0.35">
      <c r="A98">
        <v>206</v>
      </c>
      <c r="B98">
        <v>0</v>
      </c>
      <c r="C98">
        <v>8</v>
      </c>
      <c r="D98">
        <v>0</v>
      </c>
      <c r="E98">
        <v>0</v>
      </c>
      <c r="F98">
        <v>1</v>
      </c>
      <c r="L98" s="46">
        <f t="shared" si="7"/>
        <v>-1.2450737041309163</v>
      </c>
      <c r="M98" s="46">
        <f t="shared" si="8"/>
        <v>0.22355406901629776</v>
      </c>
      <c r="N98" s="46">
        <f t="shared" si="9"/>
        <v>0.71772622157864019</v>
      </c>
      <c r="O98" s="46">
        <f t="shared" si="10"/>
        <v>5.7998501692084091E-3</v>
      </c>
      <c r="P98" s="46">
        <f t="shared" si="11"/>
        <v>-4.7143049244154052E-3</v>
      </c>
      <c r="Q98" s="46">
        <f t="shared" si="12"/>
        <v>-6.1684179803930773E-4</v>
      </c>
      <c r="R98" s="46">
        <f t="shared" si="13"/>
        <v>-6.1684179803930773E-4</v>
      </c>
    </row>
    <row r="99" spans="1:18" x14ac:dyDescent="0.35">
      <c r="A99">
        <v>207</v>
      </c>
      <c r="B99">
        <v>1</v>
      </c>
      <c r="C99">
        <v>43</v>
      </c>
      <c r="D99">
        <v>10</v>
      </c>
      <c r="E99">
        <v>26</v>
      </c>
      <c r="F99">
        <v>0</v>
      </c>
      <c r="L99" s="46">
        <f t="shared" si="7"/>
        <v>0.46413205472989522</v>
      </c>
      <c r="M99" s="46">
        <f t="shared" si="8"/>
        <v>0.61399395544368762</v>
      </c>
      <c r="N99" s="46">
        <f t="shared" si="9"/>
        <v>1.9712437516876287</v>
      </c>
      <c r="O99" s="46">
        <f t="shared" si="10"/>
        <v>7.9191975709009665E-3</v>
      </c>
      <c r="P99" s="46">
        <f t="shared" si="11"/>
        <v>-6.4369787178506352E-3</v>
      </c>
      <c r="Q99" s="46">
        <f t="shared" si="12"/>
        <v>-8.4224452807369395E-4</v>
      </c>
      <c r="R99" s="46">
        <f t="shared" si="13"/>
        <v>-8.4224452807369395E-4</v>
      </c>
    </row>
    <row r="100" spans="1:18" x14ac:dyDescent="0.35">
      <c r="A100">
        <v>208</v>
      </c>
      <c r="B100">
        <v>0</v>
      </c>
      <c r="C100">
        <v>3</v>
      </c>
      <c r="D100">
        <v>0</v>
      </c>
      <c r="E100">
        <v>13</v>
      </c>
      <c r="F100">
        <v>0</v>
      </c>
      <c r="L100" s="46">
        <f t="shared" si="7"/>
        <v>-1.4583396102462616</v>
      </c>
      <c r="M100" s="46">
        <f t="shared" si="8"/>
        <v>0.18872140886763053</v>
      </c>
      <c r="N100" s="46">
        <f t="shared" si="9"/>
        <v>0.6058950495223927</v>
      </c>
      <c r="O100" s="46">
        <f t="shared" si="10"/>
        <v>5.115807125185016E-3</v>
      </c>
      <c r="P100" s="46">
        <f t="shared" si="11"/>
        <v>-4.1582927177428791E-3</v>
      </c>
      <c r="Q100" s="46">
        <f t="shared" si="12"/>
        <v>-5.4409054948950934E-4</v>
      </c>
      <c r="R100" s="46">
        <f t="shared" si="13"/>
        <v>-5.4409054948950934E-4</v>
      </c>
    </row>
    <row r="101" spans="1:18" x14ac:dyDescent="0.35">
      <c r="A101">
        <v>211</v>
      </c>
      <c r="B101">
        <v>1</v>
      </c>
      <c r="C101">
        <v>26</v>
      </c>
      <c r="D101">
        <v>15</v>
      </c>
      <c r="E101">
        <v>0</v>
      </c>
      <c r="F101">
        <v>1</v>
      </c>
      <c r="L101" s="46">
        <f t="shared" si="7"/>
        <v>-0.14730088283776521</v>
      </c>
      <c r="M101" s="46">
        <f t="shared" si="8"/>
        <v>0.46324121989035122</v>
      </c>
      <c r="N101" s="46">
        <f t="shared" si="9"/>
        <v>1.4872481270163906</v>
      </c>
      <c r="O101" s="46">
        <f t="shared" si="10"/>
        <v>8.3082456857569188E-3</v>
      </c>
      <c r="P101" s="46">
        <f t="shared" si="11"/>
        <v>-6.753209549715429E-3</v>
      </c>
      <c r="Q101" s="46">
        <f t="shared" si="12"/>
        <v>-8.836216553597772E-4</v>
      </c>
      <c r="R101" s="46">
        <f t="shared" si="13"/>
        <v>-8.836216553597772E-4</v>
      </c>
    </row>
    <row r="102" spans="1:18" x14ac:dyDescent="0.35">
      <c r="A102">
        <v>212</v>
      </c>
      <c r="B102">
        <v>0</v>
      </c>
      <c r="C102">
        <v>20</v>
      </c>
      <c r="D102">
        <v>0</v>
      </c>
      <c r="E102">
        <v>0</v>
      </c>
      <c r="F102">
        <v>0</v>
      </c>
      <c r="L102" s="46">
        <f t="shared" si="7"/>
        <v>-0.84411077407549451</v>
      </c>
      <c r="M102" s="46">
        <f t="shared" si="8"/>
        <v>0.30066971444612139</v>
      </c>
      <c r="N102" s="46">
        <f t="shared" si="9"/>
        <v>0.96530803059017922</v>
      </c>
      <c r="O102" s="46">
        <f t="shared" si="10"/>
        <v>7.0257873116182359E-3</v>
      </c>
      <c r="P102" s="46">
        <f t="shared" si="11"/>
        <v>-5.7107860987342923E-3</v>
      </c>
      <c r="Q102" s="46">
        <f t="shared" si="12"/>
        <v>-7.4722607507149506E-4</v>
      </c>
      <c r="R102" s="46">
        <f t="shared" si="13"/>
        <v>-7.4722607507149506E-4</v>
      </c>
    </row>
    <row r="103" spans="1:18" x14ac:dyDescent="0.35">
      <c r="A103">
        <v>213</v>
      </c>
      <c r="B103">
        <v>1</v>
      </c>
      <c r="C103">
        <v>9</v>
      </c>
      <c r="D103">
        <v>0</v>
      </c>
      <c r="E103">
        <v>0</v>
      </c>
      <c r="F103">
        <v>1</v>
      </c>
      <c r="L103" s="46">
        <f t="shared" si="7"/>
        <v>-0.3079372288953246</v>
      </c>
      <c r="M103" s="46">
        <f t="shared" si="8"/>
        <v>0.42361831758316809</v>
      </c>
      <c r="N103" s="46">
        <f t="shared" si="9"/>
        <v>1.3600377564512238</v>
      </c>
      <c r="O103" s="46">
        <f t="shared" si="10"/>
        <v>8.1584541717463679E-3</v>
      </c>
      <c r="P103" s="46">
        <f t="shared" si="11"/>
        <v>-6.6314541850881472E-3</v>
      </c>
      <c r="Q103" s="46">
        <f t="shared" si="12"/>
        <v>-8.6769061160215744E-4</v>
      </c>
      <c r="R103" s="46">
        <f t="shared" si="13"/>
        <v>-8.6769061160215744E-4</v>
      </c>
    </row>
    <row r="104" spans="1:18" x14ac:dyDescent="0.35">
      <c r="A104">
        <v>214</v>
      </c>
      <c r="B104">
        <v>0</v>
      </c>
      <c r="C104">
        <v>37</v>
      </c>
      <c r="D104">
        <v>20</v>
      </c>
      <c r="E104">
        <v>0</v>
      </c>
      <c r="F104">
        <v>1</v>
      </c>
      <c r="L104" s="46">
        <f t="shared" si="7"/>
        <v>-0.81927258519158674</v>
      </c>
      <c r="M104" s="46">
        <f t="shared" si="8"/>
        <v>0.30591809167872003</v>
      </c>
      <c r="N104" s="46">
        <f t="shared" si="9"/>
        <v>0.98215808381062741</v>
      </c>
      <c r="O104" s="46">
        <f t="shared" si="10"/>
        <v>7.0947788512039592E-3</v>
      </c>
      <c r="P104" s="46">
        <f t="shared" si="11"/>
        <v>-5.7668646430626812E-3</v>
      </c>
      <c r="Q104" s="46">
        <f t="shared" si="12"/>
        <v>-7.5456365519614959E-4</v>
      </c>
      <c r="R104" s="46">
        <f t="shared" si="13"/>
        <v>-7.5456365519614959E-4</v>
      </c>
    </row>
    <row r="105" spans="1:18" x14ac:dyDescent="0.35">
      <c r="A105">
        <v>216</v>
      </c>
      <c r="B105">
        <v>0</v>
      </c>
      <c r="C105">
        <v>18</v>
      </c>
      <c r="D105">
        <v>25</v>
      </c>
      <c r="E105">
        <v>13</v>
      </c>
      <c r="F105">
        <v>1</v>
      </c>
      <c r="L105" s="46">
        <f t="shared" si="7"/>
        <v>-1.6361267335452425</v>
      </c>
      <c r="M105" s="46">
        <f t="shared" si="8"/>
        <v>0.1629927878588581</v>
      </c>
      <c r="N105" s="46">
        <f t="shared" si="9"/>
        <v>0.52329263470475496</v>
      </c>
      <c r="O105" s="46">
        <f t="shared" si="10"/>
        <v>4.5584853679580479E-3</v>
      </c>
      <c r="P105" s="46">
        <f t="shared" si="11"/>
        <v>-3.7052836523487741E-3</v>
      </c>
      <c r="Q105" s="46">
        <f t="shared" si="12"/>
        <v>-4.8481671572058789E-4</v>
      </c>
      <c r="R105" s="46">
        <f t="shared" si="13"/>
        <v>-4.8481671572058789E-4</v>
      </c>
    </row>
    <row r="106" spans="1:18" x14ac:dyDescent="0.35">
      <c r="A106">
        <v>217</v>
      </c>
      <c r="B106">
        <v>0</v>
      </c>
      <c r="C106">
        <v>24</v>
      </c>
      <c r="D106">
        <v>0</v>
      </c>
      <c r="E106">
        <v>13</v>
      </c>
      <c r="F106">
        <v>1</v>
      </c>
      <c r="L106" s="46">
        <f t="shared" si="7"/>
        <v>-0.75665448264927326</v>
      </c>
      <c r="M106" s="46">
        <f t="shared" si="8"/>
        <v>0.31937305451777737</v>
      </c>
      <c r="N106" s="46">
        <f t="shared" si="9"/>
        <v>1.0253555960833904</v>
      </c>
      <c r="O106" s="46">
        <f t="shared" si="10"/>
        <v>7.2632398745167918E-3</v>
      </c>
      <c r="P106" s="46">
        <f t="shared" si="11"/>
        <v>-5.9037951858536076E-3</v>
      </c>
      <c r="Q106" s="46">
        <f t="shared" si="12"/>
        <v>-7.7248029053812988E-4</v>
      </c>
      <c r="R106" s="46">
        <f t="shared" si="13"/>
        <v>-7.7248029053812988E-4</v>
      </c>
    </row>
    <row r="107" spans="1:18" x14ac:dyDescent="0.35">
      <c r="A107">
        <v>218</v>
      </c>
      <c r="B107">
        <v>1</v>
      </c>
      <c r="C107">
        <v>21</v>
      </c>
      <c r="D107">
        <v>35</v>
      </c>
      <c r="E107">
        <v>26</v>
      </c>
      <c r="F107">
        <v>0</v>
      </c>
      <c r="L107" s="46">
        <f t="shared" si="7"/>
        <v>-0.94995743623996964</v>
      </c>
      <c r="M107" s="46">
        <f t="shared" si="8"/>
        <v>0.27889338197367219</v>
      </c>
      <c r="N107" s="46">
        <f t="shared" si="9"/>
        <v>0.89539454212600011</v>
      </c>
      <c r="O107" s="46">
        <f t="shared" si="10"/>
        <v>6.7198668369846774E-3</v>
      </c>
      <c r="P107" s="46">
        <f t="shared" si="11"/>
        <v>-5.462124088860109E-3</v>
      </c>
      <c r="Q107" s="46">
        <f t="shared" si="12"/>
        <v>-7.1468996980590714E-4</v>
      </c>
      <c r="R107" s="46">
        <f t="shared" si="13"/>
        <v>-7.1468996980590714E-4</v>
      </c>
    </row>
    <row r="108" spans="1:18" x14ac:dyDescent="0.35">
      <c r="A108">
        <v>221</v>
      </c>
      <c r="B108">
        <v>0</v>
      </c>
      <c r="C108">
        <v>25</v>
      </c>
      <c r="D108">
        <v>35</v>
      </c>
      <c r="E108">
        <v>0</v>
      </c>
      <c r="F108">
        <v>0</v>
      </c>
      <c r="L108" s="46">
        <f t="shared" si="7"/>
        <v>-1.6276299867679636</v>
      </c>
      <c r="M108" s="46">
        <f t="shared" si="8"/>
        <v>0.16415528799999093</v>
      </c>
      <c r="N108" s="46">
        <f t="shared" si="9"/>
        <v>0.52702487199997083</v>
      </c>
      <c r="O108" s="46">
        <f t="shared" si="10"/>
        <v>4.5846211494088912E-3</v>
      </c>
      <c r="P108" s="46">
        <f t="shared" si="11"/>
        <v>-3.7265276568665619E-3</v>
      </c>
      <c r="Q108" s="46">
        <f t="shared" si="12"/>
        <v>-4.8759638104864958E-4</v>
      </c>
      <c r="R108" s="46">
        <f t="shared" si="13"/>
        <v>-4.8759638104864958E-4</v>
      </c>
    </row>
    <row r="109" spans="1:18" x14ac:dyDescent="0.35">
      <c r="A109">
        <v>223</v>
      </c>
      <c r="B109">
        <v>0</v>
      </c>
      <c r="C109">
        <v>42</v>
      </c>
      <c r="D109">
        <v>50</v>
      </c>
      <c r="E109">
        <v>0</v>
      </c>
      <c r="F109">
        <v>0</v>
      </c>
      <c r="L109" s="46">
        <f t="shared" si="7"/>
        <v>-1.4669936407104041</v>
      </c>
      <c r="M109" s="46">
        <f t="shared" si="8"/>
        <v>0.1873999958943304</v>
      </c>
      <c r="N109" s="46">
        <f t="shared" si="9"/>
        <v>0.6016526183975871</v>
      </c>
      <c r="O109" s="46">
        <f t="shared" si="10"/>
        <v>5.0882609294712776E-3</v>
      </c>
      <c r="P109" s="46">
        <f t="shared" si="11"/>
        <v>-4.135902283108615E-3</v>
      </c>
      <c r="Q109" s="46">
        <f t="shared" si="12"/>
        <v>-5.4116087986055687E-4</v>
      </c>
      <c r="R109" s="46">
        <f t="shared" si="13"/>
        <v>-5.4116087986055687E-4</v>
      </c>
    </row>
    <row r="110" spans="1:18" x14ac:dyDescent="0.35">
      <c r="A110">
        <v>227</v>
      </c>
      <c r="B110">
        <v>1</v>
      </c>
      <c r="C110">
        <v>26</v>
      </c>
      <c r="D110">
        <v>0</v>
      </c>
      <c r="E110">
        <v>13</v>
      </c>
      <c r="F110">
        <v>0</v>
      </c>
      <c r="L110" s="46">
        <f t="shared" si="7"/>
        <v>0.21389557009093693</v>
      </c>
      <c r="M110" s="46">
        <f t="shared" si="8"/>
        <v>0.55327094590498482</v>
      </c>
      <c r="N110" s="46">
        <f t="shared" si="9"/>
        <v>1.776290931589688</v>
      </c>
      <c r="O110" s="46">
        <f t="shared" si="10"/>
        <v>8.2585735371656227E-3</v>
      </c>
      <c r="P110" s="46">
        <f t="shared" si="11"/>
        <v>-6.7128344283108364E-3</v>
      </c>
      <c r="Q110" s="46">
        <f t="shared" si="12"/>
        <v>-8.7833878484491485E-4</v>
      </c>
      <c r="R110" s="46">
        <f t="shared" si="13"/>
        <v>-8.7833878484491485E-4</v>
      </c>
    </row>
    <row r="111" spans="1:18" x14ac:dyDescent="0.35">
      <c r="A111">
        <v>229</v>
      </c>
      <c r="B111">
        <v>1</v>
      </c>
      <c r="C111">
        <v>43</v>
      </c>
      <c r="D111">
        <v>35</v>
      </c>
      <c r="E111">
        <v>26</v>
      </c>
      <c r="F111">
        <v>1</v>
      </c>
      <c r="L111" s="46">
        <f t="shared" si="7"/>
        <v>-0.2148587311383629</v>
      </c>
      <c r="M111" s="46">
        <f t="shared" si="8"/>
        <v>0.44649100931761243</v>
      </c>
      <c r="N111" s="46">
        <f t="shared" si="9"/>
        <v>1.4334711351775977</v>
      </c>
      <c r="O111" s="46">
        <f t="shared" si="10"/>
        <v>8.2577242172788123E-3</v>
      </c>
      <c r="P111" s="46">
        <f t="shared" si="11"/>
        <v>-6.7121440737658083E-3</v>
      </c>
      <c r="Q111" s="46">
        <f t="shared" si="12"/>
        <v>-8.7824845561384742E-4</v>
      </c>
      <c r="R111" s="46">
        <f t="shared" si="13"/>
        <v>-8.7824845561384742E-4</v>
      </c>
    </row>
    <row r="112" spans="1:18" x14ac:dyDescent="0.35">
      <c r="A112">
        <v>230</v>
      </c>
      <c r="B112">
        <v>0</v>
      </c>
      <c r="C112">
        <v>29</v>
      </c>
      <c r="D112">
        <v>0</v>
      </c>
      <c r="E112">
        <v>0</v>
      </c>
      <c r="F112">
        <v>0</v>
      </c>
      <c r="L112" s="46">
        <f t="shared" si="7"/>
        <v>-0.54338857653392814</v>
      </c>
      <c r="M112" s="46">
        <f t="shared" si="8"/>
        <v>0.36739966568101773</v>
      </c>
      <c r="N112" s="46">
        <f t="shared" si="9"/>
        <v>1.1795462950811622</v>
      </c>
      <c r="O112" s="46">
        <f t="shared" si="10"/>
        <v>7.7658884996514186E-3</v>
      </c>
      <c r="P112" s="46">
        <f t="shared" si="11"/>
        <v>-6.3123641694634415E-3</v>
      </c>
      <c r="Q112" s="46">
        <f t="shared" si="12"/>
        <v>-8.2593937528416684E-4</v>
      </c>
      <c r="R112" s="46">
        <f t="shared" si="13"/>
        <v>-8.2593937528416684E-4</v>
      </c>
    </row>
    <row r="113" spans="1:18" x14ac:dyDescent="0.35">
      <c r="A113">
        <v>231</v>
      </c>
      <c r="B113">
        <v>0</v>
      </c>
      <c r="C113">
        <v>12</v>
      </c>
      <c r="D113">
        <v>20</v>
      </c>
      <c r="E113">
        <v>0</v>
      </c>
      <c r="F113">
        <v>0</v>
      </c>
      <c r="L113" s="46">
        <f t="shared" si="7"/>
        <v>-1.6546120228070489</v>
      </c>
      <c r="M113" s="46">
        <f t="shared" si="8"/>
        <v>0.16048659534871279</v>
      </c>
      <c r="N113" s="46">
        <f t="shared" si="9"/>
        <v>0.51524643769849898</v>
      </c>
      <c r="O113" s="46">
        <f t="shared" si="10"/>
        <v>4.501832951270165E-3</v>
      </c>
      <c r="P113" s="46">
        <f t="shared" si="11"/>
        <v>-3.6592347443287635E-3</v>
      </c>
      <c r="Q113" s="46">
        <f t="shared" si="12"/>
        <v>-4.7879146031682709E-4</v>
      </c>
      <c r="R113" s="46">
        <f t="shared" si="13"/>
        <v>-4.7879146031682709E-4</v>
      </c>
    </row>
    <row r="114" spans="1:18" x14ac:dyDescent="0.35">
      <c r="A114">
        <v>233</v>
      </c>
      <c r="B114">
        <v>0</v>
      </c>
      <c r="C114">
        <v>17</v>
      </c>
      <c r="D114">
        <v>0</v>
      </c>
      <c r="E114">
        <v>0</v>
      </c>
      <c r="F114">
        <v>0</v>
      </c>
      <c r="L114" s="46">
        <f t="shared" si="7"/>
        <v>-0.94435150658934996</v>
      </c>
      <c r="M114" s="46">
        <f t="shared" si="8"/>
        <v>0.28002219715155063</v>
      </c>
      <c r="N114" s="46">
        <f t="shared" si="9"/>
        <v>0.89901863296024143</v>
      </c>
      <c r="O114" s="46">
        <f t="shared" si="10"/>
        <v>6.7365035504150014E-3</v>
      </c>
      <c r="P114" s="46">
        <f t="shared" si="11"/>
        <v>-5.4756469450999226E-3</v>
      </c>
      <c r="Q114" s="46">
        <f t="shared" si="12"/>
        <v>-7.1645936382927489E-4</v>
      </c>
      <c r="R114" s="46">
        <f t="shared" si="13"/>
        <v>-7.1645936382927489E-4</v>
      </c>
    </row>
    <row r="115" spans="1:18" x14ac:dyDescent="0.35">
      <c r="A115">
        <v>234</v>
      </c>
      <c r="B115">
        <v>0</v>
      </c>
      <c r="C115">
        <v>24</v>
      </c>
      <c r="D115">
        <v>35</v>
      </c>
      <c r="E115">
        <v>13</v>
      </c>
      <c r="F115">
        <v>0</v>
      </c>
      <c r="L115" s="46">
        <f t="shared" si="7"/>
        <v>-1.7072415828648346</v>
      </c>
      <c r="M115" s="46">
        <f t="shared" si="8"/>
        <v>0.15352183752887219</v>
      </c>
      <c r="N115" s="46">
        <f t="shared" si="9"/>
        <v>0.49288589943480016</v>
      </c>
      <c r="O115" s="46">
        <f t="shared" si="10"/>
        <v>4.3421907257512439E-3</v>
      </c>
      <c r="P115" s="46">
        <f t="shared" si="11"/>
        <v>-3.5294724042765888E-3</v>
      </c>
      <c r="Q115" s="46">
        <f t="shared" si="12"/>
        <v>-4.6181274628816324E-4</v>
      </c>
      <c r="R115" s="46">
        <f t="shared" si="13"/>
        <v>-4.6181274628816324E-4</v>
      </c>
    </row>
    <row r="116" spans="1:18" x14ac:dyDescent="0.35">
      <c r="A116">
        <v>235</v>
      </c>
      <c r="B116">
        <v>0</v>
      </c>
      <c r="C116">
        <v>38</v>
      </c>
      <c r="D116">
        <v>60</v>
      </c>
      <c r="E116">
        <v>13</v>
      </c>
      <c r="F116">
        <v>0</v>
      </c>
      <c r="L116" s="46">
        <f t="shared" si="7"/>
        <v>-1.9184422836684341</v>
      </c>
      <c r="M116" s="46">
        <f t="shared" si="8"/>
        <v>0.12803537263679612</v>
      </c>
      <c r="N116" s="46">
        <f t="shared" si="9"/>
        <v>0.41106093320234544</v>
      </c>
      <c r="O116" s="46">
        <f t="shared" si="10"/>
        <v>3.7303691781454466E-3</v>
      </c>
      <c r="P116" s="46">
        <f t="shared" si="11"/>
        <v>-3.0321641548231161E-3</v>
      </c>
      <c r="Q116" s="46">
        <f t="shared" si="12"/>
        <v>-3.9674259921643971E-4</v>
      </c>
      <c r="R116" s="46">
        <f t="shared" si="13"/>
        <v>-3.9674259921643971E-4</v>
      </c>
    </row>
    <row r="117" spans="1:18" x14ac:dyDescent="0.35">
      <c r="A117">
        <v>236</v>
      </c>
      <c r="B117">
        <v>0</v>
      </c>
      <c r="C117">
        <v>10</v>
      </c>
      <c r="D117">
        <v>15</v>
      </c>
      <c r="E117">
        <v>0</v>
      </c>
      <c r="F117">
        <v>0</v>
      </c>
      <c r="L117" s="46">
        <f t="shared" si="7"/>
        <v>-1.5856410206426341</v>
      </c>
      <c r="M117" s="46">
        <f t="shared" si="8"/>
        <v>0.16999805890990435</v>
      </c>
      <c r="N117" s="46">
        <f t="shared" si="9"/>
        <v>0.54578324176337711</v>
      </c>
      <c r="O117" s="46">
        <f t="shared" si="10"/>
        <v>4.7146129789912969E-3</v>
      </c>
      <c r="P117" s="46">
        <f t="shared" si="11"/>
        <v>-3.8321892006056733E-3</v>
      </c>
      <c r="Q117" s="46">
        <f t="shared" si="12"/>
        <v>-5.0142163369323205E-4</v>
      </c>
      <c r="R117" s="46">
        <f t="shared" si="13"/>
        <v>-5.0142163369323205E-4</v>
      </c>
    </row>
    <row r="118" spans="1:18" x14ac:dyDescent="0.35">
      <c r="A118">
        <v>237</v>
      </c>
      <c r="B118">
        <v>1</v>
      </c>
      <c r="C118">
        <v>26</v>
      </c>
      <c r="D118">
        <v>15</v>
      </c>
      <c r="E118">
        <v>13</v>
      </c>
      <c r="F118">
        <v>0</v>
      </c>
      <c r="L118" s="46">
        <f t="shared" si="7"/>
        <v>-0.19349890143001794</v>
      </c>
      <c r="M118" s="46">
        <f t="shared" si="8"/>
        <v>0.45177564814127963</v>
      </c>
      <c r="N118" s="46">
        <f t="shared" si="9"/>
        <v>1.4504376071904239</v>
      </c>
      <c r="O118" s="46">
        <f t="shared" si="10"/>
        <v>8.2756881575240197E-3</v>
      </c>
      <c r="P118" s="46">
        <f t="shared" si="11"/>
        <v>-6.7267457426864116E-3</v>
      </c>
      <c r="Q118" s="46">
        <f t="shared" si="12"/>
        <v>-8.8015900655524131E-4</v>
      </c>
      <c r="R118" s="46">
        <f t="shared" si="13"/>
        <v>-8.8015900655524131E-4</v>
      </c>
    </row>
    <row r="119" spans="1:18" x14ac:dyDescent="0.35">
      <c r="A119">
        <v>239</v>
      </c>
      <c r="B119">
        <v>0</v>
      </c>
      <c r="C119">
        <v>15</v>
      </c>
      <c r="D119">
        <v>0</v>
      </c>
      <c r="E119">
        <v>0</v>
      </c>
      <c r="F119">
        <v>1</v>
      </c>
      <c r="L119" s="46">
        <f t="shared" si="7"/>
        <v>-1.0111786615985869</v>
      </c>
      <c r="M119" s="46">
        <f t="shared" si="8"/>
        <v>0.2667492481507388</v>
      </c>
      <c r="N119" s="46">
        <f t="shared" si="9"/>
        <v>0.85640548090500346</v>
      </c>
      <c r="O119" s="46">
        <f t="shared" si="10"/>
        <v>6.5354981774589536E-3</v>
      </c>
      <c r="P119" s="46">
        <f t="shared" si="11"/>
        <v>-5.3122633072619149E-3</v>
      </c>
      <c r="Q119" s="46">
        <f t="shared" si="12"/>
        <v>-6.9508148128878634E-4</v>
      </c>
      <c r="R119" s="46">
        <f t="shared" si="13"/>
        <v>-6.9508148128878634E-4</v>
      </c>
    </row>
    <row r="120" spans="1:18" x14ac:dyDescent="0.35">
      <c r="A120">
        <v>240</v>
      </c>
      <c r="B120">
        <v>1</v>
      </c>
      <c r="C120">
        <v>16</v>
      </c>
      <c r="D120">
        <v>0</v>
      </c>
      <c r="E120">
        <v>0</v>
      </c>
      <c r="F120">
        <v>1</v>
      </c>
      <c r="L120" s="46">
        <f t="shared" si="7"/>
        <v>-7.4042186362995199E-2</v>
      </c>
      <c r="M120" s="46">
        <f t="shared" si="8"/>
        <v>0.48149790538888088</v>
      </c>
      <c r="N120" s="46">
        <f t="shared" si="9"/>
        <v>1.5458616962485123</v>
      </c>
      <c r="O120" s="46">
        <f t="shared" si="10"/>
        <v>8.3419559895343814E-3</v>
      </c>
      <c r="P120" s="46">
        <f t="shared" si="11"/>
        <v>-6.7806103698168441E-3</v>
      </c>
      <c r="Q120" s="46">
        <f t="shared" si="12"/>
        <v>-8.8720690735558528E-4</v>
      </c>
      <c r="R120" s="46">
        <f t="shared" si="13"/>
        <v>-8.8720690735558528E-4</v>
      </c>
    </row>
    <row r="121" spans="1:18" x14ac:dyDescent="0.35">
      <c r="A121">
        <v>241</v>
      </c>
      <c r="B121">
        <v>0</v>
      </c>
      <c r="C121">
        <v>24</v>
      </c>
      <c r="D121">
        <v>0</v>
      </c>
      <c r="E121">
        <v>0</v>
      </c>
      <c r="F121">
        <v>0</v>
      </c>
      <c r="L121" s="46">
        <f t="shared" si="7"/>
        <v>-0.71045646405702056</v>
      </c>
      <c r="M121" s="46">
        <f t="shared" si="8"/>
        <v>0.32949798616707338</v>
      </c>
      <c r="N121" s="46">
        <f t="shared" si="9"/>
        <v>1.057861955589025</v>
      </c>
      <c r="O121" s="46">
        <f t="shared" si="10"/>
        <v>7.3820303788928385E-3</v>
      </c>
      <c r="P121" s="46">
        <f t="shared" si="11"/>
        <v>-6.0003519318755864E-3</v>
      </c>
      <c r="Q121" s="46">
        <f t="shared" si="12"/>
        <v>-7.8511422868679721E-4</v>
      </c>
      <c r="R121" s="46">
        <f t="shared" si="13"/>
        <v>-7.8511422868679721E-4</v>
      </c>
    </row>
    <row r="122" spans="1:18" x14ac:dyDescent="0.35">
      <c r="A122">
        <v>242</v>
      </c>
      <c r="B122">
        <v>0</v>
      </c>
      <c r="C122">
        <v>15</v>
      </c>
      <c r="D122">
        <v>0</v>
      </c>
      <c r="E122">
        <v>0</v>
      </c>
      <c r="F122">
        <v>0</v>
      </c>
      <c r="L122" s="46">
        <f t="shared" si="7"/>
        <v>-1.0111786615985869</v>
      </c>
      <c r="M122" s="46">
        <f t="shared" si="8"/>
        <v>0.2667492481507388</v>
      </c>
      <c r="N122" s="46">
        <f t="shared" si="9"/>
        <v>0.85640548090500346</v>
      </c>
      <c r="O122" s="46">
        <f t="shared" si="10"/>
        <v>6.5354981774589536E-3</v>
      </c>
      <c r="P122" s="46">
        <f t="shared" si="11"/>
        <v>-5.3122633072619149E-3</v>
      </c>
      <c r="Q122" s="46">
        <f t="shared" si="12"/>
        <v>-6.9508148128878634E-4</v>
      </c>
      <c r="R122" s="46">
        <f t="shared" si="13"/>
        <v>-6.9508148128878634E-4</v>
      </c>
    </row>
    <row r="123" spans="1:18" x14ac:dyDescent="0.35">
      <c r="A123">
        <v>243</v>
      </c>
      <c r="B123">
        <v>0</v>
      </c>
      <c r="C123">
        <v>30</v>
      </c>
      <c r="D123">
        <v>0</v>
      </c>
      <c r="E123">
        <v>0</v>
      </c>
      <c r="F123">
        <v>0</v>
      </c>
      <c r="L123" s="46">
        <f t="shared" si="7"/>
        <v>-0.50997499902930965</v>
      </c>
      <c r="M123" s="46">
        <f t="shared" si="8"/>
        <v>0.37519938636100858</v>
      </c>
      <c r="N123" s="46">
        <f t="shared" si="9"/>
        <v>1.2045875035800802</v>
      </c>
      <c r="O123" s="46">
        <f t="shared" si="10"/>
        <v>7.8329714521975565E-3</v>
      </c>
      <c r="P123" s="46">
        <f t="shared" si="11"/>
        <v>-6.366891352805445E-3</v>
      </c>
      <c r="Q123" s="46">
        <f t="shared" si="12"/>
        <v>-8.3307396805106795E-4</v>
      </c>
      <c r="R123" s="46">
        <f t="shared" si="13"/>
        <v>-8.3307396805106795E-4</v>
      </c>
    </row>
    <row r="124" spans="1:18" x14ac:dyDescent="0.35">
      <c r="A124">
        <v>245</v>
      </c>
      <c r="B124">
        <v>0</v>
      </c>
      <c r="C124">
        <v>22</v>
      </c>
      <c r="D124">
        <v>35</v>
      </c>
      <c r="E124">
        <v>13</v>
      </c>
      <c r="F124">
        <v>0</v>
      </c>
      <c r="L124" s="46">
        <f t="shared" si="7"/>
        <v>-1.7740687378740716</v>
      </c>
      <c r="M124" s="46">
        <f t="shared" si="8"/>
        <v>0.14503707105138725</v>
      </c>
      <c r="N124" s="46">
        <f t="shared" si="9"/>
        <v>0.4656453333755064</v>
      </c>
      <c r="O124" s="46">
        <f t="shared" si="10"/>
        <v>4.143327685494619E-3</v>
      </c>
      <c r="P124" s="46">
        <f t="shared" si="11"/>
        <v>-3.3678301234219481E-3</v>
      </c>
      <c r="Q124" s="46">
        <f t="shared" si="12"/>
        <v>-4.4066271107402917E-4</v>
      </c>
      <c r="R124" s="46">
        <f t="shared" si="13"/>
        <v>-4.4066271107402917E-4</v>
      </c>
    </row>
    <row r="125" spans="1:18" x14ac:dyDescent="0.35">
      <c r="A125">
        <v>246</v>
      </c>
      <c r="B125">
        <v>0</v>
      </c>
      <c r="C125">
        <v>6</v>
      </c>
      <c r="D125">
        <v>0</v>
      </c>
      <c r="E125">
        <v>15</v>
      </c>
      <c r="F125">
        <v>0</v>
      </c>
      <c r="L125" s="46">
        <f t="shared" si="7"/>
        <v>-1.3652062652081371</v>
      </c>
      <c r="M125" s="46">
        <f t="shared" si="8"/>
        <v>0.20339545059118855</v>
      </c>
      <c r="N125" s="46">
        <f t="shared" si="9"/>
        <v>0.65300644663486851</v>
      </c>
      <c r="O125" s="46">
        <f t="shared" si="10"/>
        <v>5.4138596636682714E-3</v>
      </c>
      <c r="P125" s="46">
        <f t="shared" si="11"/>
        <v>-4.4005594158320642E-3</v>
      </c>
      <c r="Q125" s="46">
        <f t="shared" si="12"/>
        <v>-5.757898621242155E-4</v>
      </c>
      <c r="R125" s="46">
        <f t="shared" si="13"/>
        <v>-5.757898621242155E-4</v>
      </c>
    </row>
    <row r="126" spans="1:18" x14ac:dyDescent="0.35">
      <c r="A126">
        <v>247</v>
      </c>
      <c r="B126">
        <v>0</v>
      </c>
      <c r="C126">
        <v>19</v>
      </c>
      <c r="D126">
        <v>10</v>
      </c>
      <c r="E126">
        <v>0</v>
      </c>
      <c r="F126">
        <v>0</v>
      </c>
      <c r="L126" s="46">
        <f t="shared" si="7"/>
        <v>-1.1491206659274162</v>
      </c>
      <c r="M126" s="46">
        <f t="shared" si="8"/>
        <v>0.24064973366003475</v>
      </c>
      <c r="N126" s="46">
        <f t="shared" si="9"/>
        <v>0.77261230280326942</v>
      </c>
      <c r="O126" s="46">
        <f t="shared" si="10"/>
        <v>6.1059115926963324E-3</v>
      </c>
      <c r="P126" s="46">
        <f t="shared" si="11"/>
        <v>-4.9630815020557939E-3</v>
      </c>
      <c r="Q126" s="46">
        <f t="shared" si="12"/>
        <v>-6.493928938895179E-4</v>
      </c>
      <c r="R126" s="46">
        <f t="shared" si="13"/>
        <v>-6.493928938895179E-4</v>
      </c>
    </row>
    <row r="127" spans="1:18" x14ac:dyDescent="0.35">
      <c r="A127">
        <v>248</v>
      </c>
      <c r="B127">
        <v>0</v>
      </c>
      <c r="C127">
        <v>36</v>
      </c>
      <c r="D127">
        <v>35</v>
      </c>
      <c r="E127">
        <v>26</v>
      </c>
      <c r="F127">
        <v>0</v>
      </c>
      <c r="L127" s="46">
        <f t="shared" si="7"/>
        <v>-1.3524766714016654</v>
      </c>
      <c r="M127" s="46">
        <f t="shared" si="8"/>
        <v>0.20546576128711824</v>
      </c>
      <c r="N127" s="46">
        <f t="shared" si="9"/>
        <v>0.65965323360601114</v>
      </c>
      <c r="O127" s="46">
        <f t="shared" si="10"/>
        <v>5.4547525682991311E-3</v>
      </c>
      <c r="P127" s="46">
        <f t="shared" si="11"/>
        <v>-4.4337984851270601E-3</v>
      </c>
      <c r="Q127" s="46">
        <f t="shared" si="12"/>
        <v>-5.8013901806508222E-4</v>
      </c>
      <c r="R127" s="46">
        <f t="shared" si="13"/>
        <v>-5.8013901806508222E-4</v>
      </c>
    </row>
    <row r="128" spans="1:18" x14ac:dyDescent="0.35">
      <c r="A128">
        <v>249</v>
      </c>
      <c r="B128">
        <v>0</v>
      </c>
      <c r="C128">
        <v>4</v>
      </c>
      <c r="D128">
        <v>0</v>
      </c>
      <c r="E128">
        <v>0</v>
      </c>
      <c r="F128">
        <v>0</v>
      </c>
      <c r="L128" s="46">
        <f t="shared" si="7"/>
        <v>-1.3787280141493903</v>
      </c>
      <c r="M128" s="46">
        <f t="shared" si="8"/>
        <v>0.20121336394635408</v>
      </c>
      <c r="N128" s="46">
        <f t="shared" si="9"/>
        <v>0.64600080003829463</v>
      </c>
      <c r="O128" s="46">
        <f t="shared" si="10"/>
        <v>5.3704489056881207E-3</v>
      </c>
      <c r="P128" s="46">
        <f t="shared" si="11"/>
        <v>-4.3652737542808524E-3</v>
      </c>
      <c r="Q128" s="46">
        <f t="shared" si="12"/>
        <v>-5.7117292044029267E-4</v>
      </c>
      <c r="R128" s="46">
        <f t="shared" si="13"/>
        <v>-5.7117292044029267E-4</v>
      </c>
    </row>
    <row r="129" spans="1:18" x14ac:dyDescent="0.35">
      <c r="A129">
        <v>253</v>
      </c>
      <c r="B129">
        <v>0</v>
      </c>
      <c r="C129">
        <v>9</v>
      </c>
      <c r="D129">
        <v>0</v>
      </c>
      <c r="E129">
        <v>0</v>
      </c>
      <c r="F129">
        <v>0</v>
      </c>
      <c r="L129" s="46">
        <f t="shared" si="7"/>
        <v>-1.2116601266262979</v>
      </c>
      <c r="M129" s="46">
        <f t="shared" si="8"/>
        <v>0.22940744249311271</v>
      </c>
      <c r="N129" s="46">
        <f t="shared" si="9"/>
        <v>0.7365186311620987</v>
      </c>
      <c r="O129" s="46">
        <f t="shared" si="10"/>
        <v>5.9068411320071608E-3</v>
      </c>
      <c r="P129" s="46">
        <f t="shared" si="11"/>
        <v>-4.8012706231963676E-3</v>
      </c>
      <c r="Q129" s="46">
        <f t="shared" si="12"/>
        <v>-6.2822079852058155E-4</v>
      </c>
      <c r="R129" s="46">
        <f t="shared" si="13"/>
        <v>-6.2822079852058155E-4</v>
      </c>
    </row>
    <row r="130" spans="1:18" x14ac:dyDescent="0.35">
      <c r="A130">
        <v>254</v>
      </c>
      <c r="B130">
        <v>1</v>
      </c>
      <c r="C130">
        <v>11</v>
      </c>
      <c r="D130">
        <v>0</v>
      </c>
      <c r="E130">
        <v>0</v>
      </c>
      <c r="F130">
        <v>0</v>
      </c>
      <c r="L130" s="46">
        <f t="shared" si="7"/>
        <v>-0.24111007388608763</v>
      </c>
      <c r="M130" s="46">
        <f t="shared" si="8"/>
        <v>0.4400128086340962</v>
      </c>
      <c r="N130" s="46">
        <f t="shared" si="9"/>
        <v>1.4126727014042035</v>
      </c>
      <c r="O130" s="46">
        <f t="shared" si="10"/>
        <v>8.2331568495306977E-3</v>
      </c>
      <c r="P130" s="46">
        <f t="shared" si="11"/>
        <v>-6.6921749263954607E-3</v>
      </c>
      <c r="Q130" s="46">
        <f t="shared" si="12"/>
        <v>-8.7563559858259282E-4</v>
      </c>
      <c r="R130" s="46">
        <f t="shared" si="13"/>
        <v>-8.7563559858259282E-4</v>
      </c>
    </row>
    <row r="131" spans="1:18" x14ac:dyDescent="0.35">
      <c r="A131">
        <v>258</v>
      </c>
      <c r="B131">
        <v>0</v>
      </c>
      <c r="C131">
        <v>27</v>
      </c>
      <c r="D131">
        <v>0</v>
      </c>
      <c r="E131">
        <v>0</v>
      </c>
      <c r="F131">
        <v>0</v>
      </c>
      <c r="L131" s="46">
        <f t="shared" ref="L131:L194" si="14">$J$2+B131*$J$3+C131*$J$4+D131*$J$5+E131*$J$6</f>
        <v>-0.61021573154316511</v>
      </c>
      <c r="M131" s="46">
        <f t="shared" ref="M131:M194" si="15">EXP(L131)/(1+EXP(L131))</f>
        <v>0.35200998820860518</v>
      </c>
      <c r="N131" s="46">
        <f t="shared" ref="N131:N194" si="16">M131/$H$10</f>
        <v>1.1301373305644693</v>
      </c>
      <c r="O131" s="46">
        <f t="shared" ref="O131:O194" si="17">$J$4*M131*(1-M131)</f>
        <v>7.6216021587275553E-3</v>
      </c>
      <c r="P131" s="46">
        <f t="shared" ref="P131:P194" si="18">$J$5*M131*(1-M131)</f>
        <v>-6.1950835867417521E-3</v>
      </c>
      <c r="Q131" s="46">
        <f t="shared" ref="Q131:Q194" si="19">$J$6*M131*(1-M131)</f>
        <v>-8.1059383300783304E-4</v>
      </c>
      <c r="R131" s="46">
        <f t="shared" ref="R131:R194" si="20">$J$6*M131*(1-M131)</f>
        <v>-8.1059383300783304E-4</v>
      </c>
    </row>
    <row r="132" spans="1:18" x14ac:dyDescent="0.35">
      <c r="A132">
        <v>260</v>
      </c>
      <c r="B132">
        <v>0</v>
      </c>
      <c r="C132">
        <v>36</v>
      </c>
      <c r="D132">
        <v>50</v>
      </c>
      <c r="E132">
        <v>0</v>
      </c>
      <c r="F132">
        <v>0</v>
      </c>
      <c r="L132" s="46">
        <f t="shared" si="14"/>
        <v>-1.667475105738115</v>
      </c>
      <c r="M132" s="46">
        <f t="shared" si="15"/>
        <v>0.1587611031912794</v>
      </c>
      <c r="N132" s="46">
        <f t="shared" si="16"/>
        <v>0.50970669971937066</v>
      </c>
      <c r="O132" s="46">
        <f t="shared" si="17"/>
        <v>4.4625842685938558E-3</v>
      </c>
      <c r="P132" s="46">
        <f t="shared" si="18"/>
        <v>-3.6273321515686826E-3</v>
      </c>
      <c r="Q132" s="46">
        <f t="shared" si="19"/>
        <v>-4.7461717524283309E-4</v>
      </c>
      <c r="R132" s="46">
        <f t="shared" si="20"/>
        <v>-4.7461717524283309E-4</v>
      </c>
    </row>
    <row r="133" spans="1:18" x14ac:dyDescent="0.35">
      <c r="A133">
        <v>261</v>
      </c>
      <c r="B133">
        <v>0</v>
      </c>
      <c r="C133">
        <v>16</v>
      </c>
      <c r="D133">
        <v>0</v>
      </c>
      <c r="E133">
        <v>0</v>
      </c>
      <c r="F133">
        <v>0</v>
      </c>
      <c r="L133" s="46">
        <f t="shared" si="14"/>
        <v>-0.97776508409396845</v>
      </c>
      <c r="M133" s="46">
        <f t="shared" si="15"/>
        <v>0.2733354648391646</v>
      </c>
      <c r="N133" s="46">
        <f t="shared" si="16"/>
        <v>0.87755070290468629</v>
      </c>
      <c r="O133" s="46">
        <f t="shared" si="17"/>
        <v>6.63671130316997E-3</v>
      </c>
      <c r="P133" s="46">
        <f t="shared" si="18"/>
        <v>-5.3945325940597229E-3</v>
      </c>
      <c r="Q133" s="46">
        <f t="shared" si="19"/>
        <v>-7.0584598116849332E-4</v>
      </c>
      <c r="R133" s="46">
        <f t="shared" si="20"/>
        <v>-7.0584598116849332E-4</v>
      </c>
    </row>
    <row r="134" spans="1:18" x14ac:dyDescent="0.35">
      <c r="A134">
        <v>263</v>
      </c>
      <c r="B134">
        <v>0</v>
      </c>
      <c r="C134">
        <v>30</v>
      </c>
      <c r="D134">
        <v>45</v>
      </c>
      <c r="E134">
        <v>0</v>
      </c>
      <c r="F134">
        <v>0</v>
      </c>
      <c r="L134" s="46">
        <f t="shared" si="14"/>
        <v>-1.7321584135921744</v>
      </c>
      <c r="M134" s="46">
        <f t="shared" si="15"/>
        <v>0.15031170315670545</v>
      </c>
      <c r="N134" s="46">
        <f t="shared" si="16"/>
        <v>0.48257967855573852</v>
      </c>
      <c r="O134" s="46">
        <f t="shared" si="17"/>
        <v>4.2675184677233371E-3</v>
      </c>
      <c r="P134" s="46">
        <f t="shared" si="18"/>
        <v>-3.4687763891265589E-3</v>
      </c>
      <c r="Q134" s="46">
        <f t="shared" si="19"/>
        <v>-4.5387099459427829E-4</v>
      </c>
      <c r="R134" s="46">
        <f t="shared" si="20"/>
        <v>-4.5387099459427829E-4</v>
      </c>
    </row>
    <row r="135" spans="1:18" x14ac:dyDescent="0.35">
      <c r="A135">
        <v>264</v>
      </c>
      <c r="B135">
        <v>0</v>
      </c>
      <c r="C135">
        <v>34</v>
      </c>
      <c r="D135">
        <v>10</v>
      </c>
      <c r="E135">
        <v>26</v>
      </c>
      <c r="F135">
        <v>1</v>
      </c>
      <c r="L135" s="46">
        <f t="shared" si="14"/>
        <v>-0.74031304054264435</v>
      </c>
      <c r="M135" s="46">
        <f t="shared" si="15"/>
        <v>0.32293569420692042</v>
      </c>
      <c r="N135" s="46">
        <f t="shared" si="16"/>
        <v>1.0367935445590604</v>
      </c>
      <c r="O135" s="46">
        <f t="shared" si="17"/>
        <v>7.3058196332826579E-3</v>
      </c>
      <c r="P135" s="46">
        <f t="shared" si="18"/>
        <v>-5.9384053844921941E-3</v>
      </c>
      <c r="Q135" s="46">
        <f t="shared" si="19"/>
        <v>-7.7700885148211044E-4</v>
      </c>
      <c r="R135" s="46">
        <f t="shared" si="20"/>
        <v>-7.7700885148211044E-4</v>
      </c>
    </row>
    <row r="136" spans="1:18" x14ac:dyDescent="0.35">
      <c r="A136">
        <v>271</v>
      </c>
      <c r="B136">
        <v>0</v>
      </c>
      <c r="C136">
        <v>6</v>
      </c>
      <c r="D136">
        <v>10</v>
      </c>
      <c r="E136">
        <v>0</v>
      </c>
      <c r="F136">
        <v>0</v>
      </c>
      <c r="L136" s="46">
        <f t="shared" si="14"/>
        <v>-1.5834971734874566</v>
      </c>
      <c r="M136" s="46">
        <f t="shared" si="15"/>
        <v>0.17030076703907529</v>
      </c>
      <c r="N136" s="46">
        <f t="shared" si="16"/>
        <v>0.54675509417808377</v>
      </c>
      <c r="O136" s="46">
        <f t="shared" si="17"/>
        <v>4.7212855671111675E-3</v>
      </c>
      <c r="P136" s="46">
        <f t="shared" si="18"/>
        <v>-3.8376128950312811E-3</v>
      </c>
      <c r="Q136" s="46">
        <f t="shared" si="19"/>
        <v>-5.0213129534540499E-4</v>
      </c>
      <c r="R136" s="46">
        <f t="shared" si="20"/>
        <v>-5.0213129534540499E-4</v>
      </c>
    </row>
    <row r="137" spans="1:18" x14ac:dyDescent="0.35">
      <c r="A137">
        <v>274</v>
      </c>
      <c r="B137">
        <v>0</v>
      </c>
      <c r="C137">
        <v>13</v>
      </c>
      <c r="D137">
        <v>10</v>
      </c>
      <c r="E137">
        <v>0</v>
      </c>
      <c r="F137">
        <v>0</v>
      </c>
      <c r="L137" s="46">
        <f t="shared" si="14"/>
        <v>-1.3496021309551272</v>
      </c>
      <c r="M137" s="46">
        <f t="shared" si="15"/>
        <v>0.20593542613271909</v>
      </c>
      <c r="N137" s="46">
        <f t="shared" si="16"/>
        <v>0.66116110495241387</v>
      </c>
      <c r="O137" s="46">
        <f t="shared" si="17"/>
        <v>5.4639895570135384E-3</v>
      </c>
      <c r="P137" s="46">
        <f t="shared" si="18"/>
        <v>-4.4413066069082545E-3</v>
      </c>
      <c r="Q137" s="46">
        <f t="shared" si="19"/>
        <v>-5.8112141598241343E-4</v>
      </c>
      <c r="R137" s="46">
        <f t="shared" si="20"/>
        <v>-5.8112141598241343E-4</v>
      </c>
    </row>
    <row r="138" spans="1:18" x14ac:dyDescent="0.35">
      <c r="A138">
        <v>275</v>
      </c>
      <c r="B138">
        <v>1</v>
      </c>
      <c r="C138">
        <v>36</v>
      </c>
      <c r="D138">
        <v>10</v>
      </c>
      <c r="E138">
        <v>0</v>
      </c>
      <c r="F138">
        <v>1</v>
      </c>
      <c r="L138" s="46">
        <f t="shared" si="14"/>
        <v>0.32263304938207127</v>
      </c>
      <c r="M138" s="46">
        <f t="shared" si="15"/>
        <v>0.5799658120904071</v>
      </c>
      <c r="N138" s="46">
        <f t="shared" si="16"/>
        <v>1.8619955019744647</v>
      </c>
      <c r="O138" s="46">
        <f t="shared" si="17"/>
        <v>8.1397302155295382E-3</v>
      </c>
      <c r="P138" s="46">
        <f t="shared" si="18"/>
        <v>-6.616234750719624E-3</v>
      </c>
      <c r="Q138" s="46">
        <f t="shared" si="19"/>
        <v>-8.6569922932809161E-4</v>
      </c>
      <c r="R138" s="46">
        <f t="shared" si="20"/>
        <v>-8.6569922932809161E-4</v>
      </c>
    </row>
    <row r="139" spans="1:18" x14ac:dyDescent="0.35">
      <c r="A139">
        <v>277</v>
      </c>
      <c r="B139">
        <v>0</v>
      </c>
      <c r="C139">
        <v>14</v>
      </c>
      <c r="D139">
        <v>0</v>
      </c>
      <c r="E139">
        <v>0</v>
      </c>
      <c r="F139">
        <v>0</v>
      </c>
      <c r="L139" s="46">
        <f t="shared" si="14"/>
        <v>-1.0445922391032054</v>
      </c>
      <c r="M139" s="46">
        <f t="shared" si="15"/>
        <v>0.26026489066946745</v>
      </c>
      <c r="N139" s="46">
        <f t="shared" si="16"/>
        <v>0.83558728057039544</v>
      </c>
      <c r="O139" s="46">
        <f t="shared" si="17"/>
        <v>6.4330184209148338E-3</v>
      </c>
      <c r="P139" s="46">
        <f t="shared" si="18"/>
        <v>-5.2289644621479944E-3</v>
      </c>
      <c r="Q139" s="46">
        <f t="shared" si="19"/>
        <v>-6.8418226916346124E-4</v>
      </c>
      <c r="R139" s="46">
        <f t="shared" si="20"/>
        <v>-6.8418226916346124E-4</v>
      </c>
    </row>
    <row r="140" spans="1:18" x14ac:dyDescent="0.35">
      <c r="A140">
        <v>280</v>
      </c>
      <c r="B140">
        <v>1</v>
      </c>
      <c r="C140">
        <v>14</v>
      </c>
      <c r="D140">
        <v>10</v>
      </c>
      <c r="E140">
        <v>13</v>
      </c>
      <c r="F140">
        <v>0</v>
      </c>
      <c r="L140" s="46">
        <f t="shared" si="14"/>
        <v>-0.45866367431178812</v>
      </c>
      <c r="M140" s="46">
        <f t="shared" si="15"/>
        <v>0.38730288529502854</v>
      </c>
      <c r="N140" s="46">
        <f t="shared" si="16"/>
        <v>1.243446105420881</v>
      </c>
      <c r="O140" s="46">
        <f t="shared" si="17"/>
        <v>7.9290205684225713E-3</v>
      </c>
      <c r="P140" s="46">
        <f t="shared" si="18"/>
        <v>-6.4449631664549234E-3</v>
      </c>
      <c r="Q140" s="46">
        <f t="shared" si="19"/>
        <v>-8.4328925082972819E-4</v>
      </c>
      <c r="R140" s="46">
        <f t="shared" si="20"/>
        <v>-8.4328925082972819E-4</v>
      </c>
    </row>
    <row r="141" spans="1:18" x14ac:dyDescent="0.35">
      <c r="A141">
        <v>281</v>
      </c>
      <c r="B141">
        <v>0</v>
      </c>
      <c r="C141">
        <v>7</v>
      </c>
      <c r="D141">
        <v>10</v>
      </c>
      <c r="E141">
        <v>0</v>
      </c>
      <c r="F141">
        <v>1</v>
      </c>
      <c r="L141" s="46">
        <f t="shared" si="14"/>
        <v>-1.5500835959828381</v>
      </c>
      <c r="M141" s="46">
        <f t="shared" si="15"/>
        <v>0.17507419463499493</v>
      </c>
      <c r="N141" s="46">
        <f t="shared" si="16"/>
        <v>0.56208030909129947</v>
      </c>
      <c r="O141" s="46">
        <f t="shared" si="17"/>
        <v>4.8256964886142064E-3</v>
      </c>
      <c r="P141" s="46">
        <f t="shared" si="18"/>
        <v>-3.9224814531912434E-3</v>
      </c>
      <c r="Q141" s="46">
        <f t="shared" si="19"/>
        <v>-5.1323589609816303E-4</v>
      </c>
      <c r="R141" s="46">
        <f t="shared" si="20"/>
        <v>-5.1323589609816303E-4</v>
      </c>
    </row>
    <row r="142" spans="1:18" x14ac:dyDescent="0.35">
      <c r="A142">
        <v>283</v>
      </c>
      <c r="B142">
        <v>1</v>
      </c>
      <c r="C142">
        <v>11</v>
      </c>
      <c r="D142">
        <v>20</v>
      </c>
      <c r="E142">
        <v>0</v>
      </c>
      <c r="F142">
        <v>1</v>
      </c>
      <c r="L142" s="46">
        <f t="shared" si="14"/>
        <v>-0.78430270258069412</v>
      </c>
      <c r="M142" s="46">
        <f t="shared" si="15"/>
        <v>0.31339329685000228</v>
      </c>
      <c r="N142" s="46">
        <f t="shared" si="16"/>
        <v>1.0061574267289546</v>
      </c>
      <c r="O142" s="46">
        <f t="shared" si="17"/>
        <v>7.189864719990521E-3</v>
      </c>
      <c r="P142" s="46">
        <f t="shared" si="18"/>
        <v>-5.8441534981856389E-3</v>
      </c>
      <c r="Q142" s="46">
        <f t="shared" si="19"/>
        <v>-7.6467649200386977E-4</v>
      </c>
      <c r="R142" s="46">
        <f t="shared" si="20"/>
        <v>-7.6467649200386977E-4</v>
      </c>
    </row>
    <row r="143" spans="1:18" x14ac:dyDescent="0.35">
      <c r="A143">
        <v>287</v>
      </c>
      <c r="B143">
        <v>0</v>
      </c>
      <c r="C143">
        <v>5</v>
      </c>
      <c r="D143">
        <v>25</v>
      </c>
      <c r="E143">
        <v>0</v>
      </c>
      <c r="F143">
        <v>0</v>
      </c>
      <c r="L143" s="46">
        <f t="shared" si="14"/>
        <v>-2.0243052225130298</v>
      </c>
      <c r="M143" s="46">
        <f t="shared" si="15"/>
        <v>0.11667455497477605</v>
      </c>
      <c r="N143" s="46">
        <f t="shared" si="16"/>
        <v>0.37458672912954416</v>
      </c>
      <c r="O143" s="46">
        <f t="shared" si="17"/>
        <v>3.4436568661469331E-3</v>
      </c>
      <c r="P143" s="46">
        <f t="shared" si="18"/>
        <v>-2.7991151578815976E-3</v>
      </c>
      <c r="Q143" s="46">
        <f t="shared" si="19"/>
        <v>-3.6624937389277446E-4</v>
      </c>
      <c r="R143" s="46">
        <f t="shared" si="20"/>
        <v>-3.6624937389277446E-4</v>
      </c>
    </row>
    <row r="144" spans="1:18" x14ac:dyDescent="0.35">
      <c r="A144">
        <v>288</v>
      </c>
      <c r="B144">
        <v>0</v>
      </c>
      <c r="C144">
        <v>23</v>
      </c>
      <c r="D144">
        <v>10</v>
      </c>
      <c r="E144">
        <v>0</v>
      </c>
      <c r="F144">
        <v>0</v>
      </c>
      <c r="L144" s="46">
        <f t="shared" si="14"/>
        <v>-1.0154663559089423</v>
      </c>
      <c r="M144" s="46">
        <f t="shared" si="15"/>
        <v>0.26591143968022413</v>
      </c>
      <c r="N144" s="46">
        <f t="shared" si="16"/>
        <v>0.85371567476282484</v>
      </c>
      <c r="O144" s="46">
        <f t="shared" si="17"/>
        <v>6.5224153974445193E-3</v>
      </c>
      <c r="P144" s="46">
        <f t="shared" si="18"/>
        <v>-5.3016292025096006E-3</v>
      </c>
      <c r="Q144" s="46">
        <f t="shared" si="19"/>
        <v>-6.9369006507767454E-4</v>
      </c>
      <c r="R144" s="46">
        <f t="shared" si="20"/>
        <v>-6.9369006507767454E-4</v>
      </c>
    </row>
    <row r="145" spans="1:18" x14ac:dyDescent="0.35">
      <c r="A145">
        <v>289</v>
      </c>
      <c r="B145">
        <v>0</v>
      </c>
      <c r="C145">
        <v>16</v>
      </c>
      <c r="D145">
        <v>0</v>
      </c>
      <c r="E145">
        <v>13</v>
      </c>
      <c r="F145">
        <v>0</v>
      </c>
      <c r="L145" s="46">
        <f t="shared" si="14"/>
        <v>-1.0239631026862213</v>
      </c>
      <c r="M145" s="46">
        <f t="shared" si="15"/>
        <v>0.26425615538168751</v>
      </c>
      <c r="N145" s="46">
        <f t="shared" si="16"/>
        <v>0.84840134096225983</v>
      </c>
      <c r="O145" s="46">
        <f t="shared" si="17"/>
        <v>6.4964294509601778E-3</v>
      </c>
      <c r="P145" s="46">
        <f t="shared" si="18"/>
        <v>-5.2805069886760246E-3</v>
      </c>
      <c r="Q145" s="46">
        <f t="shared" si="19"/>
        <v>-6.909263354147509E-4</v>
      </c>
      <c r="R145" s="46">
        <f t="shared" si="20"/>
        <v>-6.909263354147509E-4</v>
      </c>
    </row>
    <row r="146" spans="1:18" x14ac:dyDescent="0.35">
      <c r="A146">
        <v>293</v>
      </c>
      <c r="B146">
        <v>0</v>
      </c>
      <c r="C146">
        <v>31</v>
      </c>
      <c r="D146">
        <v>10</v>
      </c>
      <c r="E146">
        <v>0</v>
      </c>
      <c r="F146">
        <v>0</v>
      </c>
      <c r="L146" s="46">
        <f t="shared" si="14"/>
        <v>-0.74815773587199441</v>
      </c>
      <c r="M146" s="46">
        <f t="shared" si="15"/>
        <v>0.32122285339200601</v>
      </c>
      <c r="N146" s="46">
        <f t="shared" si="16"/>
        <v>1.0312944240480193</v>
      </c>
      <c r="O146" s="46">
        <f t="shared" si="17"/>
        <v>7.2854540657022191E-3</v>
      </c>
      <c r="P146" s="46">
        <f t="shared" si="18"/>
        <v>-5.9218515955611105E-3</v>
      </c>
      <c r="Q146" s="46">
        <f t="shared" si="19"/>
        <v>-7.7484287599000165E-4</v>
      </c>
      <c r="R146" s="46">
        <f t="shared" si="20"/>
        <v>-7.7484287599000165E-4</v>
      </c>
    </row>
    <row r="147" spans="1:18" x14ac:dyDescent="0.35">
      <c r="A147">
        <v>295</v>
      </c>
      <c r="B147">
        <v>0</v>
      </c>
      <c r="C147">
        <v>5</v>
      </c>
      <c r="D147">
        <v>0</v>
      </c>
      <c r="E147">
        <v>13</v>
      </c>
      <c r="F147">
        <v>0</v>
      </c>
      <c r="L147" s="46">
        <f t="shared" si="14"/>
        <v>-1.3915124552370246</v>
      </c>
      <c r="M147" s="46">
        <f t="shared" si="15"/>
        <v>0.19916641175527938</v>
      </c>
      <c r="N147" s="46">
        <f t="shared" si="16"/>
        <v>0.63942900616168641</v>
      </c>
      <c r="O147" s="46">
        <f t="shared" si="17"/>
        <v>5.3294372834145369E-3</v>
      </c>
      <c r="P147" s="46">
        <f t="shared" si="18"/>
        <v>-4.3319381874641297E-3</v>
      </c>
      <c r="Q147" s="46">
        <f t="shared" si="19"/>
        <v>-5.6681113831046244E-4</v>
      </c>
      <c r="R147" s="46">
        <f t="shared" si="20"/>
        <v>-5.6681113831046244E-4</v>
      </c>
    </row>
    <row r="148" spans="1:18" x14ac:dyDescent="0.35">
      <c r="A148">
        <v>296</v>
      </c>
      <c r="B148">
        <v>0</v>
      </c>
      <c r="C148">
        <v>16</v>
      </c>
      <c r="D148">
        <v>15</v>
      </c>
      <c r="E148">
        <v>0</v>
      </c>
      <c r="F148">
        <v>0</v>
      </c>
      <c r="L148" s="46">
        <f t="shared" si="14"/>
        <v>-1.3851595556149232</v>
      </c>
      <c r="M148" s="46">
        <f t="shared" si="15"/>
        <v>0.20018163069595712</v>
      </c>
      <c r="N148" s="46">
        <f t="shared" si="16"/>
        <v>0.64268839328702021</v>
      </c>
      <c r="O148" s="46">
        <f t="shared" si="17"/>
        <v>5.3498126572366841E-3</v>
      </c>
      <c r="P148" s="46">
        <f t="shared" si="18"/>
        <v>-4.348499947224152E-3</v>
      </c>
      <c r="Q148" s="46">
        <f t="shared" si="19"/>
        <v>-5.6897815674326641E-4</v>
      </c>
      <c r="R148" s="46">
        <f t="shared" si="20"/>
        <v>-5.6897815674326641E-4</v>
      </c>
    </row>
    <row r="149" spans="1:18" x14ac:dyDescent="0.35">
      <c r="A149">
        <v>298</v>
      </c>
      <c r="B149">
        <v>1</v>
      </c>
      <c r="C149">
        <v>36</v>
      </c>
      <c r="D149">
        <v>50</v>
      </c>
      <c r="E149">
        <v>13</v>
      </c>
      <c r="F149">
        <v>0</v>
      </c>
      <c r="L149" s="46">
        <f t="shared" si="14"/>
        <v>-0.80995022659939442</v>
      </c>
      <c r="M149" s="46">
        <f t="shared" si="15"/>
        <v>0.30790110220958894</v>
      </c>
      <c r="N149" s="46">
        <f t="shared" si="16"/>
        <v>0.98852459130446968</v>
      </c>
      <c r="O149" s="46">
        <f t="shared" si="17"/>
        <v>7.1203669890835351E-3</v>
      </c>
      <c r="P149" s="46">
        <f t="shared" si="18"/>
        <v>-5.7876635052561808E-3</v>
      </c>
      <c r="Q149" s="46">
        <f t="shared" si="19"/>
        <v>-7.5728507601179615E-4</v>
      </c>
      <c r="R149" s="46">
        <f t="shared" si="20"/>
        <v>-7.5728507601179615E-4</v>
      </c>
    </row>
    <row r="150" spans="1:18" x14ac:dyDescent="0.35">
      <c r="A150">
        <v>303</v>
      </c>
      <c r="B150">
        <v>0</v>
      </c>
      <c r="C150">
        <v>43</v>
      </c>
      <c r="D150">
        <v>70</v>
      </c>
      <c r="E150">
        <v>13</v>
      </c>
      <c r="F150">
        <v>1</v>
      </c>
      <c r="L150" s="46">
        <f t="shared" si="14"/>
        <v>-2.0229707104926447</v>
      </c>
      <c r="M150" s="46">
        <f t="shared" si="15"/>
        <v>0.11681216229601661</v>
      </c>
      <c r="N150" s="46">
        <f t="shared" si="16"/>
        <v>0.37502852105563228</v>
      </c>
      <c r="O150" s="46">
        <f t="shared" si="17"/>
        <v>3.4471812581131443E-3</v>
      </c>
      <c r="P150" s="46">
        <f t="shared" si="18"/>
        <v>-2.8019798971278091E-3</v>
      </c>
      <c r="Q150" s="46">
        <f t="shared" si="19"/>
        <v>-3.6662420983060175E-4</v>
      </c>
      <c r="R150" s="46">
        <f t="shared" si="20"/>
        <v>-3.6662420983060175E-4</v>
      </c>
    </row>
    <row r="151" spans="1:18" x14ac:dyDescent="0.35">
      <c r="A151">
        <v>307</v>
      </c>
      <c r="B151">
        <v>0</v>
      </c>
      <c r="C151">
        <v>47</v>
      </c>
      <c r="D151">
        <v>55</v>
      </c>
      <c r="E151">
        <v>13</v>
      </c>
      <c r="F151">
        <v>0</v>
      </c>
      <c r="L151" s="46">
        <f t="shared" si="14"/>
        <v>-1.481921928953216</v>
      </c>
      <c r="M151" s="46">
        <f t="shared" si="15"/>
        <v>0.18513729877253188</v>
      </c>
      <c r="N151" s="46">
        <f t="shared" si="16"/>
        <v>0.59438816974339181</v>
      </c>
      <c r="O151" s="46">
        <f t="shared" si="17"/>
        <v>5.0408217335827631E-3</v>
      </c>
      <c r="P151" s="46">
        <f t="shared" si="18"/>
        <v>-4.0973421775433267E-3</v>
      </c>
      <c r="Q151" s="46">
        <f t="shared" si="19"/>
        <v>-5.3611549454271427E-4</v>
      </c>
      <c r="R151" s="46">
        <f t="shared" si="20"/>
        <v>-5.3611549454271427E-4</v>
      </c>
    </row>
    <row r="152" spans="1:18" x14ac:dyDescent="0.35">
      <c r="A152">
        <v>308</v>
      </c>
      <c r="B152">
        <v>0</v>
      </c>
      <c r="C152">
        <v>18</v>
      </c>
      <c r="D152">
        <v>15</v>
      </c>
      <c r="E152">
        <v>0</v>
      </c>
      <c r="F152">
        <v>0</v>
      </c>
      <c r="L152" s="46">
        <f t="shared" si="14"/>
        <v>-1.3183324006056862</v>
      </c>
      <c r="M152" s="46">
        <f t="shared" si="15"/>
        <v>0.21109587235544311</v>
      </c>
      <c r="N152" s="46">
        <f t="shared" si="16"/>
        <v>0.67772885335168576</v>
      </c>
      <c r="O152" s="46">
        <f t="shared" si="17"/>
        <v>5.5645102496533457E-3</v>
      </c>
      <c r="P152" s="46">
        <f t="shared" si="18"/>
        <v>-4.5230130618152042E-3</v>
      </c>
      <c r="Q152" s="46">
        <f t="shared" si="19"/>
        <v>-5.9181227229406169E-4</v>
      </c>
      <c r="R152" s="46">
        <f t="shared" si="20"/>
        <v>-5.9181227229406169E-4</v>
      </c>
    </row>
    <row r="153" spans="1:18" x14ac:dyDescent="0.35">
      <c r="A153">
        <v>309</v>
      </c>
      <c r="B153">
        <v>0</v>
      </c>
      <c r="C153">
        <v>39</v>
      </c>
      <c r="D153">
        <v>0</v>
      </c>
      <c r="E153">
        <v>26</v>
      </c>
      <c r="F153">
        <v>1</v>
      </c>
      <c r="L153" s="46">
        <f t="shared" si="14"/>
        <v>-0.30164883867224873</v>
      </c>
      <c r="M153" s="46">
        <f t="shared" si="15"/>
        <v>0.42515446043008459</v>
      </c>
      <c r="N153" s="46">
        <f t="shared" si="16"/>
        <v>1.3649695834860609</v>
      </c>
      <c r="O153" s="46">
        <f t="shared" si="17"/>
        <v>8.1662163668419982E-3</v>
      </c>
      <c r="P153" s="46">
        <f t="shared" si="18"/>
        <v>-6.6377635471399242E-3</v>
      </c>
      <c r="Q153" s="46">
        <f t="shared" si="19"/>
        <v>-8.6851615816626356E-4</v>
      </c>
      <c r="R153" s="46">
        <f t="shared" si="20"/>
        <v>-8.6851615816626356E-4</v>
      </c>
    </row>
    <row r="154" spans="1:18" x14ac:dyDescent="0.35">
      <c r="A154">
        <v>313</v>
      </c>
      <c r="B154">
        <v>0</v>
      </c>
      <c r="C154">
        <v>26</v>
      </c>
      <c r="D154">
        <v>0</v>
      </c>
      <c r="E154">
        <v>0</v>
      </c>
      <c r="F154">
        <v>0</v>
      </c>
      <c r="L154" s="46">
        <f t="shared" si="14"/>
        <v>-0.64362930904778359</v>
      </c>
      <c r="M154" s="46">
        <f t="shared" si="15"/>
        <v>0.34442659054699387</v>
      </c>
      <c r="N154" s="46">
        <f t="shared" si="16"/>
        <v>1.1057906328087697</v>
      </c>
      <c r="O154" s="46">
        <f t="shared" si="17"/>
        <v>7.5446826953033449E-3</v>
      </c>
      <c r="P154" s="46">
        <f t="shared" si="18"/>
        <v>-6.1325609707043038E-3</v>
      </c>
      <c r="Q154" s="46">
        <f t="shared" si="19"/>
        <v>-8.024130802748216E-4</v>
      </c>
      <c r="R154" s="46">
        <f t="shared" si="20"/>
        <v>-8.024130802748216E-4</v>
      </c>
    </row>
    <row r="155" spans="1:18" x14ac:dyDescent="0.35">
      <c r="A155">
        <v>314</v>
      </c>
      <c r="B155">
        <v>0</v>
      </c>
      <c r="C155">
        <v>5</v>
      </c>
      <c r="D155">
        <v>15</v>
      </c>
      <c r="E155">
        <v>0</v>
      </c>
      <c r="F155">
        <v>0</v>
      </c>
      <c r="L155" s="46">
        <f t="shared" si="14"/>
        <v>-1.7527089081657268</v>
      </c>
      <c r="M155" s="46">
        <f t="shared" si="15"/>
        <v>0.14770585119512639</v>
      </c>
      <c r="N155" s="46">
        <f t="shared" si="16"/>
        <v>0.47421352225803731</v>
      </c>
      <c r="O155" s="46">
        <f t="shared" si="17"/>
        <v>4.2063962689838181E-3</v>
      </c>
      <c r="P155" s="46">
        <f t="shared" si="18"/>
        <v>-3.4190942983652146E-3</v>
      </c>
      <c r="Q155" s="46">
        <f t="shared" si="19"/>
        <v>-4.4737035649663136E-4</v>
      </c>
      <c r="R155" s="46">
        <f t="shared" si="20"/>
        <v>-4.4737035649663136E-4</v>
      </c>
    </row>
    <row r="156" spans="1:18" x14ac:dyDescent="0.35">
      <c r="A156">
        <v>315</v>
      </c>
      <c r="B156">
        <v>0</v>
      </c>
      <c r="C156">
        <v>4</v>
      </c>
      <c r="D156">
        <v>15</v>
      </c>
      <c r="E156">
        <v>0</v>
      </c>
      <c r="F156">
        <v>0</v>
      </c>
      <c r="L156" s="46">
        <f t="shared" si="14"/>
        <v>-1.786122485670345</v>
      </c>
      <c r="M156" s="46">
        <f t="shared" si="15"/>
        <v>0.1435487763126316</v>
      </c>
      <c r="N156" s="46">
        <f t="shared" si="16"/>
        <v>0.46086712395108037</v>
      </c>
      <c r="O156" s="46">
        <f t="shared" si="17"/>
        <v>4.1079495921041587E-3</v>
      </c>
      <c r="P156" s="46">
        <f t="shared" si="18"/>
        <v>-3.3390736702341513E-3</v>
      </c>
      <c r="Q156" s="46">
        <f t="shared" si="19"/>
        <v>-4.3690008167818168E-4</v>
      </c>
      <c r="R156" s="46">
        <f t="shared" si="20"/>
        <v>-4.3690008167818168E-4</v>
      </c>
    </row>
    <row r="157" spans="1:18" x14ac:dyDescent="0.35">
      <c r="A157">
        <v>317</v>
      </c>
      <c r="B157">
        <v>1</v>
      </c>
      <c r="C157">
        <v>26</v>
      </c>
      <c r="D157">
        <v>15</v>
      </c>
      <c r="E157">
        <v>0</v>
      </c>
      <c r="F157">
        <v>0</v>
      </c>
      <c r="L157" s="46">
        <f t="shared" si="14"/>
        <v>-0.14730088283776521</v>
      </c>
      <c r="M157" s="46">
        <f t="shared" si="15"/>
        <v>0.46324121989035122</v>
      </c>
      <c r="N157" s="46">
        <f t="shared" si="16"/>
        <v>1.4872481270163906</v>
      </c>
      <c r="O157" s="46">
        <f t="shared" si="17"/>
        <v>8.3082456857569188E-3</v>
      </c>
      <c r="P157" s="46">
        <f t="shared" si="18"/>
        <v>-6.753209549715429E-3</v>
      </c>
      <c r="Q157" s="46">
        <f t="shared" si="19"/>
        <v>-8.836216553597772E-4</v>
      </c>
      <c r="R157" s="46">
        <f t="shared" si="20"/>
        <v>-8.836216553597772E-4</v>
      </c>
    </row>
    <row r="158" spans="1:18" x14ac:dyDescent="0.35">
      <c r="A158">
        <v>318</v>
      </c>
      <c r="B158">
        <v>0</v>
      </c>
      <c r="C158">
        <v>4</v>
      </c>
      <c r="D158">
        <v>0</v>
      </c>
      <c r="E158">
        <v>13</v>
      </c>
      <c r="F158">
        <v>0</v>
      </c>
      <c r="L158" s="46">
        <f t="shared" si="14"/>
        <v>-1.4249260327416431</v>
      </c>
      <c r="M158" s="46">
        <f t="shared" si="15"/>
        <v>0.19389049842068412</v>
      </c>
      <c r="N158" s="46">
        <f t="shared" si="16"/>
        <v>0.62249054756114375</v>
      </c>
      <c r="O158" s="46">
        <f t="shared" si="17"/>
        <v>5.2224410225049618E-3</v>
      </c>
      <c r="P158" s="46">
        <f t="shared" si="18"/>
        <v>-4.244968182208134E-3</v>
      </c>
      <c r="Q158" s="46">
        <f t="shared" si="19"/>
        <v>-5.5543157434976914E-4</v>
      </c>
      <c r="R158" s="46">
        <f t="shared" si="20"/>
        <v>-5.5543157434976914E-4</v>
      </c>
    </row>
    <row r="159" spans="1:18" x14ac:dyDescent="0.35">
      <c r="A159">
        <v>320</v>
      </c>
      <c r="B159">
        <v>0</v>
      </c>
      <c r="C159">
        <v>39</v>
      </c>
      <c r="D159">
        <v>0</v>
      </c>
      <c r="E159">
        <v>41</v>
      </c>
      <c r="F159">
        <v>0</v>
      </c>
      <c r="L159" s="46">
        <f t="shared" si="14"/>
        <v>-0.35495424474023263</v>
      </c>
      <c r="M159" s="46">
        <f t="shared" si="15"/>
        <v>0.4121815474196317</v>
      </c>
      <c r="N159" s="46">
        <f t="shared" si="16"/>
        <v>1.3233197048735543</v>
      </c>
      <c r="O159" s="46">
        <f t="shared" si="17"/>
        <v>8.0957061728498848E-3</v>
      </c>
      <c r="P159" s="46">
        <f t="shared" si="18"/>
        <v>-6.5804505916219934E-3</v>
      </c>
      <c r="Q159" s="46">
        <f t="shared" si="19"/>
        <v>-8.6101706188389661E-4</v>
      </c>
      <c r="R159" s="46">
        <f t="shared" si="20"/>
        <v>-8.6101706188389661E-4</v>
      </c>
    </row>
    <row r="160" spans="1:18" x14ac:dyDescent="0.35">
      <c r="A160">
        <v>322</v>
      </c>
      <c r="B160">
        <v>0</v>
      </c>
      <c r="C160">
        <v>27</v>
      </c>
      <c r="D160">
        <v>25</v>
      </c>
      <c r="E160">
        <v>0</v>
      </c>
      <c r="F160">
        <v>1</v>
      </c>
      <c r="L160" s="46">
        <f t="shared" si="14"/>
        <v>-1.2892065174114231</v>
      </c>
      <c r="M160" s="46">
        <f t="shared" si="15"/>
        <v>0.21598714626392568</v>
      </c>
      <c r="N160" s="46">
        <f t="shared" si="16"/>
        <v>0.69343241695260349</v>
      </c>
      <c r="O160" s="46">
        <f t="shared" si="17"/>
        <v>5.6581449134954541E-3</v>
      </c>
      <c r="P160" s="46">
        <f t="shared" si="18"/>
        <v>-4.5991223308425935E-3</v>
      </c>
      <c r="Q160" s="46">
        <f t="shared" si="19"/>
        <v>-6.0177076651686252E-4</v>
      </c>
      <c r="R160" s="46">
        <f t="shared" si="20"/>
        <v>-6.0177076651686252E-4</v>
      </c>
    </row>
    <row r="161" spans="1:18" x14ac:dyDescent="0.35">
      <c r="A161">
        <v>323</v>
      </c>
      <c r="B161">
        <v>0</v>
      </c>
      <c r="C161">
        <v>43</v>
      </c>
      <c r="D161">
        <v>35</v>
      </c>
      <c r="E161">
        <v>0</v>
      </c>
      <c r="F161">
        <v>1</v>
      </c>
      <c r="L161" s="46">
        <f t="shared" si="14"/>
        <v>-1.0261855916848308</v>
      </c>
      <c r="M161" s="46">
        <f t="shared" si="15"/>
        <v>0.26382427477082165</v>
      </c>
      <c r="N161" s="46">
        <f t="shared" si="16"/>
        <v>0.84701477689579585</v>
      </c>
      <c r="O161" s="46">
        <f t="shared" si="17"/>
        <v>6.489619332425106E-3</v>
      </c>
      <c r="P161" s="46">
        <f t="shared" si="18"/>
        <v>-5.2749715051016062E-3</v>
      </c>
      <c r="Q161" s="46">
        <f t="shared" si="19"/>
        <v>-6.9020204674530609E-4</v>
      </c>
      <c r="R161" s="46">
        <f t="shared" si="20"/>
        <v>-6.9020204674530609E-4</v>
      </c>
    </row>
    <row r="162" spans="1:18" x14ac:dyDescent="0.35">
      <c r="A162">
        <v>325</v>
      </c>
      <c r="B162">
        <v>0</v>
      </c>
      <c r="C162">
        <v>19</v>
      </c>
      <c r="D162">
        <v>0</v>
      </c>
      <c r="E162">
        <v>15</v>
      </c>
      <c r="F162">
        <v>0</v>
      </c>
      <c r="L162" s="46">
        <f t="shared" si="14"/>
        <v>-0.93082975764809694</v>
      </c>
      <c r="M162" s="46">
        <f t="shared" si="15"/>
        <v>0.28275640499456478</v>
      </c>
      <c r="N162" s="46">
        <f t="shared" si="16"/>
        <v>0.90779687919307639</v>
      </c>
      <c r="O162" s="46">
        <f t="shared" si="17"/>
        <v>6.7764479511494523E-3</v>
      </c>
      <c r="P162" s="46">
        <f t="shared" si="18"/>
        <v>-5.5081150398939892E-3</v>
      </c>
      <c r="Q162" s="46">
        <f t="shared" si="19"/>
        <v>-7.2070764184539542E-4</v>
      </c>
      <c r="R162" s="46">
        <f t="shared" si="20"/>
        <v>-7.2070764184539542E-4</v>
      </c>
    </row>
    <row r="163" spans="1:18" x14ac:dyDescent="0.35">
      <c r="A163">
        <v>326</v>
      </c>
      <c r="B163">
        <v>0</v>
      </c>
      <c r="C163">
        <v>10</v>
      </c>
      <c r="D163">
        <v>15</v>
      </c>
      <c r="E163">
        <v>0</v>
      </c>
      <c r="F163">
        <v>0</v>
      </c>
      <c r="L163" s="46">
        <f t="shared" si="14"/>
        <v>-1.5856410206426341</v>
      </c>
      <c r="M163" s="46">
        <f t="shared" si="15"/>
        <v>0.16999805890990435</v>
      </c>
      <c r="N163" s="46">
        <f t="shared" si="16"/>
        <v>0.54578324176337711</v>
      </c>
      <c r="O163" s="46">
        <f t="shared" si="17"/>
        <v>4.7146129789912969E-3</v>
      </c>
      <c r="P163" s="46">
        <f t="shared" si="18"/>
        <v>-3.8321892006056733E-3</v>
      </c>
      <c r="Q163" s="46">
        <f t="shared" si="19"/>
        <v>-5.0142163369323205E-4</v>
      </c>
      <c r="R163" s="46">
        <f t="shared" si="20"/>
        <v>-5.0142163369323205E-4</v>
      </c>
    </row>
    <row r="164" spans="1:18" x14ac:dyDescent="0.35">
      <c r="A164">
        <v>327</v>
      </c>
      <c r="B164">
        <v>0</v>
      </c>
      <c r="C164">
        <v>21</v>
      </c>
      <c r="D164">
        <v>0</v>
      </c>
      <c r="E164">
        <v>15</v>
      </c>
      <c r="F164">
        <v>0</v>
      </c>
      <c r="L164" s="46">
        <f t="shared" si="14"/>
        <v>-0.86400260263885997</v>
      </c>
      <c r="M164" s="46">
        <f t="shared" si="15"/>
        <v>0.29650376616532814</v>
      </c>
      <c r="N164" s="46">
        <f t="shared" si="16"/>
        <v>0.95193314400447449</v>
      </c>
      <c r="O164" s="46">
        <f t="shared" si="17"/>
        <v>6.9697141679752805E-3</v>
      </c>
      <c r="P164" s="46">
        <f t="shared" si="18"/>
        <v>-5.6652080424929672E-3</v>
      </c>
      <c r="Q164" s="46">
        <f t="shared" si="19"/>
        <v>-7.4126242812591245E-4</v>
      </c>
      <c r="R164" s="46">
        <f t="shared" si="20"/>
        <v>-7.4126242812591245E-4</v>
      </c>
    </row>
    <row r="165" spans="1:18" x14ac:dyDescent="0.35">
      <c r="A165">
        <v>329</v>
      </c>
      <c r="B165">
        <v>0</v>
      </c>
      <c r="C165">
        <v>18</v>
      </c>
      <c r="D165">
        <v>0</v>
      </c>
      <c r="E165">
        <v>0</v>
      </c>
      <c r="F165">
        <v>0</v>
      </c>
      <c r="L165" s="46">
        <f t="shared" si="14"/>
        <v>-0.91093792908473148</v>
      </c>
      <c r="M165" s="46">
        <f t="shared" si="15"/>
        <v>0.28680794629606854</v>
      </c>
      <c r="N165" s="46">
        <f t="shared" si="16"/>
        <v>0.92080445916106213</v>
      </c>
      <c r="O165" s="46">
        <f t="shared" si="17"/>
        <v>6.8347188181374025E-3</v>
      </c>
      <c r="P165" s="46">
        <f t="shared" si="18"/>
        <v>-5.5554794764185178E-3</v>
      </c>
      <c r="Q165" s="46">
        <f t="shared" si="19"/>
        <v>-7.2690502717734492E-4</v>
      </c>
      <c r="R165" s="46">
        <f t="shared" si="20"/>
        <v>-7.2690502717734492E-4</v>
      </c>
    </row>
    <row r="166" spans="1:18" x14ac:dyDescent="0.35">
      <c r="A166">
        <v>330</v>
      </c>
      <c r="B166">
        <v>0</v>
      </c>
      <c r="C166">
        <v>20</v>
      </c>
      <c r="D166">
        <v>0</v>
      </c>
      <c r="E166">
        <v>0</v>
      </c>
      <c r="F166">
        <v>0</v>
      </c>
      <c r="L166" s="46">
        <f t="shared" si="14"/>
        <v>-0.84411077407549451</v>
      </c>
      <c r="M166" s="46">
        <f t="shared" si="15"/>
        <v>0.30066971444612139</v>
      </c>
      <c r="N166" s="46">
        <f t="shared" si="16"/>
        <v>0.96530803059017922</v>
      </c>
      <c r="O166" s="46">
        <f t="shared" si="17"/>
        <v>7.0257873116182359E-3</v>
      </c>
      <c r="P166" s="46">
        <f t="shared" si="18"/>
        <v>-5.7107860987342923E-3</v>
      </c>
      <c r="Q166" s="46">
        <f t="shared" si="19"/>
        <v>-7.4722607507149506E-4</v>
      </c>
      <c r="R166" s="46">
        <f t="shared" si="20"/>
        <v>-7.4722607507149506E-4</v>
      </c>
    </row>
    <row r="167" spans="1:18" x14ac:dyDescent="0.35">
      <c r="A167">
        <v>331</v>
      </c>
      <c r="B167">
        <v>1</v>
      </c>
      <c r="C167">
        <v>32</v>
      </c>
      <c r="D167">
        <v>0</v>
      </c>
      <c r="E167">
        <v>13</v>
      </c>
      <c r="F167">
        <v>1</v>
      </c>
      <c r="L167" s="46">
        <f t="shared" si="14"/>
        <v>0.41437703511864787</v>
      </c>
      <c r="M167" s="46">
        <f t="shared" si="15"/>
        <v>0.60213694391027717</v>
      </c>
      <c r="N167" s="46">
        <f t="shared" si="16"/>
        <v>1.9331765041329951</v>
      </c>
      <c r="O167" s="46">
        <f t="shared" si="17"/>
        <v>8.0048254288347422E-3</v>
      </c>
      <c r="P167" s="46">
        <f t="shared" si="18"/>
        <v>-6.5065797972832518E-3</v>
      </c>
      <c r="Q167" s="46">
        <f t="shared" si="19"/>
        <v>-8.5135146020282753E-4</v>
      </c>
      <c r="R167" s="46">
        <f t="shared" si="20"/>
        <v>-8.5135146020282753E-4</v>
      </c>
    </row>
    <row r="168" spans="1:18" x14ac:dyDescent="0.35">
      <c r="A168">
        <v>332</v>
      </c>
      <c r="B168">
        <v>1</v>
      </c>
      <c r="C168">
        <v>32</v>
      </c>
      <c r="D168">
        <v>0</v>
      </c>
      <c r="E168">
        <v>26</v>
      </c>
      <c r="F168">
        <v>1</v>
      </c>
      <c r="L168" s="46">
        <f t="shared" si="14"/>
        <v>0.36817901652639512</v>
      </c>
      <c r="M168" s="46">
        <f t="shared" si="15"/>
        <v>0.59101889145350117</v>
      </c>
      <c r="N168" s="46">
        <f t="shared" si="16"/>
        <v>1.8974817041401879</v>
      </c>
      <c r="O168" s="46">
        <f t="shared" si="17"/>
        <v>8.0765816448636792E-3</v>
      </c>
      <c r="P168" s="46">
        <f t="shared" si="18"/>
        <v>-6.5649055596242456E-3</v>
      </c>
      <c r="Q168" s="46">
        <f t="shared" si="19"/>
        <v>-8.5898307688678525E-4</v>
      </c>
      <c r="R168" s="46">
        <f t="shared" si="20"/>
        <v>-8.5898307688678525E-4</v>
      </c>
    </row>
    <row r="169" spans="1:18" x14ac:dyDescent="0.35">
      <c r="A169">
        <v>334</v>
      </c>
      <c r="B169">
        <v>0</v>
      </c>
      <c r="C169">
        <v>32</v>
      </c>
      <c r="D169">
        <v>30</v>
      </c>
      <c r="E169">
        <v>0</v>
      </c>
      <c r="F169">
        <v>0</v>
      </c>
      <c r="L169" s="46">
        <f t="shared" si="14"/>
        <v>-1.2579367870619824</v>
      </c>
      <c r="M169" s="46">
        <f t="shared" si="15"/>
        <v>0.22132926729771193</v>
      </c>
      <c r="N169" s="46">
        <f t="shared" si="16"/>
        <v>0.71058343711370675</v>
      </c>
      <c r="O169" s="46">
        <f t="shared" si="17"/>
        <v>5.7585835821108234E-3</v>
      </c>
      <c r="P169" s="46">
        <f t="shared" si="18"/>
        <v>-4.6807621139819894E-3</v>
      </c>
      <c r="Q169" s="46">
        <f t="shared" si="19"/>
        <v>-6.1245289918130589E-4</v>
      </c>
      <c r="R169" s="46">
        <f t="shared" si="20"/>
        <v>-6.1245289918130589E-4</v>
      </c>
    </row>
    <row r="170" spans="1:18" x14ac:dyDescent="0.35">
      <c r="A170">
        <v>337</v>
      </c>
      <c r="B170">
        <v>0</v>
      </c>
      <c r="C170">
        <v>34</v>
      </c>
      <c r="D170">
        <v>10</v>
      </c>
      <c r="E170">
        <v>13</v>
      </c>
      <c r="F170">
        <v>0</v>
      </c>
      <c r="L170" s="46">
        <f t="shared" si="14"/>
        <v>-0.69411502195039165</v>
      </c>
      <c r="M170" s="46">
        <f t="shared" si="15"/>
        <v>0.33311829217319833</v>
      </c>
      <c r="N170" s="46">
        <f t="shared" si="16"/>
        <v>1.0694850432929</v>
      </c>
      <c r="O170" s="46">
        <f t="shared" si="17"/>
        <v>7.4228428021797634E-3</v>
      </c>
      <c r="P170" s="46">
        <f t="shared" si="18"/>
        <v>-6.0335255833434027E-3</v>
      </c>
      <c r="Q170" s="46">
        <f t="shared" si="19"/>
        <v>-7.894548250519072E-4</v>
      </c>
      <c r="R170" s="46">
        <f t="shared" si="20"/>
        <v>-7.894548250519072E-4</v>
      </c>
    </row>
    <row r="171" spans="1:18" x14ac:dyDescent="0.35">
      <c r="A171">
        <v>340</v>
      </c>
      <c r="B171">
        <v>1</v>
      </c>
      <c r="C171">
        <v>3</v>
      </c>
      <c r="D171">
        <v>0</v>
      </c>
      <c r="E171">
        <v>0</v>
      </c>
      <c r="F171">
        <v>0</v>
      </c>
      <c r="L171" s="46">
        <f t="shared" si="14"/>
        <v>-0.50841869392303551</v>
      </c>
      <c r="M171" s="46">
        <f t="shared" si="15"/>
        <v>0.37556429368642946</v>
      </c>
      <c r="N171" s="46">
        <f t="shared" si="16"/>
        <v>1.2057590481511682</v>
      </c>
      <c r="O171" s="46">
        <f t="shared" si="17"/>
        <v>7.8360103555542519E-3</v>
      </c>
      <c r="P171" s="46">
        <f t="shared" si="18"/>
        <v>-6.3693614712811535E-3</v>
      </c>
      <c r="Q171" s="46">
        <f t="shared" si="19"/>
        <v>-8.3339716995386266E-4</v>
      </c>
      <c r="R171" s="46">
        <f t="shared" si="20"/>
        <v>-8.3339716995386266E-4</v>
      </c>
    </row>
    <row r="172" spans="1:18" x14ac:dyDescent="0.35">
      <c r="A172">
        <v>342</v>
      </c>
      <c r="B172">
        <v>1</v>
      </c>
      <c r="C172">
        <v>30</v>
      </c>
      <c r="D172">
        <v>0</v>
      </c>
      <c r="E172">
        <v>0</v>
      </c>
      <c r="F172">
        <v>1</v>
      </c>
      <c r="L172" s="46">
        <f t="shared" si="14"/>
        <v>0.3937478987016636</v>
      </c>
      <c r="M172" s="46">
        <f t="shared" si="15"/>
        <v>0.59718460309404486</v>
      </c>
      <c r="N172" s="46">
        <f t="shared" si="16"/>
        <v>1.917276883617723</v>
      </c>
      <c r="O172" s="46">
        <f t="shared" si="17"/>
        <v>8.0378082462763192E-3</v>
      </c>
      <c r="P172" s="46">
        <f t="shared" si="18"/>
        <v>-6.5333892930718547E-3</v>
      </c>
      <c r="Q172" s="46">
        <f t="shared" si="19"/>
        <v>-8.5485934054826788E-4</v>
      </c>
      <c r="R172" s="46">
        <f t="shared" si="20"/>
        <v>-8.5485934054826788E-4</v>
      </c>
    </row>
    <row r="173" spans="1:18" x14ac:dyDescent="0.35">
      <c r="A173">
        <v>344</v>
      </c>
      <c r="B173">
        <v>0</v>
      </c>
      <c r="C173">
        <v>25</v>
      </c>
      <c r="D173">
        <v>10</v>
      </c>
      <c r="E173">
        <v>13</v>
      </c>
      <c r="F173">
        <v>0</v>
      </c>
      <c r="L173" s="46">
        <f t="shared" si="14"/>
        <v>-0.99483721949195802</v>
      </c>
      <c r="M173" s="46">
        <f t="shared" si="15"/>
        <v>0.26995769568767986</v>
      </c>
      <c r="N173" s="46">
        <f t="shared" si="16"/>
        <v>0.86670628615518264</v>
      </c>
      <c r="O173" s="46">
        <f t="shared" si="17"/>
        <v>6.5851658386890284E-3</v>
      </c>
      <c r="P173" s="46">
        <f t="shared" si="18"/>
        <v>-5.3526347811948521E-3</v>
      </c>
      <c r="Q173" s="46">
        <f t="shared" si="19"/>
        <v>-7.0036387455132607E-4</v>
      </c>
      <c r="R173" s="46">
        <f t="shared" si="20"/>
        <v>-7.0036387455132607E-4</v>
      </c>
    </row>
    <row r="174" spans="1:18" x14ac:dyDescent="0.35">
      <c r="A174">
        <v>345</v>
      </c>
      <c r="B174">
        <v>0</v>
      </c>
      <c r="C174">
        <v>16</v>
      </c>
      <c r="D174">
        <v>25</v>
      </c>
      <c r="E174">
        <v>13</v>
      </c>
      <c r="F174">
        <v>0</v>
      </c>
      <c r="L174" s="46">
        <f t="shared" si="14"/>
        <v>-1.7029538885544795</v>
      </c>
      <c r="M174" s="46">
        <f t="shared" si="15"/>
        <v>0.15407986391049411</v>
      </c>
      <c r="N174" s="46">
        <f t="shared" si="16"/>
        <v>0.49467745781790212</v>
      </c>
      <c r="O174" s="46">
        <f t="shared" si="17"/>
        <v>4.3551009474542346E-3</v>
      </c>
      <c r="P174" s="46">
        <f t="shared" si="18"/>
        <v>-3.5399662480784214E-3</v>
      </c>
      <c r="Q174" s="46">
        <f t="shared" si="19"/>
        <v>-4.6318581009774888E-4</v>
      </c>
      <c r="R174" s="46">
        <f t="shared" si="20"/>
        <v>-4.6318581009774888E-4</v>
      </c>
    </row>
    <row r="175" spans="1:18" x14ac:dyDescent="0.35">
      <c r="A175">
        <v>347</v>
      </c>
      <c r="B175">
        <v>1</v>
      </c>
      <c r="C175">
        <v>31</v>
      </c>
      <c r="D175">
        <v>45</v>
      </c>
      <c r="E175">
        <v>26</v>
      </c>
      <c r="F175">
        <v>0</v>
      </c>
      <c r="L175" s="46">
        <f t="shared" si="14"/>
        <v>-0.88741797554108803</v>
      </c>
      <c r="M175" s="46">
        <f t="shared" si="15"/>
        <v>0.29164295389295963</v>
      </c>
      <c r="N175" s="46">
        <f t="shared" si="16"/>
        <v>0.93632737828792301</v>
      </c>
      <c r="O175" s="46">
        <f t="shared" si="17"/>
        <v>6.9028221412552561E-3</v>
      </c>
      <c r="P175" s="46">
        <f t="shared" si="18"/>
        <v>-5.6108360498086495E-3</v>
      </c>
      <c r="Q175" s="46">
        <f t="shared" si="19"/>
        <v>-7.3414814123354852E-4</v>
      </c>
      <c r="R175" s="46">
        <f t="shared" si="20"/>
        <v>-7.3414814123354852E-4</v>
      </c>
    </row>
    <row r="176" spans="1:18" x14ac:dyDescent="0.35">
      <c r="A176">
        <v>349</v>
      </c>
      <c r="B176">
        <v>0</v>
      </c>
      <c r="C176">
        <v>8</v>
      </c>
      <c r="D176">
        <v>10</v>
      </c>
      <c r="E176">
        <v>0</v>
      </c>
      <c r="F176">
        <v>0</v>
      </c>
      <c r="L176" s="46">
        <f t="shared" si="14"/>
        <v>-1.5166700184782196</v>
      </c>
      <c r="M176" s="46">
        <f t="shared" si="15"/>
        <v>0.17995239961656026</v>
      </c>
      <c r="N176" s="46">
        <f t="shared" si="16"/>
        <v>0.57774191455843027</v>
      </c>
      <c r="O176" s="46">
        <f t="shared" si="17"/>
        <v>4.9308260445484805E-3</v>
      </c>
      <c r="P176" s="46">
        <f t="shared" si="18"/>
        <v>-4.0079341405509583E-3</v>
      </c>
      <c r="Q176" s="46">
        <f t="shared" si="19"/>
        <v>-5.2441692705890294E-4</v>
      </c>
      <c r="R176" s="46">
        <f t="shared" si="20"/>
        <v>-5.2441692705890294E-4</v>
      </c>
    </row>
    <row r="177" spans="1:18" x14ac:dyDescent="0.35">
      <c r="A177">
        <v>350</v>
      </c>
      <c r="B177">
        <v>0</v>
      </c>
      <c r="C177">
        <v>27</v>
      </c>
      <c r="D177">
        <v>15</v>
      </c>
      <c r="E177">
        <v>0</v>
      </c>
      <c r="F177">
        <v>0</v>
      </c>
      <c r="L177" s="46">
        <f t="shared" si="14"/>
        <v>-1.0176102030641201</v>
      </c>
      <c r="M177" s="46">
        <f t="shared" si="15"/>
        <v>0.26549316532867873</v>
      </c>
      <c r="N177" s="46">
        <f t="shared" si="16"/>
        <v>0.85237279394996845</v>
      </c>
      <c r="O177" s="46">
        <f t="shared" si="17"/>
        <v>6.5158662883058969E-3</v>
      </c>
      <c r="P177" s="46">
        <f t="shared" si="18"/>
        <v>-5.296305875774945E-3</v>
      </c>
      <c r="Q177" s="46">
        <f t="shared" si="19"/>
        <v>-6.9299353600558392E-4</v>
      </c>
      <c r="R177" s="46">
        <f t="shared" si="20"/>
        <v>-6.9299353600558392E-4</v>
      </c>
    </row>
    <row r="178" spans="1:18" x14ac:dyDescent="0.35">
      <c r="A178">
        <v>351</v>
      </c>
      <c r="B178">
        <v>1</v>
      </c>
      <c r="C178">
        <v>16</v>
      </c>
      <c r="D178">
        <v>0</v>
      </c>
      <c r="E178">
        <v>0</v>
      </c>
      <c r="F178">
        <v>0</v>
      </c>
      <c r="L178" s="46">
        <f t="shared" si="14"/>
        <v>-7.4042186362995199E-2</v>
      </c>
      <c r="M178" s="46">
        <f t="shared" si="15"/>
        <v>0.48149790538888088</v>
      </c>
      <c r="N178" s="46">
        <f t="shared" si="16"/>
        <v>1.5458616962485123</v>
      </c>
      <c r="O178" s="46">
        <f t="shared" si="17"/>
        <v>8.3419559895343814E-3</v>
      </c>
      <c r="P178" s="46">
        <f t="shared" si="18"/>
        <v>-6.7806103698168441E-3</v>
      </c>
      <c r="Q178" s="46">
        <f t="shared" si="19"/>
        <v>-8.8720690735558528E-4</v>
      </c>
      <c r="R178" s="46">
        <f t="shared" si="20"/>
        <v>-8.8720690735558528E-4</v>
      </c>
    </row>
    <row r="179" spans="1:18" x14ac:dyDescent="0.35">
      <c r="A179">
        <v>353</v>
      </c>
      <c r="B179">
        <v>0</v>
      </c>
      <c r="C179">
        <v>29</v>
      </c>
      <c r="D179">
        <v>60</v>
      </c>
      <c r="E179">
        <v>0</v>
      </c>
      <c r="F179">
        <v>0</v>
      </c>
      <c r="L179" s="46">
        <f t="shared" si="14"/>
        <v>-2.1729664626177474</v>
      </c>
      <c r="M179" s="46">
        <f t="shared" si="15"/>
        <v>0.10220451315397788</v>
      </c>
      <c r="N179" s="46">
        <f t="shared" si="16"/>
        <v>0.32813027907329739</v>
      </c>
      <c r="O179" s="46">
        <f t="shared" si="17"/>
        <v>3.0659881264015385E-3</v>
      </c>
      <c r="P179" s="46">
        <f t="shared" si="18"/>
        <v>-2.4921338484277917E-3</v>
      </c>
      <c r="Q179" s="46">
        <f t="shared" si="19"/>
        <v>-3.2608249756128048E-4</v>
      </c>
      <c r="R179" s="46">
        <f t="shared" si="20"/>
        <v>-3.2608249756128048E-4</v>
      </c>
    </row>
    <row r="180" spans="1:18" x14ac:dyDescent="0.35">
      <c r="A180">
        <v>354</v>
      </c>
      <c r="B180">
        <v>0</v>
      </c>
      <c r="C180">
        <v>28</v>
      </c>
      <c r="D180">
        <v>0</v>
      </c>
      <c r="E180">
        <v>0</v>
      </c>
      <c r="F180">
        <v>1</v>
      </c>
      <c r="L180" s="46">
        <f t="shared" si="14"/>
        <v>-0.57680215403854662</v>
      </c>
      <c r="M180" s="46">
        <f t="shared" si="15"/>
        <v>0.3596687494401678</v>
      </c>
      <c r="N180" s="46">
        <f t="shared" si="16"/>
        <v>1.1547259850447491</v>
      </c>
      <c r="O180" s="46">
        <f t="shared" si="17"/>
        <v>7.6953854761434735E-3</v>
      </c>
      <c r="P180" s="46">
        <f t="shared" si="18"/>
        <v>-6.2550570423458721E-3</v>
      </c>
      <c r="Q180" s="46">
        <f t="shared" si="19"/>
        <v>-8.1844104161707767E-4</v>
      </c>
      <c r="R180" s="46">
        <f t="shared" si="20"/>
        <v>-8.1844104161707767E-4</v>
      </c>
    </row>
    <row r="181" spans="1:18" x14ac:dyDescent="0.35">
      <c r="A181">
        <v>356</v>
      </c>
      <c r="B181">
        <v>1</v>
      </c>
      <c r="C181">
        <v>25</v>
      </c>
      <c r="D181">
        <v>0</v>
      </c>
      <c r="E181">
        <v>0</v>
      </c>
      <c r="F181">
        <v>1</v>
      </c>
      <c r="L181" s="46">
        <f t="shared" si="14"/>
        <v>0.22668001117857117</v>
      </c>
      <c r="M181" s="46">
        <f t="shared" si="15"/>
        <v>0.55642858308847176</v>
      </c>
      <c r="N181" s="46">
        <f t="shared" si="16"/>
        <v>1.7864286088629882</v>
      </c>
      <c r="O181" s="46">
        <f t="shared" si="17"/>
        <v>8.246999364223179E-3</v>
      </c>
      <c r="P181" s="46">
        <f t="shared" si="18"/>
        <v>-6.7034265679512218E-3</v>
      </c>
      <c r="Q181" s="46">
        <f t="shared" si="19"/>
        <v>-8.7710781620945974E-4</v>
      </c>
      <c r="R181" s="46">
        <f t="shared" si="20"/>
        <v>-8.7710781620945974E-4</v>
      </c>
    </row>
    <row r="182" spans="1:18" x14ac:dyDescent="0.35">
      <c r="A182">
        <v>357</v>
      </c>
      <c r="B182">
        <v>0</v>
      </c>
      <c r="C182">
        <v>24</v>
      </c>
      <c r="D182">
        <v>0</v>
      </c>
      <c r="E182">
        <v>0</v>
      </c>
      <c r="F182">
        <v>0</v>
      </c>
      <c r="L182" s="46">
        <f t="shared" si="14"/>
        <v>-0.71045646405702056</v>
      </c>
      <c r="M182" s="46">
        <f t="shared" si="15"/>
        <v>0.32949798616707338</v>
      </c>
      <c r="N182" s="46">
        <f t="shared" si="16"/>
        <v>1.057861955589025</v>
      </c>
      <c r="O182" s="46">
        <f t="shared" si="17"/>
        <v>7.3820303788928385E-3</v>
      </c>
      <c r="P182" s="46">
        <f t="shared" si="18"/>
        <v>-6.0003519318755864E-3</v>
      </c>
      <c r="Q182" s="46">
        <f t="shared" si="19"/>
        <v>-7.8511422868679721E-4</v>
      </c>
      <c r="R182" s="46">
        <f t="shared" si="20"/>
        <v>-7.8511422868679721E-4</v>
      </c>
    </row>
    <row r="183" spans="1:18" x14ac:dyDescent="0.35">
      <c r="A183">
        <v>360</v>
      </c>
      <c r="B183">
        <v>0</v>
      </c>
      <c r="C183">
        <v>31</v>
      </c>
      <c r="D183">
        <v>0</v>
      </c>
      <c r="E183">
        <v>0</v>
      </c>
      <c r="F183">
        <v>0</v>
      </c>
      <c r="L183" s="46">
        <f t="shared" si="14"/>
        <v>-0.47656142152469116</v>
      </c>
      <c r="M183" s="46">
        <f t="shared" si="15"/>
        <v>0.38306442355235532</v>
      </c>
      <c r="N183" s="46">
        <f t="shared" si="16"/>
        <v>1.2298384124575616</v>
      </c>
      <c r="O183" s="46">
        <f t="shared" si="17"/>
        <v>7.8964994884125651E-3</v>
      </c>
      <c r="P183" s="46">
        <f t="shared" si="18"/>
        <v>-6.4185289857148029E-3</v>
      </c>
      <c r="Q183" s="46">
        <f t="shared" si="19"/>
        <v>-8.3983047846797787E-4</v>
      </c>
      <c r="R183" s="46">
        <f t="shared" si="20"/>
        <v>-8.3983047846797787E-4</v>
      </c>
    </row>
    <row r="184" spans="1:18" x14ac:dyDescent="0.35">
      <c r="A184">
        <v>361</v>
      </c>
      <c r="B184">
        <v>0</v>
      </c>
      <c r="C184">
        <v>44</v>
      </c>
      <c r="D184">
        <v>50</v>
      </c>
      <c r="E184">
        <v>13</v>
      </c>
      <c r="F184">
        <v>0</v>
      </c>
      <c r="L184" s="46">
        <f t="shared" si="14"/>
        <v>-1.4463645042934199</v>
      </c>
      <c r="M184" s="46">
        <f t="shared" si="15"/>
        <v>0.19056170299065803</v>
      </c>
      <c r="N184" s="46">
        <f t="shared" si="16"/>
        <v>0.61180336223316523</v>
      </c>
      <c r="O184" s="46">
        <f t="shared" si="17"/>
        <v>5.1539755096106183E-3</v>
      </c>
      <c r="P184" s="46">
        <f t="shared" si="18"/>
        <v>-4.1893172093081773E-3</v>
      </c>
      <c r="Q184" s="46">
        <f t="shared" si="19"/>
        <v>-5.4814993967899016E-4</v>
      </c>
      <c r="R184" s="46">
        <f t="shared" si="20"/>
        <v>-5.4814993967899016E-4</v>
      </c>
    </row>
    <row r="185" spans="1:18" x14ac:dyDescent="0.35">
      <c r="A185">
        <v>362</v>
      </c>
      <c r="B185">
        <v>1</v>
      </c>
      <c r="C185">
        <v>21</v>
      </c>
      <c r="D185">
        <v>30</v>
      </c>
      <c r="E185">
        <v>0</v>
      </c>
      <c r="F185">
        <v>0</v>
      </c>
      <c r="L185" s="46">
        <f t="shared" si="14"/>
        <v>-0.72176324188181251</v>
      </c>
      <c r="M185" s="46">
        <f t="shared" si="15"/>
        <v>0.32700482328483094</v>
      </c>
      <c r="N185" s="46">
        <f t="shared" si="16"/>
        <v>1.0498575905460361</v>
      </c>
      <c r="O185" s="46">
        <f t="shared" si="17"/>
        <v>7.3534151767092864E-3</v>
      </c>
      <c r="P185" s="46">
        <f t="shared" si="18"/>
        <v>-5.97709257436955E-3</v>
      </c>
      <c r="Q185" s="46">
        <f t="shared" si="19"/>
        <v>-7.820708651082222E-4</v>
      </c>
      <c r="R185" s="46">
        <f t="shared" si="20"/>
        <v>-7.820708651082222E-4</v>
      </c>
    </row>
    <row r="186" spans="1:18" x14ac:dyDescent="0.35">
      <c r="A186">
        <v>363</v>
      </c>
      <c r="B186">
        <v>1</v>
      </c>
      <c r="C186">
        <v>36</v>
      </c>
      <c r="D186">
        <v>35</v>
      </c>
      <c r="E186">
        <v>13</v>
      </c>
      <c r="F186">
        <v>1</v>
      </c>
      <c r="L186" s="46">
        <f t="shared" si="14"/>
        <v>-0.40255575507843955</v>
      </c>
      <c r="M186" s="46">
        <f t="shared" si="15"/>
        <v>0.40069844743749311</v>
      </c>
      <c r="N186" s="46">
        <f t="shared" si="16"/>
        <v>1.2864529101940567</v>
      </c>
      <c r="O186" s="46">
        <f t="shared" si="17"/>
        <v>8.0239098265193695E-3</v>
      </c>
      <c r="P186" s="46">
        <f t="shared" si="18"/>
        <v>-6.5220922100800134E-3</v>
      </c>
      <c r="Q186" s="46">
        <f t="shared" si="19"/>
        <v>-8.5338117715047903E-4</v>
      </c>
      <c r="R186" s="46">
        <f t="shared" si="20"/>
        <v>-8.5338117715047903E-4</v>
      </c>
    </row>
    <row r="187" spans="1:18" x14ac:dyDescent="0.35">
      <c r="A187">
        <v>364</v>
      </c>
      <c r="B187">
        <v>0</v>
      </c>
      <c r="C187">
        <v>17</v>
      </c>
      <c r="D187">
        <v>0</v>
      </c>
      <c r="E187">
        <v>0</v>
      </c>
      <c r="F187">
        <v>0</v>
      </c>
      <c r="L187" s="46">
        <f t="shared" si="14"/>
        <v>-0.94435150658934996</v>
      </c>
      <c r="M187" s="46">
        <f t="shared" si="15"/>
        <v>0.28002219715155063</v>
      </c>
      <c r="N187" s="46">
        <f t="shared" si="16"/>
        <v>0.89901863296024143</v>
      </c>
      <c r="O187" s="46">
        <f t="shared" si="17"/>
        <v>6.7365035504150014E-3</v>
      </c>
      <c r="P187" s="46">
        <f t="shared" si="18"/>
        <v>-5.4756469450999226E-3</v>
      </c>
      <c r="Q187" s="46">
        <f t="shared" si="19"/>
        <v>-7.1645936382927489E-4</v>
      </c>
      <c r="R187" s="46">
        <f t="shared" si="20"/>
        <v>-7.1645936382927489E-4</v>
      </c>
    </row>
    <row r="188" spans="1:18" x14ac:dyDescent="0.35">
      <c r="A188">
        <v>368</v>
      </c>
      <c r="B188">
        <v>1</v>
      </c>
      <c r="C188">
        <v>31</v>
      </c>
      <c r="D188">
        <v>15</v>
      </c>
      <c r="E188">
        <v>0</v>
      </c>
      <c r="F188">
        <v>0</v>
      </c>
      <c r="L188" s="46">
        <f t="shared" si="14"/>
        <v>1.9767004685327216E-2</v>
      </c>
      <c r="M188" s="46">
        <f t="shared" si="15"/>
        <v>0.50494159026823993</v>
      </c>
      <c r="N188" s="46">
        <f t="shared" si="16"/>
        <v>1.6211282634927702</v>
      </c>
      <c r="O188" s="46">
        <f t="shared" si="17"/>
        <v>8.3525784395010027E-3</v>
      </c>
      <c r="P188" s="46">
        <f t="shared" si="18"/>
        <v>-6.789244639104154E-3</v>
      </c>
      <c r="Q188" s="46">
        <f t="shared" si="19"/>
        <v>-8.8833665570180642E-4</v>
      </c>
      <c r="R188" s="46">
        <f t="shared" si="20"/>
        <v>-8.8833665570180642E-4</v>
      </c>
    </row>
    <row r="189" spans="1:18" x14ac:dyDescent="0.35">
      <c r="A189">
        <v>370</v>
      </c>
      <c r="B189">
        <v>0</v>
      </c>
      <c r="C189">
        <v>27</v>
      </c>
      <c r="D189">
        <v>15</v>
      </c>
      <c r="E189">
        <v>0</v>
      </c>
      <c r="F189">
        <v>1</v>
      </c>
      <c r="L189" s="46">
        <f t="shared" si="14"/>
        <v>-1.0176102030641201</v>
      </c>
      <c r="M189" s="46">
        <f t="shared" si="15"/>
        <v>0.26549316532867873</v>
      </c>
      <c r="N189" s="46">
        <f t="shared" si="16"/>
        <v>0.85237279394996845</v>
      </c>
      <c r="O189" s="46">
        <f t="shared" si="17"/>
        <v>6.5158662883058969E-3</v>
      </c>
      <c r="P189" s="46">
        <f t="shared" si="18"/>
        <v>-5.296305875774945E-3</v>
      </c>
      <c r="Q189" s="46">
        <f t="shared" si="19"/>
        <v>-6.9299353600558392E-4</v>
      </c>
      <c r="R189" s="46">
        <f t="shared" si="20"/>
        <v>-6.9299353600558392E-4</v>
      </c>
    </row>
    <row r="190" spans="1:18" x14ac:dyDescent="0.35">
      <c r="A190">
        <v>371</v>
      </c>
      <c r="B190">
        <v>0</v>
      </c>
      <c r="C190">
        <v>4</v>
      </c>
      <c r="D190">
        <v>0</v>
      </c>
      <c r="E190">
        <v>0</v>
      </c>
      <c r="F190">
        <v>0</v>
      </c>
      <c r="L190" s="46">
        <f t="shared" si="14"/>
        <v>-1.3787280141493903</v>
      </c>
      <c r="M190" s="46">
        <f t="shared" si="15"/>
        <v>0.20121336394635408</v>
      </c>
      <c r="N190" s="46">
        <f t="shared" si="16"/>
        <v>0.64600080003829463</v>
      </c>
      <c r="O190" s="46">
        <f t="shared" si="17"/>
        <v>5.3704489056881207E-3</v>
      </c>
      <c r="P190" s="46">
        <f t="shared" si="18"/>
        <v>-4.3652737542808524E-3</v>
      </c>
      <c r="Q190" s="46">
        <f t="shared" si="19"/>
        <v>-5.7117292044029267E-4</v>
      </c>
      <c r="R190" s="46">
        <f t="shared" si="20"/>
        <v>-5.7117292044029267E-4</v>
      </c>
    </row>
    <row r="191" spans="1:18" x14ac:dyDescent="0.35">
      <c r="A191">
        <v>372</v>
      </c>
      <c r="B191">
        <v>0</v>
      </c>
      <c r="C191">
        <v>20</v>
      </c>
      <c r="D191">
        <v>10</v>
      </c>
      <c r="E191">
        <v>0</v>
      </c>
      <c r="F191">
        <v>0</v>
      </c>
      <c r="L191" s="46">
        <f t="shared" si="14"/>
        <v>-1.1157070884227978</v>
      </c>
      <c r="M191" s="46">
        <f t="shared" si="15"/>
        <v>0.24680844252757439</v>
      </c>
      <c r="N191" s="46">
        <f t="shared" si="16"/>
        <v>0.79238499969379139</v>
      </c>
      <c r="O191" s="46">
        <f t="shared" si="17"/>
        <v>6.2113847536263717E-3</v>
      </c>
      <c r="P191" s="46">
        <f t="shared" si="18"/>
        <v>-5.0488134826172856E-3</v>
      </c>
      <c r="Q191" s="46">
        <f t="shared" si="19"/>
        <v>-6.6061046888453781E-4</v>
      </c>
      <c r="R191" s="46">
        <f t="shared" si="20"/>
        <v>-6.6061046888453781E-4</v>
      </c>
    </row>
    <row r="192" spans="1:18" x14ac:dyDescent="0.35">
      <c r="A192">
        <v>373</v>
      </c>
      <c r="B192">
        <v>0</v>
      </c>
      <c r="C192">
        <v>29</v>
      </c>
      <c r="D192">
        <v>35</v>
      </c>
      <c r="E192">
        <v>13</v>
      </c>
      <c r="F192">
        <v>1</v>
      </c>
      <c r="L192" s="46">
        <f t="shared" si="14"/>
        <v>-1.5401736953417424</v>
      </c>
      <c r="M192" s="46">
        <f t="shared" si="15"/>
        <v>0.17651002600666263</v>
      </c>
      <c r="N192" s="46">
        <f t="shared" si="16"/>
        <v>0.56669008349507477</v>
      </c>
      <c r="O192" s="46">
        <f t="shared" si="17"/>
        <v>4.8568050544618435E-3</v>
      </c>
      <c r="P192" s="46">
        <f t="shared" si="18"/>
        <v>-3.9477674969489963E-3</v>
      </c>
      <c r="Q192" s="46">
        <f t="shared" si="19"/>
        <v>-5.1654444082467274E-4</v>
      </c>
      <c r="R192" s="46">
        <f t="shared" si="20"/>
        <v>-5.1654444082467274E-4</v>
      </c>
    </row>
    <row r="193" spans="1:18" x14ac:dyDescent="0.35">
      <c r="A193">
        <v>374</v>
      </c>
      <c r="B193">
        <v>1</v>
      </c>
      <c r="C193">
        <v>27</v>
      </c>
      <c r="D193">
        <v>25</v>
      </c>
      <c r="E193">
        <v>0</v>
      </c>
      <c r="F193">
        <v>1</v>
      </c>
      <c r="L193" s="46">
        <f t="shared" si="14"/>
        <v>-0.38548361968044997</v>
      </c>
      <c r="M193" s="46">
        <f t="shared" si="15"/>
        <v>0.40480499845555995</v>
      </c>
      <c r="N193" s="46">
        <f t="shared" si="16"/>
        <v>1.2996371003046925</v>
      </c>
      <c r="O193" s="46">
        <f t="shared" si="17"/>
        <v>8.0505975857524809E-3</v>
      </c>
      <c r="P193" s="46">
        <f t="shared" si="18"/>
        <v>-6.5437848799083185E-3</v>
      </c>
      <c r="Q193" s="46">
        <f t="shared" si="19"/>
        <v>-8.5621954795502009E-4</v>
      </c>
      <c r="R193" s="46">
        <f t="shared" si="20"/>
        <v>-8.5621954795502009E-4</v>
      </c>
    </row>
    <row r="194" spans="1:18" x14ac:dyDescent="0.35">
      <c r="A194">
        <v>375</v>
      </c>
      <c r="B194">
        <v>0</v>
      </c>
      <c r="C194">
        <v>41</v>
      </c>
      <c r="D194">
        <v>70</v>
      </c>
      <c r="E194">
        <v>39</v>
      </c>
      <c r="F194">
        <v>0</v>
      </c>
      <c r="L194" s="46">
        <f t="shared" si="14"/>
        <v>-2.1821939026863872</v>
      </c>
      <c r="M194" s="46">
        <f t="shared" si="15"/>
        <v>0.10136091729896959</v>
      </c>
      <c r="N194" s="46">
        <f t="shared" si="16"/>
        <v>0.32542189238090236</v>
      </c>
      <c r="O194" s="46">
        <f t="shared" si="17"/>
        <v>3.0435385827831396E-3</v>
      </c>
      <c r="P194" s="46">
        <f t="shared" si="18"/>
        <v>-2.4738861366863795E-3</v>
      </c>
      <c r="Q194" s="46">
        <f t="shared" si="19"/>
        <v>-3.2369488125280177E-4</v>
      </c>
      <c r="R194" s="46">
        <f t="shared" si="20"/>
        <v>-3.2369488125280177E-4</v>
      </c>
    </row>
    <row r="195" spans="1:18" x14ac:dyDescent="0.35">
      <c r="A195">
        <v>376</v>
      </c>
      <c r="B195">
        <v>1</v>
      </c>
      <c r="C195">
        <v>20</v>
      </c>
      <c r="D195">
        <v>0</v>
      </c>
      <c r="E195">
        <v>0</v>
      </c>
      <c r="F195">
        <v>0</v>
      </c>
      <c r="L195" s="46">
        <f t="shared" ref="L195:L257" si="21">$J$2+B195*$J$3+C195*$J$4+D195*$J$5+E195*$J$6</f>
        <v>5.9612123655478744E-2</v>
      </c>
      <c r="M195" s="46">
        <f t="shared" ref="M195:M257" si="22">EXP(L195)/(1+EXP(L195))</f>
        <v>0.51489861919082835</v>
      </c>
      <c r="N195" s="46">
        <f t="shared" ref="N195:N257" si="23">M195/$H$10</f>
        <v>1.6530955668758174</v>
      </c>
      <c r="O195" s="46">
        <f t="shared" ref="O195:O257" si="24">$J$4*M195*(1-M195)</f>
        <v>8.3459776026547864E-3</v>
      </c>
      <c r="P195" s="46">
        <f t="shared" ref="P195:P257" si="25">$J$5*M195*(1-M195)</f>
        <v>-6.7838792664235651E-3</v>
      </c>
      <c r="Q195" s="46">
        <f t="shared" ref="Q195:Q257" si="26">$J$6*M195*(1-M195)</f>
        <v>-8.8763462514067208E-4</v>
      </c>
      <c r="R195" s="46">
        <f t="shared" ref="R195:R257" si="27">$J$6*M195*(1-M195)</f>
        <v>-8.8763462514067208E-4</v>
      </c>
    </row>
    <row r="196" spans="1:18" x14ac:dyDescent="0.35">
      <c r="A196">
        <v>377</v>
      </c>
      <c r="B196">
        <v>1</v>
      </c>
      <c r="C196">
        <v>12</v>
      </c>
      <c r="D196">
        <v>0</v>
      </c>
      <c r="E196">
        <v>0</v>
      </c>
      <c r="F196">
        <v>0</v>
      </c>
      <c r="L196" s="46">
        <f t="shared" si="21"/>
        <v>-0.20769649638146914</v>
      </c>
      <c r="M196" s="46">
        <f t="shared" si="22"/>
        <v>0.44826173205903541</v>
      </c>
      <c r="N196" s="46">
        <f t="shared" si="23"/>
        <v>1.4391560871369031</v>
      </c>
      <c r="O196" s="46">
        <f t="shared" si="24"/>
        <v>8.2639512956911836E-3</v>
      </c>
      <c r="P196" s="46">
        <f t="shared" si="25"/>
        <v>-6.7172056435594596E-3</v>
      </c>
      <c r="Q196" s="46">
        <f t="shared" si="26"/>
        <v>-8.789107351783803E-4</v>
      </c>
      <c r="R196" s="46">
        <f t="shared" si="27"/>
        <v>-8.789107351783803E-4</v>
      </c>
    </row>
    <row r="197" spans="1:18" x14ac:dyDescent="0.35">
      <c r="A197">
        <v>378</v>
      </c>
      <c r="B197">
        <v>0</v>
      </c>
      <c r="C197">
        <v>24</v>
      </c>
      <c r="D197">
        <v>45</v>
      </c>
      <c r="E197">
        <v>0</v>
      </c>
      <c r="F197">
        <v>0</v>
      </c>
      <c r="L197" s="46">
        <f t="shared" si="21"/>
        <v>-1.9326398786198853</v>
      </c>
      <c r="M197" s="46">
        <f t="shared" si="22"/>
        <v>0.12645867329380492</v>
      </c>
      <c r="N197" s="46">
        <f t="shared" si="23"/>
        <v>0.4059988984695842</v>
      </c>
      <c r="O197" s="46">
        <f t="shared" si="24"/>
        <v>3.6910935644379772E-3</v>
      </c>
      <c r="P197" s="46">
        <f t="shared" si="25"/>
        <v>-3.000239671653953E-3</v>
      </c>
      <c r="Q197" s="46">
        <f t="shared" si="26"/>
        <v>-3.9256544989850831E-4</v>
      </c>
      <c r="R197" s="46">
        <f t="shared" si="27"/>
        <v>-3.9256544989850831E-4</v>
      </c>
    </row>
    <row r="198" spans="1:18" x14ac:dyDescent="0.35">
      <c r="A198">
        <v>379</v>
      </c>
      <c r="B198">
        <v>0</v>
      </c>
      <c r="C198">
        <v>21</v>
      </c>
      <c r="D198">
        <v>0</v>
      </c>
      <c r="E198">
        <v>0</v>
      </c>
      <c r="F198">
        <v>0</v>
      </c>
      <c r="L198" s="46">
        <f t="shared" si="21"/>
        <v>-0.81069719657087602</v>
      </c>
      <c r="M198" s="46">
        <f t="shared" si="22"/>
        <v>0.30774194723742893</v>
      </c>
      <c r="N198" s="46">
        <f t="shared" si="23"/>
        <v>0.98801362007806126</v>
      </c>
      <c r="O198" s="46">
        <f t="shared" si="24"/>
        <v>7.1183230030359371E-3</v>
      </c>
      <c r="P198" s="46">
        <f t="shared" si="25"/>
        <v>-5.7860020875973618E-3</v>
      </c>
      <c r="Q198" s="46">
        <f t="shared" si="26"/>
        <v>-7.5706768832211745E-4</v>
      </c>
      <c r="R198" s="46">
        <f t="shared" si="27"/>
        <v>-7.5706768832211745E-4</v>
      </c>
    </row>
    <row r="199" spans="1:18" x14ac:dyDescent="0.35">
      <c r="A199">
        <v>383</v>
      </c>
      <c r="B199">
        <v>0</v>
      </c>
      <c r="C199">
        <v>2</v>
      </c>
      <c r="D199">
        <v>0</v>
      </c>
      <c r="E199">
        <v>0</v>
      </c>
      <c r="F199">
        <v>0</v>
      </c>
      <c r="L199" s="46">
        <f t="shared" si="21"/>
        <v>-1.4455551691586273</v>
      </c>
      <c r="M199" s="46">
        <f t="shared" si="22"/>
        <v>0.19068657253367094</v>
      </c>
      <c r="N199" s="46">
        <f t="shared" si="23"/>
        <v>0.61220425918704879</v>
      </c>
      <c r="O199" s="46">
        <f t="shared" si="24"/>
        <v>5.1565571510381472E-3</v>
      </c>
      <c r="P199" s="46">
        <f t="shared" si="25"/>
        <v>-4.1914156505678309E-3</v>
      </c>
      <c r="Q199" s="46">
        <f t="shared" si="26"/>
        <v>-5.4842450958917592E-4</v>
      </c>
      <c r="R199" s="46">
        <f t="shared" si="27"/>
        <v>-5.4842450958917592E-4</v>
      </c>
    </row>
    <row r="200" spans="1:18" x14ac:dyDescent="0.35">
      <c r="A200">
        <v>384</v>
      </c>
      <c r="B200">
        <v>0</v>
      </c>
      <c r="C200">
        <v>21</v>
      </c>
      <c r="D200">
        <v>10</v>
      </c>
      <c r="E200">
        <v>0</v>
      </c>
      <c r="F200">
        <v>0</v>
      </c>
      <c r="L200" s="46">
        <f t="shared" si="21"/>
        <v>-1.0822935109181793</v>
      </c>
      <c r="M200" s="46">
        <f t="shared" si="22"/>
        <v>0.25307223643562277</v>
      </c>
      <c r="N200" s="46">
        <f t="shared" si="23"/>
        <v>0.81249507487226258</v>
      </c>
      <c r="O200" s="46">
        <f t="shared" si="24"/>
        <v>6.316057608623602E-3</v>
      </c>
      <c r="P200" s="46">
        <f t="shared" si="25"/>
        <v>-5.1338949487534048E-3</v>
      </c>
      <c r="Q200" s="46">
        <f t="shared" si="26"/>
        <v>-6.7174292751686346E-4</v>
      </c>
      <c r="R200" s="46">
        <f t="shared" si="27"/>
        <v>-6.7174292751686346E-4</v>
      </c>
    </row>
    <row r="201" spans="1:18" x14ac:dyDescent="0.35">
      <c r="A201">
        <v>385</v>
      </c>
      <c r="B201">
        <v>0</v>
      </c>
      <c r="C201">
        <v>15</v>
      </c>
      <c r="D201">
        <v>15</v>
      </c>
      <c r="E201">
        <v>0</v>
      </c>
      <c r="F201">
        <v>0</v>
      </c>
      <c r="L201" s="46">
        <f t="shared" si="21"/>
        <v>-1.4185731331195419</v>
      </c>
      <c r="M201" s="46">
        <f t="shared" si="22"/>
        <v>0.19488536876301973</v>
      </c>
      <c r="N201" s="46">
        <f t="shared" si="23"/>
        <v>0.62568460497601075</v>
      </c>
      <c r="O201" s="46">
        <f t="shared" si="24"/>
        <v>5.2427594434923822E-3</v>
      </c>
      <c r="P201" s="46">
        <f t="shared" si="25"/>
        <v>-4.2614836488706828E-3</v>
      </c>
      <c r="Q201" s="46">
        <f t="shared" si="26"/>
        <v>-5.5759253557627439E-4</v>
      </c>
      <c r="R201" s="46">
        <f t="shared" si="27"/>
        <v>-5.5759253557627439E-4</v>
      </c>
    </row>
    <row r="202" spans="1:18" x14ac:dyDescent="0.35">
      <c r="A202">
        <v>389</v>
      </c>
      <c r="B202">
        <v>1</v>
      </c>
      <c r="C202">
        <v>33</v>
      </c>
      <c r="D202">
        <v>35</v>
      </c>
      <c r="E202">
        <v>13</v>
      </c>
      <c r="F202">
        <v>1</v>
      </c>
      <c r="L202" s="46">
        <f t="shared" si="21"/>
        <v>-0.502796487592295</v>
      </c>
      <c r="M202" s="46">
        <f t="shared" si="22"/>
        <v>0.37688370924071013</v>
      </c>
      <c r="N202" s="46">
        <f t="shared" si="23"/>
        <v>1.2099950665096482</v>
      </c>
      <c r="O202" s="46">
        <f t="shared" si="24"/>
        <v>7.8469240304039171E-3</v>
      </c>
      <c r="P202" s="46">
        <f t="shared" si="25"/>
        <v>-6.3782324575284172E-3</v>
      </c>
      <c r="Q202" s="46">
        <f t="shared" si="26"/>
        <v>-8.3455789145891535E-4</v>
      </c>
      <c r="R202" s="46">
        <f t="shared" si="27"/>
        <v>-8.3455789145891535E-4</v>
      </c>
    </row>
    <row r="203" spans="1:18" x14ac:dyDescent="0.35">
      <c r="A203">
        <v>390</v>
      </c>
      <c r="B203">
        <v>0</v>
      </c>
      <c r="C203">
        <v>19</v>
      </c>
      <c r="D203">
        <v>20</v>
      </c>
      <c r="E203">
        <v>13</v>
      </c>
      <c r="F203">
        <v>0</v>
      </c>
      <c r="L203" s="46">
        <f t="shared" si="21"/>
        <v>-1.4669149988669723</v>
      </c>
      <c r="M203" s="46">
        <f t="shared" si="22"/>
        <v>0.18741197186596661</v>
      </c>
      <c r="N203" s="46">
        <f t="shared" si="23"/>
        <v>0.60169106756968227</v>
      </c>
      <c r="O203" s="46">
        <f t="shared" si="24"/>
        <v>5.0885111047495567E-3</v>
      </c>
      <c r="P203" s="46">
        <f t="shared" si="25"/>
        <v>-4.1361056336283609E-3</v>
      </c>
      <c r="Q203" s="46">
        <f t="shared" si="26"/>
        <v>-5.4118748719763905E-4</v>
      </c>
      <c r="R203" s="46">
        <f t="shared" si="27"/>
        <v>-5.4118748719763905E-4</v>
      </c>
    </row>
    <row r="204" spans="1:18" x14ac:dyDescent="0.35">
      <c r="A204">
        <v>393</v>
      </c>
      <c r="B204">
        <v>0</v>
      </c>
      <c r="C204">
        <v>28</v>
      </c>
      <c r="D204">
        <v>25</v>
      </c>
      <c r="E204">
        <v>13</v>
      </c>
      <c r="F204">
        <v>1</v>
      </c>
      <c r="L204" s="46">
        <f t="shared" si="21"/>
        <v>-1.3019909584990577</v>
      </c>
      <c r="M204" s="46">
        <f t="shared" si="22"/>
        <v>0.21383013259079425</v>
      </c>
      <c r="N204" s="46">
        <f t="shared" si="23"/>
        <v>0.68650726779149729</v>
      </c>
      <c r="O204" s="46">
        <f t="shared" si="24"/>
        <v>5.6170498243139841E-3</v>
      </c>
      <c r="P204" s="46">
        <f t="shared" si="25"/>
        <v>-4.5657189194362032E-3</v>
      </c>
      <c r="Q204" s="46">
        <f t="shared" si="26"/>
        <v>-5.9740010728227344E-4</v>
      </c>
      <c r="R204" s="46">
        <f t="shared" si="27"/>
        <v>-5.9740010728227344E-4</v>
      </c>
    </row>
    <row r="205" spans="1:18" x14ac:dyDescent="0.35">
      <c r="A205">
        <v>394</v>
      </c>
      <c r="B205">
        <v>0</v>
      </c>
      <c r="C205">
        <v>15</v>
      </c>
      <c r="D205">
        <v>0</v>
      </c>
      <c r="E205">
        <v>13</v>
      </c>
      <c r="F205">
        <v>0</v>
      </c>
      <c r="L205" s="46">
        <f t="shared" si="21"/>
        <v>-1.0573766801908397</v>
      </c>
      <c r="M205" s="46">
        <f t="shared" si="22"/>
        <v>0.25781109360431004</v>
      </c>
      <c r="N205" s="46">
        <f t="shared" si="23"/>
        <v>0.82770930051910063</v>
      </c>
      <c r="O205" s="46">
        <f t="shared" si="24"/>
        <v>6.393505404158846E-3</v>
      </c>
      <c r="P205" s="46">
        <f t="shared" si="25"/>
        <v>-5.1968470101385958E-3</v>
      </c>
      <c r="Q205" s="46">
        <f t="shared" si="26"/>
        <v>-6.7997987089615439E-4</v>
      </c>
      <c r="R205" s="46">
        <f t="shared" si="27"/>
        <v>-6.7997987089615439E-4</v>
      </c>
    </row>
    <row r="206" spans="1:18" x14ac:dyDescent="0.35">
      <c r="A206">
        <v>395</v>
      </c>
      <c r="B206">
        <v>1</v>
      </c>
      <c r="C206">
        <v>8</v>
      </c>
      <c r="D206">
        <v>0</v>
      </c>
      <c r="E206">
        <v>0</v>
      </c>
      <c r="F206">
        <v>1</v>
      </c>
      <c r="L206" s="46">
        <f t="shared" si="21"/>
        <v>-0.34135080639994309</v>
      </c>
      <c r="M206" s="46">
        <f t="shared" si="22"/>
        <v>0.41548138740192764</v>
      </c>
      <c r="N206" s="46">
        <f t="shared" si="23"/>
        <v>1.3339139279746097</v>
      </c>
      <c r="O206" s="46">
        <f t="shared" si="24"/>
        <v>8.114707964422329E-3</v>
      </c>
      <c r="P206" s="46">
        <f t="shared" si="25"/>
        <v>-6.5958958595115453E-3</v>
      </c>
      <c r="Q206" s="46">
        <f t="shared" si="26"/>
        <v>-8.630379932765285E-4</v>
      </c>
      <c r="R206" s="46">
        <f t="shared" si="27"/>
        <v>-8.630379932765285E-4</v>
      </c>
    </row>
    <row r="207" spans="1:18" x14ac:dyDescent="0.35">
      <c r="A207">
        <v>396</v>
      </c>
      <c r="B207">
        <v>1</v>
      </c>
      <c r="C207">
        <v>18</v>
      </c>
      <c r="D207">
        <v>50</v>
      </c>
      <c r="E207">
        <v>0</v>
      </c>
      <c r="F207">
        <v>0</v>
      </c>
      <c r="L207" s="46">
        <f t="shared" si="21"/>
        <v>-1.3651966030902745</v>
      </c>
      <c r="M207" s="46">
        <f t="shared" si="22"/>
        <v>0.20339701610748401</v>
      </c>
      <c r="N207" s="46">
        <f t="shared" si="23"/>
        <v>0.65301147276613281</v>
      </c>
      <c r="O207" s="46">
        <f t="shared" si="24"/>
        <v>5.4138906940577767E-3</v>
      </c>
      <c r="P207" s="46">
        <f t="shared" si="25"/>
        <v>-4.4005846383315741E-3</v>
      </c>
      <c r="Q207" s="46">
        <f t="shared" si="26"/>
        <v>-5.7579316235451428E-4</v>
      </c>
      <c r="R207" s="46">
        <f t="shared" si="27"/>
        <v>-5.7579316235451428E-4</v>
      </c>
    </row>
    <row r="208" spans="1:18" x14ac:dyDescent="0.35">
      <c r="A208">
        <v>398</v>
      </c>
      <c r="B208">
        <v>1</v>
      </c>
      <c r="C208">
        <v>13</v>
      </c>
      <c r="D208">
        <v>15</v>
      </c>
      <c r="E208">
        <v>0</v>
      </c>
      <c r="F208">
        <v>0</v>
      </c>
      <c r="L208" s="46">
        <f t="shared" si="21"/>
        <v>-0.58167739039780553</v>
      </c>
      <c r="M208" s="46">
        <f t="shared" si="22"/>
        <v>0.35854671755512646</v>
      </c>
      <c r="N208" s="46">
        <f t="shared" si="23"/>
        <v>1.151123672150669</v>
      </c>
      <c r="O208" s="46">
        <f t="shared" si="24"/>
        <v>7.6848210642203197E-3</v>
      </c>
      <c r="P208" s="46">
        <f t="shared" si="25"/>
        <v>-6.2464699482486334E-3</v>
      </c>
      <c r="Q208" s="46">
        <f t="shared" si="26"/>
        <v>-8.1731746589429376E-4</v>
      </c>
      <c r="R208" s="46">
        <f t="shared" si="27"/>
        <v>-8.1731746589429376E-4</v>
      </c>
    </row>
    <row r="209" spans="1:18" x14ac:dyDescent="0.35">
      <c r="A209">
        <v>400</v>
      </c>
      <c r="B209">
        <v>0</v>
      </c>
      <c r="C209">
        <v>27</v>
      </c>
      <c r="D209">
        <v>0</v>
      </c>
      <c r="E209">
        <v>0</v>
      </c>
      <c r="F209">
        <v>0</v>
      </c>
      <c r="L209" s="46">
        <f t="shared" si="21"/>
        <v>-0.61021573154316511</v>
      </c>
      <c r="M209" s="46">
        <f t="shared" si="22"/>
        <v>0.35200998820860518</v>
      </c>
      <c r="N209" s="46">
        <f t="shared" si="23"/>
        <v>1.1301373305644693</v>
      </c>
      <c r="O209" s="46">
        <f t="shared" si="24"/>
        <v>7.6216021587275553E-3</v>
      </c>
      <c r="P209" s="46">
        <f t="shared" si="25"/>
        <v>-6.1950835867417521E-3</v>
      </c>
      <c r="Q209" s="46">
        <f t="shared" si="26"/>
        <v>-8.1059383300783304E-4</v>
      </c>
      <c r="R209" s="46">
        <f t="shared" si="27"/>
        <v>-8.1059383300783304E-4</v>
      </c>
    </row>
    <row r="210" spans="1:18" x14ac:dyDescent="0.35">
      <c r="A210">
        <v>402</v>
      </c>
      <c r="B210">
        <v>0</v>
      </c>
      <c r="C210">
        <v>15</v>
      </c>
      <c r="D210">
        <v>10</v>
      </c>
      <c r="E210">
        <v>56</v>
      </c>
      <c r="F210">
        <v>0</v>
      </c>
      <c r="L210" s="46">
        <f t="shared" si="21"/>
        <v>-1.4817818252663635</v>
      </c>
      <c r="M210" s="46">
        <f t="shared" si="22"/>
        <v>0.18515843595439541</v>
      </c>
      <c r="N210" s="46">
        <f t="shared" si="23"/>
        <v>0.5944560312220063</v>
      </c>
      <c r="O210" s="46">
        <f t="shared" si="24"/>
        <v>5.0412664740991219E-3</v>
      </c>
      <c r="P210" s="46">
        <f t="shared" si="25"/>
        <v>-4.0977036769519644E-3</v>
      </c>
      <c r="Q210" s="46">
        <f t="shared" si="26"/>
        <v>-5.3616279482319887E-4</v>
      </c>
      <c r="R210" s="46">
        <f t="shared" si="27"/>
        <v>-5.3616279482319887E-4</v>
      </c>
    </row>
    <row r="211" spans="1:18" x14ac:dyDescent="0.35">
      <c r="A211">
        <v>403</v>
      </c>
      <c r="B211">
        <v>0</v>
      </c>
      <c r="C211">
        <v>11</v>
      </c>
      <c r="D211">
        <v>0</v>
      </c>
      <c r="E211">
        <v>0</v>
      </c>
      <c r="F211">
        <v>0</v>
      </c>
      <c r="L211" s="46">
        <f t="shared" si="21"/>
        <v>-1.1448329716170609</v>
      </c>
      <c r="M211" s="46">
        <f t="shared" si="22"/>
        <v>0.24143412699419864</v>
      </c>
      <c r="N211" s="46">
        <f t="shared" si="23"/>
        <v>0.77513061824453244</v>
      </c>
      <c r="O211" s="46">
        <f t="shared" si="24"/>
        <v>6.1194858574669213E-3</v>
      </c>
      <c r="P211" s="46">
        <f t="shared" si="25"/>
        <v>-4.9741151014396278E-3</v>
      </c>
      <c r="Q211" s="46">
        <f t="shared" si="26"/>
        <v>-6.5083658185452866E-4</v>
      </c>
      <c r="R211" s="46">
        <f t="shared" si="27"/>
        <v>-6.5083658185452866E-4</v>
      </c>
    </row>
    <row r="212" spans="1:18" x14ac:dyDescent="0.35">
      <c r="A212">
        <v>404</v>
      </c>
      <c r="B212">
        <v>0</v>
      </c>
      <c r="C212">
        <v>10</v>
      </c>
      <c r="D212">
        <v>15</v>
      </c>
      <c r="E212">
        <v>13</v>
      </c>
      <c r="F212">
        <v>0</v>
      </c>
      <c r="L212" s="46">
        <f t="shared" si="21"/>
        <v>-1.6318390392348869</v>
      </c>
      <c r="M212" s="46">
        <f t="shared" si="22"/>
        <v>0.16357858701156955</v>
      </c>
      <c r="N212" s="46">
        <f t="shared" si="23"/>
        <v>0.52517335830030221</v>
      </c>
      <c r="O212" s="46">
        <f t="shared" si="24"/>
        <v>4.5716668210626591E-3</v>
      </c>
      <c r="P212" s="46">
        <f t="shared" si="25"/>
        <v>-3.7159979617652369E-3</v>
      </c>
      <c r="Q212" s="46">
        <f t="shared" si="26"/>
        <v>-4.8621862628665509E-4</v>
      </c>
      <c r="R212" s="46">
        <f t="shared" si="27"/>
        <v>-4.8621862628665509E-4</v>
      </c>
    </row>
    <row r="213" spans="1:18" x14ac:dyDescent="0.35">
      <c r="A213">
        <v>407</v>
      </c>
      <c r="B213">
        <v>1</v>
      </c>
      <c r="C213">
        <v>7</v>
      </c>
      <c r="D213">
        <v>25</v>
      </c>
      <c r="E213">
        <v>0</v>
      </c>
      <c r="F213">
        <v>0</v>
      </c>
      <c r="L213" s="46">
        <f t="shared" si="21"/>
        <v>-1.0537551697728196</v>
      </c>
      <c r="M213" s="46">
        <f t="shared" si="22"/>
        <v>0.2585046573858279</v>
      </c>
      <c r="N213" s="46">
        <f t="shared" si="23"/>
        <v>0.82993600529134215</v>
      </c>
      <c r="O213" s="46">
        <f t="shared" si="24"/>
        <v>6.4047145192335899E-3</v>
      </c>
      <c r="P213" s="46">
        <f t="shared" si="25"/>
        <v>-5.2059581397115194E-3</v>
      </c>
      <c r="Q213" s="46">
        <f t="shared" si="26"/>
        <v>-6.8117201388182013E-4</v>
      </c>
      <c r="R213" s="46">
        <f t="shared" si="27"/>
        <v>-6.8117201388182013E-4</v>
      </c>
    </row>
    <row r="214" spans="1:18" x14ac:dyDescent="0.35">
      <c r="A214">
        <v>409</v>
      </c>
      <c r="B214">
        <v>1</v>
      </c>
      <c r="C214">
        <v>7</v>
      </c>
      <c r="D214">
        <v>0</v>
      </c>
      <c r="E214">
        <v>0</v>
      </c>
      <c r="F214">
        <v>1</v>
      </c>
      <c r="L214" s="46">
        <f t="shared" si="21"/>
        <v>-0.37476438390456157</v>
      </c>
      <c r="M214" s="46">
        <f t="shared" si="22"/>
        <v>0.40739028205279587</v>
      </c>
      <c r="N214" s="46">
        <f t="shared" si="23"/>
        <v>1.3079372213273972</v>
      </c>
      <c r="O214" s="46">
        <f t="shared" si="24"/>
        <v>8.0668208286076275E-3</v>
      </c>
      <c r="P214" s="46">
        <f t="shared" si="25"/>
        <v>-6.5569716539543169E-3</v>
      </c>
      <c r="Q214" s="46">
        <f t="shared" si="26"/>
        <v>-8.5794496740566797E-4</v>
      </c>
      <c r="R214" s="46">
        <f t="shared" si="27"/>
        <v>-8.5794496740566797E-4</v>
      </c>
    </row>
    <row r="215" spans="1:18" x14ac:dyDescent="0.35">
      <c r="A215">
        <v>413</v>
      </c>
      <c r="B215">
        <v>1</v>
      </c>
      <c r="C215">
        <v>26</v>
      </c>
      <c r="D215">
        <v>35</v>
      </c>
      <c r="E215">
        <v>13</v>
      </c>
      <c r="F215">
        <v>0</v>
      </c>
      <c r="L215" s="46">
        <f t="shared" si="21"/>
        <v>-0.73669153012462441</v>
      </c>
      <c r="M215" s="46">
        <f t="shared" si="22"/>
        <v>0.32372803827249341</v>
      </c>
      <c r="N215" s="46">
        <f t="shared" si="23"/>
        <v>1.039337386032742</v>
      </c>
      <c r="O215" s="46">
        <f t="shared" si="24"/>
        <v>7.3151742285774346E-3</v>
      </c>
      <c r="P215" s="46">
        <f t="shared" si="25"/>
        <v>-5.9460091006878647E-3</v>
      </c>
      <c r="Q215" s="46">
        <f t="shared" si="26"/>
        <v>-7.7800375742161131E-4</v>
      </c>
      <c r="R215" s="46">
        <f t="shared" si="27"/>
        <v>-7.7800375742161131E-4</v>
      </c>
    </row>
    <row r="216" spans="1:18" x14ac:dyDescent="0.35">
      <c r="A216">
        <v>414</v>
      </c>
      <c r="B216">
        <v>0</v>
      </c>
      <c r="C216">
        <v>21</v>
      </c>
      <c r="D216">
        <v>0</v>
      </c>
      <c r="E216">
        <v>0</v>
      </c>
      <c r="F216">
        <v>0</v>
      </c>
      <c r="L216" s="46">
        <f t="shared" si="21"/>
        <v>-0.81069719657087602</v>
      </c>
      <c r="M216" s="46">
        <f t="shared" si="22"/>
        <v>0.30774194723742893</v>
      </c>
      <c r="N216" s="46">
        <f t="shared" si="23"/>
        <v>0.98801362007806126</v>
      </c>
      <c r="O216" s="46">
        <f t="shared" si="24"/>
        <v>7.1183230030359371E-3</v>
      </c>
      <c r="P216" s="46">
        <f t="shared" si="25"/>
        <v>-5.7860020875973618E-3</v>
      </c>
      <c r="Q216" s="46">
        <f t="shared" si="26"/>
        <v>-7.5706768832211745E-4</v>
      </c>
      <c r="R216" s="46">
        <f t="shared" si="27"/>
        <v>-7.5706768832211745E-4</v>
      </c>
    </row>
    <row r="217" spans="1:18" x14ac:dyDescent="0.35">
      <c r="A217">
        <v>415</v>
      </c>
      <c r="B217">
        <v>1</v>
      </c>
      <c r="C217">
        <v>20</v>
      </c>
      <c r="D217">
        <v>0</v>
      </c>
      <c r="E217">
        <v>0</v>
      </c>
      <c r="F217">
        <v>0</v>
      </c>
      <c r="L217" s="46">
        <f t="shared" si="21"/>
        <v>5.9612123655478744E-2</v>
      </c>
      <c r="M217" s="46">
        <f t="shared" si="22"/>
        <v>0.51489861919082835</v>
      </c>
      <c r="N217" s="46">
        <f t="shared" si="23"/>
        <v>1.6530955668758174</v>
      </c>
      <c r="O217" s="46">
        <f t="shared" si="24"/>
        <v>8.3459776026547864E-3</v>
      </c>
      <c r="P217" s="46">
        <f t="shared" si="25"/>
        <v>-6.7838792664235651E-3</v>
      </c>
      <c r="Q217" s="46">
        <f t="shared" si="26"/>
        <v>-8.8763462514067208E-4</v>
      </c>
      <c r="R217" s="46">
        <f t="shared" si="27"/>
        <v>-8.8763462514067208E-4</v>
      </c>
    </row>
    <row r="218" spans="1:18" x14ac:dyDescent="0.35">
      <c r="A218">
        <v>416</v>
      </c>
      <c r="B218">
        <v>0</v>
      </c>
      <c r="C218">
        <v>23</v>
      </c>
      <c r="D218">
        <v>15</v>
      </c>
      <c r="E218">
        <v>13</v>
      </c>
      <c r="F218">
        <v>1</v>
      </c>
      <c r="L218" s="46">
        <f t="shared" si="21"/>
        <v>-1.1974625316748468</v>
      </c>
      <c r="M218" s="46">
        <f t="shared" si="22"/>
        <v>0.23192692554938385</v>
      </c>
      <c r="N218" s="46">
        <f t="shared" si="23"/>
        <v>0.74460749781644286</v>
      </c>
      <c r="O218" s="46">
        <f t="shared" si="24"/>
        <v>5.9521886671914355E-3</v>
      </c>
      <c r="P218" s="46">
        <f t="shared" si="25"/>
        <v>-4.8381305596071926E-3</v>
      </c>
      <c r="Q218" s="46">
        <f t="shared" si="26"/>
        <v>-6.3304372572105044E-4</v>
      </c>
      <c r="R218" s="46">
        <f t="shared" si="27"/>
        <v>-6.3304372572105044E-4</v>
      </c>
    </row>
    <row r="219" spans="1:18" x14ac:dyDescent="0.35">
      <c r="A219">
        <v>417</v>
      </c>
      <c r="B219">
        <v>0</v>
      </c>
      <c r="C219">
        <v>41</v>
      </c>
      <c r="D219">
        <v>10</v>
      </c>
      <c r="E219">
        <v>0</v>
      </c>
      <c r="F219">
        <v>0</v>
      </c>
      <c r="L219" s="46">
        <f t="shared" si="21"/>
        <v>-0.41402196082580955</v>
      </c>
      <c r="M219" s="46">
        <f t="shared" si="22"/>
        <v>0.39794812362796017</v>
      </c>
      <c r="N219" s="46">
        <f t="shared" si="23"/>
        <v>1.277622923226609</v>
      </c>
      <c r="O219" s="46">
        <f t="shared" si="24"/>
        <v>8.005405817339082E-3</v>
      </c>
      <c r="P219" s="46">
        <f t="shared" si="25"/>
        <v>-6.507051555743255E-3</v>
      </c>
      <c r="Q219" s="46">
        <f t="shared" si="26"/>
        <v>-8.5141318729544757E-4</v>
      </c>
      <c r="R219" s="46">
        <f t="shared" si="27"/>
        <v>-8.5141318729544757E-4</v>
      </c>
    </row>
    <row r="220" spans="1:18" x14ac:dyDescent="0.35">
      <c r="A220">
        <v>420</v>
      </c>
      <c r="B220">
        <v>1</v>
      </c>
      <c r="C220">
        <v>14</v>
      </c>
      <c r="D220">
        <v>0</v>
      </c>
      <c r="E220">
        <v>13</v>
      </c>
      <c r="F220">
        <v>1</v>
      </c>
      <c r="L220" s="46">
        <f t="shared" si="21"/>
        <v>-0.1870673599644849</v>
      </c>
      <c r="M220" s="46">
        <f t="shared" si="22"/>
        <v>0.45336906510798314</v>
      </c>
      <c r="N220" s="46">
        <f t="shared" si="23"/>
        <v>1.4555533142940511</v>
      </c>
      <c r="O220" s="46">
        <f t="shared" si="24"/>
        <v>8.2807384200605846E-3</v>
      </c>
      <c r="P220" s="46">
        <f t="shared" si="25"/>
        <v>-6.7308507586525341E-3</v>
      </c>
      <c r="Q220" s="46">
        <f t="shared" si="26"/>
        <v>-8.8069612612432337E-4</v>
      </c>
      <c r="R220" s="46">
        <f t="shared" si="27"/>
        <v>-8.8069612612432337E-4</v>
      </c>
    </row>
    <row r="221" spans="1:18" x14ac:dyDescent="0.35">
      <c r="A221">
        <v>421</v>
      </c>
      <c r="B221">
        <v>0</v>
      </c>
      <c r="C221">
        <v>5</v>
      </c>
      <c r="D221">
        <v>15</v>
      </c>
      <c r="E221">
        <v>0</v>
      </c>
      <c r="F221">
        <v>0</v>
      </c>
      <c r="L221" s="46">
        <f t="shared" si="21"/>
        <v>-1.7527089081657268</v>
      </c>
      <c r="M221" s="46">
        <f t="shared" si="22"/>
        <v>0.14770585119512639</v>
      </c>
      <c r="N221" s="46">
        <f t="shared" si="23"/>
        <v>0.47421352225803731</v>
      </c>
      <c r="O221" s="46">
        <f t="shared" si="24"/>
        <v>4.2063962689838181E-3</v>
      </c>
      <c r="P221" s="46">
        <f t="shared" si="25"/>
        <v>-3.4190942983652146E-3</v>
      </c>
      <c r="Q221" s="46">
        <f t="shared" si="26"/>
        <v>-4.4737035649663136E-4</v>
      </c>
      <c r="R221" s="46">
        <f t="shared" si="27"/>
        <v>-4.4737035649663136E-4</v>
      </c>
    </row>
    <row r="222" spans="1:18" x14ac:dyDescent="0.35">
      <c r="A222">
        <v>422</v>
      </c>
      <c r="B222">
        <v>0</v>
      </c>
      <c r="C222">
        <v>23</v>
      </c>
      <c r="D222">
        <v>10</v>
      </c>
      <c r="E222">
        <v>13</v>
      </c>
      <c r="F222">
        <v>0</v>
      </c>
      <c r="L222" s="46">
        <f t="shared" si="21"/>
        <v>-1.0616643745011951</v>
      </c>
      <c r="M222" s="46">
        <f t="shared" si="22"/>
        <v>0.25699151906423018</v>
      </c>
      <c r="N222" s="46">
        <f t="shared" si="23"/>
        <v>0.8250780348904232</v>
      </c>
      <c r="O222" s="46">
        <f t="shared" si="24"/>
        <v>6.3802183137764267E-3</v>
      </c>
      <c r="P222" s="46">
        <f t="shared" si="25"/>
        <v>-5.1860468353420903E-3</v>
      </c>
      <c r="Q222" s="46">
        <f t="shared" si="26"/>
        <v>-6.7856672530047758E-4</v>
      </c>
      <c r="R222" s="46">
        <f t="shared" si="27"/>
        <v>-6.7856672530047758E-4</v>
      </c>
    </row>
    <row r="223" spans="1:18" x14ac:dyDescent="0.35">
      <c r="A223">
        <v>423</v>
      </c>
      <c r="B223">
        <v>0</v>
      </c>
      <c r="C223">
        <v>17</v>
      </c>
      <c r="D223">
        <v>10</v>
      </c>
      <c r="E223">
        <v>0</v>
      </c>
      <c r="F223">
        <v>0</v>
      </c>
      <c r="L223" s="46">
        <f t="shared" si="21"/>
        <v>-1.2159478209366532</v>
      </c>
      <c r="M223" s="46">
        <f t="shared" si="22"/>
        <v>0.2286503448755117</v>
      </c>
      <c r="N223" s="46">
        <f t="shared" si="23"/>
        <v>0.73408794933716914</v>
      </c>
      <c r="O223" s="46">
        <f t="shared" si="24"/>
        <v>5.8931314356349121E-3</v>
      </c>
      <c r="P223" s="46">
        <f t="shared" si="25"/>
        <v>-4.7901269406469349E-3</v>
      </c>
      <c r="Q223" s="46">
        <f t="shared" si="26"/>
        <v>-6.2676270675715497E-4</v>
      </c>
      <c r="R223" s="46">
        <f t="shared" si="27"/>
        <v>-6.2676270675715497E-4</v>
      </c>
    </row>
    <row r="224" spans="1:18" x14ac:dyDescent="0.35">
      <c r="A224">
        <v>424</v>
      </c>
      <c r="B224">
        <v>0</v>
      </c>
      <c r="C224">
        <v>26</v>
      </c>
      <c r="D224">
        <v>15</v>
      </c>
      <c r="E224">
        <v>0</v>
      </c>
      <c r="F224">
        <v>0</v>
      </c>
      <c r="L224" s="46">
        <f t="shared" si="21"/>
        <v>-1.0510237805687384</v>
      </c>
      <c r="M224" s="46">
        <f t="shared" si="22"/>
        <v>0.25902855531376129</v>
      </c>
      <c r="N224" s="46">
        <f t="shared" si="23"/>
        <v>0.83161799337575992</v>
      </c>
      <c r="O224" s="46">
        <f t="shared" si="24"/>
        <v>6.4131602470246006E-3</v>
      </c>
      <c r="P224" s="46">
        <f t="shared" si="25"/>
        <v>-5.2128230991421642E-3</v>
      </c>
      <c r="Q224" s="46">
        <f t="shared" si="26"/>
        <v>-6.8207025741645762E-4</v>
      </c>
      <c r="R224" s="46">
        <f t="shared" si="27"/>
        <v>-6.8207025741645762E-4</v>
      </c>
    </row>
    <row r="225" spans="1:18" x14ac:dyDescent="0.35">
      <c r="A225">
        <v>425</v>
      </c>
      <c r="B225">
        <v>1</v>
      </c>
      <c r="C225">
        <v>27</v>
      </c>
      <c r="D225">
        <v>35</v>
      </c>
      <c r="E225">
        <v>26</v>
      </c>
      <c r="F225">
        <v>0</v>
      </c>
      <c r="L225" s="46">
        <f t="shared" si="21"/>
        <v>-0.74947597121225873</v>
      </c>
      <c r="M225" s="46">
        <f t="shared" si="22"/>
        <v>0.32093549479364925</v>
      </c>
      <c r="N225" s="46">
        <f t="shared" si="23"/>
        <v>1.0303718517059264</v>
      </c>
      <c r="O225" s="46">
        <f t="shared" si="24"/>
        <v>7.2820181851010191E-3</v>
      </c>
      <c r="P225" s="46">
        <f t="shared" si="25"/>
        <v>-5.9190588012017096E-3</v>
      </c>
      <c r="Q225" s="46">
        <f t="shared" si="26"/>
        <v>-7.7447745365906895E-4</v>
      </c>
      <c r="R225" s="46">
        <f t="shared" si="27"/>
        <v>-7.7447745365906895E-4</v>
      </c>
    </row>
    <row r="226" spans="1:18" x14ac:dyDescent="0.35">
      <c r="A226">
        <v>429</v>
      </c>
      <c r="B226">
        <v>0</v>
      </c>
      <c r="C226">
        <v>29</v>
      </c>
      <c r="D226">
        <v>20</v>
      </c>
      <c r="E226">
        <v>13</v>
      </c>
      <c r="F226">
        <v>1</v>
      </c>
      <c r="L226" s="46">
        <f t="shared" si="21"/>
        <v>-1.1327792238207874</v>
      </c>
      <c r="M226" s="46">
        <f t="shared" si="22"/>
        <v>0.24364856975064908</v>
      </c>
      <c r="N226" s="46">
        <f t="shared" si="23"/>
        <v>0.78224014498892591</v>
      </c>
      <c r="O226" s="46">
        <f t="shared" si="24"/>
        <v>6.1575858526879586E-3</v>
      </c>
      <c r="P226" s="46">
        <f t="shared" si="25"/>
        <v>-5.005084004057892E-3</v>
      </c>
      <c r="Q226" s="46">
        <f t="shared" si="26"/>
        <v>-6.5488869852509438E-4</v>
      </c>
      <c r="R226" s="46">
        <f t="shared" si="27"/>
        <v>-6.5488869852509438E-4</v>
      </c>
    </row>
    <row r="227" spans="1:18" x14ac:dyDescent="0.35">
      <c r="A227">
        <v>430</v>
      </c>
      <c r="B227">
        <v>0</v>
      </c>
      <c r="C227">
        <v>5</v>
      </c>
      <c r="D227">
        <v>0</v>
      </c>
      <c r="E227">
        <v>0</v>
      </c>
      <c r="F227">
        <v>0</v>
      </c>
      <c r="L227" s="46">
        <f t="shared" si="21"/>
        <v>-1.3453144366447718</v>
      </c>
      <c r="M227" s="46">
        <f t="shared" si="22"/>
        <v>0.20663745983567197</v>
      </c>
      <c r="N227" s="46">
        <f t="shared" si="23"/>
        <v>0.66341500263031528</v>
      </c>
      <c r="O227" s="46">
        <f t="shared" si="24"/>
        <v>5.4777691036014056E-3</v>
      </c>
      <c r="P227" s="46">
        <f t="shared" si="25"/>
        <v>-4.4525070659615371E-3</v>
      </c>
      <c r="Q227" s="46">
        <f t="shared" si="26"/>
        <v>-5.8258693665026663E-4</v>
      </c>
      <c r="R227" s="46">
        <f t="shared" si="27"/>
        <v>-5.8258693665026663E-4</v>
      </c>
    </row>
    <row r="228" spans="1:18" x14ac:dyDescent="0.35">
      <c r="A228">
        <v>435</v>
      </c>
      <c r="B228">
        <v>0</v>
      </c>
      <c r="C228">
        <v>25</v>
      </c>
      <c r="D228">
        <v>15</v>
      </c>
      <c r="E228">
        <v>0</v>
      </c>
      <c r="F228">
        <v>1</v>
      </c>
      <c r="L228" s="46">
        <f t="shared" si="21"/>
        <v>-1.0844373580733571</v>
      </c>
      <c r="M228" s="46">
        <f t="shared" si="22"/>
        <v>0.25266720669425385</v>
      </c>
      <c r="N228" s="46">
        <f t="shared" si="23"/>
        <v>0.81119471622892025</v>
      </c>
      <c r="O228" s="46">
        <f t="shared" si="24"/>
        <v>6.3093685370075904E-3</v>
      </c>
      <c r="P228" s="46">
        <f t="shared" si="25"/>
        <v>-5.1284578560115007E-3</v>
      </c>
      <c r="Q228" s="46">
        <f t="shared" si="26"/>
        <v>-6.7103151276605845E-4</v>
      </c>
      <c r="R228" s="46">
        <f t="shared" si="27"/>
        <v>-6.7103151276605845E-4</v>
      </c>
    </row>
    <row r="229" spans="1:18" x14ac:dyDescent="0.35">
      <c r="A229">
        <v>437</v>
      </c>
      <c r="B229">
        <v>0</v>
      </c>
      <c r="C229">
        <v>3</v>
      </c>
      <c r="D229">
        <v>15</v>
      </c>
      <c r="E229">
        <v>0</v>
      </c>
      <c r="F229">
        <v>0</v>
      </c>
      <c r="L229" s="46">
        <f t="shared" si="21"/>
        <v>-1.8195360631749637</v>
      </c>
      <c r="M229" s="46">
        <f t="shared" si="22"/>
        <v>0.13948955101354316</v>
      </c>
      <c r="N229" s="46">
        <f t="shared" si="23"/>
        <v>0.44783487430663854</v>
      </c>
      <c r="O229" s="46">
        <f t="shared" si="24"/>
        <v>4.0107057581003193E-3</v>
      </c>
      <c r="P229" s="46">
        <f t="shared" si="25"/>
        <v>-3.2600307515140794E-3</v>
      </c>
      <c r="Q229" s="46">
        <f t="shared" si="26"/>
        <v>-4.2655773495108484E-4</v>
      </c>
      <c r="R229" s="46">
        <f t="shared" si="27"/>
        <v>-4.2655773495108484E-4</v>
      </c>
    </row>
    <row r="230" spans="1:18" x14ac:dyDescent="0.35">
      <c r="A230">
        <v>438</v>
      </c>
      <c r="B230">
        <v>1</v>
      </c>
      <c r="C230">
        <v>27</v>
      </c>
      <c r="D230">
        <v>0</v>
      </c>
      <c r="E230">
        <v>0</v>
      </c>
      <c r="F230">
        <v>0</v>
      </c>
      <c r="L230" s="46">
        <f t="shared" si="21"/>
        <v>0.29350716618780814</v>
      </c>
      <c r="M230" s="46">
        <f t="shared" si="22"/>
        <v>0.57285452765529343</v>
      </c>
      <c r="N230" s="46">
        <f t="shared" si="23"/>
        <v>1.8391645361564684</v>
      </c>
      <c r="O230" s="46">
        <f t="shared" si="24"/>
        <v>8.1760423842414335E-3</v>
      </c>
      <c r="P230" s="46">
        <f t="shared" si="25"/>
        <v>-6.6457504503981291E-3</v>
      </c>
      <c r="Q230" s="46">
        <f t="shared" si="26"/>
        <v>-8.6956120210074513E-4</v>
      </c>
      <c r="R230" s="46">
        <f t="shared" si="27"/>
        <v>-8.6956120210074513E-4</v>
      </c>
    </row>
    <row r="231" spans="1:18" x14ac:dyDescent="0.35">
      <c r="A231">
        <v>439</v>
      </c>
      <c r="B231">
        <v>0</v>
      </c>
      <c r="C231">
        <v>28</v>
      </c>
      <c r="D231">
        <v>15</v>
      </c>
      <c r="E231">
        <v>0</v>
      </c>
      <c r="F231">
        <v>1</v>
      </c>
      <c r="L231" s="46">
        <f t="shared" si="21"/>
        <v>-0.98419662555950149</v>
      </c>
      <c r="M231" s="46">
        <f t="shared" si="22"/>
        <v>0.27205987552045385</v>
      </c>
      <c r="N231" s="46">
        <f t="shared" si="23"/>
        <v>0.87345538982882553</v>
      </c>
      <c r="O231" s="46">
        <f t="shared" si="24"/>
        <v>6.6173351422008052E-3</v>
      </c>
      <c r="P231" s="46">
        <f t="shared" si="25"/>
        <v>-5.3787830266729397E-3</v>
      </c>
      <c r="Q231" s="46">
        <f t="shared" si="26"/>
        <v>-7.0378523380043676E-4</v>
      </c>
      <c r="R231" s="46">
        <f t="shared" si="27"/>
        <v>-7.0378523380043676E-4</v>
      </c>
    </row>
    <row r="232" spans="1:18" x14ac:dyDescent="0.35">
      <c r="A232">
        <v>441</v>
      </c>
      <c r="B232">
        <v>0</v>
      </c>
      <c r="C232">
        <v>30</v>
      </c>
      <c r="D232">
        <v>10</v>
      </c>
      <c r="E232">
        <v>0</v>
      </c>
      <c r="F232">
        <v>1</v>
      </c>
      <c r="L232" s="46">
        <f t="shared" si="21"/>
        <v>-0.7815713133766129</v>
      </c>
      <c r="M232" s="46">
        <f t="shared" si="22"/>
        <v>0.3139813309004838</v>
      </c>
      <c r="N232" s="46">
        <f t="shared" si="23"/>
        <v>1.0080453255226058</v>
      </c>
      <c r="O232" s="46">
        <f t="shared" si="24"/>
        <v>7.197186183036882E-3</v>
      </c>
      <c r="P232" s="46">
        <f t="shared" si="25"/>
        <v>-5.8501046190398689E-3</v>
      </c>
      <c r="Q232" s="46">
        <f t="shared" si="26"/>
        <v>-7.6545516460713322E-4</v>
      </c>
      <c r="R232" s="46">
        <f t="shared" si="27"/>
        <v>-7.6545516460713322E-4</v>
      </c>
    </row>
    <row r="233" spans="1:18" x14ac:dyDescent="0.35">
      <c r="A233">
        <v>442</v>
      </c>
      <c r="B233">
        <v>1</v>
      </c>
      <c r="C233">
        <v>4</v>
      </c>
      <c r="D233">
        <v>0</v>
      </c>
      <c r="E233">
        <v>0</v>
      </c>
      <c r="F233">
        <v>1</v>
      </c>
      <c r="L233" s="46">
        <f t="shared" si="21"/>
        <v>-0.47500511641841703</v>
      </c>
      <c r="M233" s="46">
        <f t="shared" si="22"/>
        <v>0.38343228589541212</v>
      </c>
      <c r="N233" s="46">
        <f t="shared" si="23"/>
        <v>1.2310194441905336</v>
      </c>
      <c r="O233" s="46">
        <f t="shared" si="24"/>
        <v>7.8993696167373693E-3</v>
      </c>
      <c r="P233" s="46">
        <f t="shared" si="25"/>
        <v>-6.4208619184114371E-3</v>
      </c>
      <c r="Q233" s="46">
        <f t="shared" si="26"/>
        <v>-8.4013573033911654E-4</v>
      </c>
      <c r="R233" s="46">
        <f t="shared" si="27"/>
        <v>-8.4013573033911654E-4</v>
      </c>
    </row>
    <row r="234" spans="1:18" x14ac:dyDescent="0.35">
      <c r="A234">
        <v>447</v>
      </c>
      <c r="B234">
        <v>0</v>
      </c>
      <c r="C234">
        <v>27</v>
      </c>
      <c r="D234">
        <v>15</v>
      </c>
      <c r="E234">
        <v>13</v>
      </c>
      <c r="F234">
        <v>0</v>
      </c>
      <c r="L234" s="46">
        <f t="shared" si="21"/>
        <v>-1.0638082216563729</v>
      </c>
      <c r="M234" s="46">
        <f t="shared" si="22"/>
        <v>0.25658237145420615</v>
      </c>
      <c r="N234" s="46">
        <f t="shared" si="23"/>
        <v>0.82376445572139867</v>
      </c>
      <c r="O234" s="46">
        <f t="shared" si="24"/>
        <v>6.3735683409034379E-3</v>
      </c>
      <c r="P234" s="46">
        <f t="shared" si="25"/>
        <v>-5.1806415233171688E-3</v>
      </c>
      <c r="Q234" s="46">
        <f t="shared" si="26"/>
        <v>-6.7785946888794741E-4</v>
      </c>
      <c r="R234" s="46">
        <f t="shared" si="27"/>
        <v>-6.7785946888794741E-4</v>
      </c>
    </row>
    <row r="235" spans="1:18" x14ac:dyDescent="0.35">
      <c r="A235">
        <v>451</v>
      </c>
      <c r="B235">
        <v>1</v>
      </c>
      <c r="C235">
        <v>9</v>
      </c>
      <c r="D235">
        <v>0</v>
      </c>
      <c r="E235">
        <v>0</v>
      </c>
      <c r="F235">
        <v>0</v>
      </c>
      <c r="L235" s="46">
        <f t="shared" si="21"/>
        <v>-0.3079372288953246</v>
      </c>
      <c r="M235" s="46">
        <f t="shared" si="22"/>
        <v>0.42361831758316809</v>
      </c>
      <c r="N235" s="46">
        <f t="shared" si="23"/>
        <v>1.3600377564512238</v>
      </c>
      <c r="O235" s="46">
        <f t="shared" si="24"/>
        <v>8.1584541717463679E-3</v>
      </c>
      <c r="P235" s="46">
        <f t="shared" si="25"/>
        <v>-6.6314541850881472E-3</v>
      </c>
      <c r="Q235" s="46">
        <f t="shared" si="26"/>
        <v>-8.6769061160215744E-4</v>
      </c>
      <c r="R235" s="46">
        <f t="shared" si="27"/>
        <v>-8.6769061160215744E-4</v>
      </c>
    </row>
    <row r="236" spans="1:18" x14ac:dyDescent="0.35">
      <c r="A236">
        <v>454</v>
      </c>
      <c r="B236">
        <v>0</v>
      </c>
      <c r="C236">
        <v>25</v>
      </c>
      <c r="D236">
        <v>15</v>
      </c>
      <c r="E236">
        <v>0</v>
      </c>
      <c r="F236">
        <v>0</v>
      </c>
      <c r="L236" s="46">
        <f t="shared" si="21"/>
        <v>-1.0844373580733571</v>
      </c>
      <c r="M236" s="46">
        <f t="shared" si="22"/>
        <v>0.25266720669425385</v>
      </c>
      <c r="N236" s="46">
        <f t="shared" si="23"/>
        <v>0.81119471622892025</v>
      </c>
      <c r="O236" s="46">
        <f t="shared" si="24"/>
        <v>6.3093685370075904E-3</v>
      </c>
      <c r="P236" s="46">
        <f t="shared" si="25"/>
        <v>-5.1284578560115007E-3</v>
      </c>
      <c r="Q236" s="46">
        <f t="shared" si="26"/>
        <v>-6.7103151276605845E-4</v>
      </c>
      <c r="R236" s="46">
        <f t="shared" si="27"/>
        <v>-6.7103151276605845E-4</v>
      </c>
    </row>
    <row r="237" spans="1:18" x14ac:dyDescent="0.35">
      <c r="A237">
        <v>456</v>
      </c>
      <c r="B237">
        <v>0</v>
      </c>
      <c r="C237">
        <v>26</v>
      </c>
      <c r="D237">
        <v>0</v>
      </c>
      <c r="E237">
        <v>26</v>
      </c>
      <c r="F237">
        <v>0</v>
      </c>
      <c r="L237" s="46">
        <f t="shared" si="21"/>
        <v>-0.73602534623228899</v>
      </c>
      <c r="M237" s="46">
        <f t="shared" si="22"/>
        <v>0.3238739018332159</v>
      </c>
      <c r="N237" s="46">
        <f t="shared" si="23"/>
        <v>1.0398056848329562</v>
      </c>
      <c r="O237" s="46">
        <f t="shared" si="24"/>
        <v>7.3168917544847948E-3</v>
      </c>
      <c r="P237" s="46">
        <f t="shared" si="25"/>
        <v>-5.9474051610354014E-3</v>
      </c>
      <c r="Q237" s="46">
        <f t="shared" si="26"/>
        <v>-7.7818642451437509E-4</v>
      </c>
      <c r="R237" s="46">
        <f t="shared" si="27"/>
        <v>-7.7818642451437509E-4</v>
      </c>
    </row>
    <row r="238" spans="1:18" x14ac:dyDescent="0.35">
      <c r="A238">
        <v>458</v>
      </c>
      <c r="B238">
        <v>0</v>
      </c>
      <c r="C238">
        <v>13</v>
      </c>
      <c r="D238">
        <v>0</v>
      </c>
      <c r="E238">
        <v>0</v>
      </c>
      <c r="F238">
        <v>0</v>
      </c>
      <c r="L238" s="46">
        <f t="shared" si="21"/>
        <v>-1.0780058166078239</v>
      </c>
      <c r="M238" s="46">
        <f t="shared" si="22"/>
        <v>0.25388358282477569</v>
      </c>
      <c r="N238" s="46">
        <f t="shared" si="23"/>
        <v>0.81509992380585872</v>
      </c>
      <c r="O238" s="46">
        <f t="shared" si="24"/>
        <v>6.3294240291931385E-3</v>
      </c>
      <c r="P238" s="46">
        <f t="shared" si="25"/>
        <v>-5.1447596056797698E-3</v>
      </c>
      <c r="Q238" s="46">
        <f t="shared" si="26"/>
        <v>-6.7316451025726523E-4</v>
      </c>
      <c r="R238" s="46">
        <f t="shared" si="27"/>
        <v>-6.7316451025726523E-4</v>
      </c>
    </row>
    <row r="239" spans="1:18" x14ac:dyDescent="0.35">
      <c r="A239">
        <v>459</v>
      </c>
      <c r="B239">
        <v>0</v>
      </c>
      <c r="C239">
        <v>23</v>
      </c>
      <c r="D239">
        <v>0</v>
      </c>
      <c r="E239">
        <v>0</v>
      </c>
      <c r="F239">
        <v>0</v>
      </c>
      <c r="L239" s="46">
        <f t="shared" si="21"/>
        <v>-0.74387004156163905</v>
      </c>
      <c r="M239" s="46">
        <f t="shared" si="22"/>
        <v>0.32215845256446773</v>
      </c>
      <c r="N239" s="46">
        <f t="shared" si="23"/>
        <v>1.0342981898122385</v>
      </c>
      <c r="O239" s="46">
        <f t="shared" si="24"/>
        <v>7.2966025778439482E-3</v>
      </c>
      <c r="P239" s="46">
        <f t="shared" si="25"/>
        <v>-5.9309134651191701E-3</v>
      </c>
      <c r="Q239" s="46">
        <f t="shared" si="26"/>
        <v>-7.760285735639625E-4</v>
      </c>
      <c r="R239" s="46">
        <f t="shared" si="27"/>
        <v>-7.760285735639625E-4</v>
      </c>
    </row>
    <row r="240" spans="1:18" x14ac:dyDescent="0.35">
      <c r="A240">
        <v>460</v>
      </c>
      <c r="B240">
        <v>1</v>
      </c>
      <c r="C240">
        <v>15</v>
      </c>
      <c r="D240">
        <v>0</v>
      </c>
      <c r="E240">
        <v>0</v>
      </c>
      <c r="F240">
        <v>1</v>
      </c>
      <c r="L240" s="46">
        <f t="shared" si="21"/>
        <v>-0.10745576386761369</v>
      </c>
      <c r="M240" s="46">
        <f t="shared" si="22"/>
        <v>0.47316187846827645</v>
      </c>
      <c r="N240" s="46">
        <f t="shared" si="23"/>
        <v>1.5190986624507823</v>
      </c>
      <c r="O240" s="46">
        <f t="shared" si="24"/>
        <v>8.3293270852553229E-3</v>
      </c>
      <c r="P240" s="46">
        <f t="shared" si="25"/>
        <v>-6.7703451898732609E-3</v>
      </c>
      <c r="Q240" s="46">
        <f t="shared" si="26"/>
        <v>-8.8586376299918117E-4</v>
      </c>
      <c r="R240" s="46">
        <f t="shared" si="27"/>
        <v>-8.8586376299918117E-4</v>
      </c>
    </row>
    <row r="241" spans="1:18" x14ac:dyDescent="0.35">
      <c r="A241">
        <v>461</v>
      </c>
      <c r="B241">
        <v>1</v>
      </c>
      <c r="C241">
        <v>35</v>
      </c>
      <c r="D241">
        <v>20</v>
      </c>
      <c r="E241">
        <v>26</v>
      </c>
      <c r="F241">
        <v>0</v>
      </c>
      <c r="L241" s="46">
        <f t="shared" si="21"/>
        <v>-7.4772879654355917E-2</v>
      </c>
      <c r="M241" s="46">
        <f t="shared" si="22"/>
        <v>0.48131548467677904</v>
      </c>
      <c r="N241" s="46">
        <f t="shared" si="23"/>
        <v>1.5452760297517643</v>
      </c>
      <c r="O241" s="46">
        <f t="shared" si="24"/>
        <v>8.3417293249272266E-3</v>
      </c>
      <c r="P241" s="46">
        <f t="shared" si="25"/>
        <v>-6.7804261295274348E-3</v>
      </c>
      <c r="Q241" s="46">
        <f t="shared" si="26"/>
        <v>-8.8718280049079553E-4</v>
      </c>
      <c r="R241" s="46">
        <f t="shared" si="27"/>
        <v>-8.8718280049079553E-4</v>
      </c>
    </row>
    <row r="242" spans="1:18" x14ac:dyDescent="0.35">
      <c r="A242">
        <v>462</v>
      </c>
      <c r="B242">
        <v>0</v>
      </c>
      <c r="C242">
        <v>24</v>
      </c>
      <c r="D242">
        <v>0</v>
      </c>
      <c r="E242">
        <v>0</v>
      </c>
      <c r="F242">
        <v>0</v>
      </c>
      <c r="L242" s="46">
        <f t="shared" si="21"/>
        <v>-0.71045646405702056</v>
      </c>
      <c r="M242" s="46">
        <f t="shared" si="22"/>
        <v>0.32949798616707338</v>
      </c>
      <c r="N242" s="46">
        <f t="shared" si="23"/>
        <v>1.057861955589025</v>
      </c>
      <c r="O242" s="46">
        <f t="shared" si="24"/>
        <v>7.3820303788928385E-3</v>
      </c>
      <c r="P242" s="46">
        <f t="shared" si="25"/>
        <v>-6.0003519318755864E-3</v>
      </c>
      <c r="Q242" s="46">
        <f t="shared" si="26"/>
        <v>-7.8511422868679721E-4</v>
      </c>
      <c r="R242" s="46">
        <f t="shared" si="27"/>
        <v>-7.8511422868679721E-4</v>
      </c>
    </row>
    <row r="243" spans="1:18" x14ac:dyDescent="0.35">
      <c r="A243">
        <v>466</v>
      </c>
      <c r="B243">
        <v>1</v>
      </c>
      <c r="C243">
        <v>9</v>
      </c>
      <c r="D243">
        <v>15</v>
      </c>
      <c r="E243">
        <v>13</v>
      </c>
      <c r="F243">
        <v>0</v>
      </c>
      <c r="L243" s="46">
        <f t="shared" si="21"/>
        <v>-0.76152971900853217</v>
      </c>
      <c r="M243" s="46">
        <f t="shared" si="22"/>
        <v>0.31831423983329316</v>
      </c>
      <c r="N243" s="46">
        <f t="shared" si="23"/>
        <v>1.0219562436753096</v>
      </c>
      <c r="O243" s="46">
        <f t="shared" si="24"/>
        <v>7.2504216906490518E-3</v>
      </c>
      <c r="P243" s="46">
        <f t="shared" si="25"/>
        <v>-5.893376153367119E-3</v>
      </c>
      <c r="Q243" s="46">
        <f t="shared" si="26"/>
        <v>-7.7111701539241107E-4</v>
      </c>
      <c r="R243" s="46">
        <f t="shared" si="27"/>
        <v>-7.7111701539241107E-4</v>
      </c>
    </row>
    <row r="244" spans="1:18" x14ac:dyDescent="0.35">
      <c r="A244">
        <v>470</v>
      </c>
      <c r="B244">
        <v>1</v>
      </c>
      <c r="C244">
        <v>32</v>
      </c>
      <c r="D244">
        <v>15</v>
      </c>
      <c r="E244">
        <v>13</v>
      </c>
      <c r="F244">
        <v>0</v>
      </c>
      <c r="L244" s="46">
        <f t="shared" si="21"/>
        <v>6.9825635976929756E-3</v>
      </c>
      <c r="M244" s="46">
        <f t="shared" si="22"/>
        <v>0.50174563380689052</v>
      </c>
      <c r="N244" s="46">
        <f t="shared" si="23"/>
        <v>1.6108675611694905</v>
      </c>
      <c r="O244" s="46">
        <f t="shared" si="24"/>
        <v>8.3532925570519913E-3</v>
      </c>
      <c r="P244" s="46">
        <f t="shared" si="25"/>
        <v>-6.7898250968382355E-3</v>
      </c>
      <c r="Q244" s="46">
        <f t="shared" si="26"/>
        <v>-8.8841260551797592E-4</v>
      </c>
      <c r="R244" s="46">
        <f t="shared" si="27"/>
        <v>-8.8841260551797592E-4</v>
      </c>
    </row>
    <row r="245" spans="1:18" x14ac:dyDescent="0.35">
      <c r="A245">
        <v>471</v>
      </c>
      <c r="B245">
        <v>0</v>
      </c>
      <c r="C245">
        <v>30</v>
      </c>
      <c r="D245">
        <v>35</v>
      </c>
      <c r="E245">
        <v>13</v>
      </c>
      <c r="F245">
        <v>0</v>
      </c>
      <c r="L245" s="46">
        <f t="shared" si="21"/>
        <v>-1.5067601178371237</v>
      </c>
      <c r="M245" s="46">
        <f t="shared" si="22"/>
        <v>0.18141943994875945</v>
      </c>
      <c r="N245" s="46">
        <f t="shared" si="23"/>
        <v>0.5824518861512803</v>
      </c>
      <c r="O245" s="46">
        <f t="shared" si="24"/>
        <v>4.9621310003936008E-3</v>
      </c>
      <c r="P245" s="46">
        <f t="shared" si="25"/>
        <v>-4.033379816420787E-3</v>
      </c>
      <c r="Q245" s="46">
        <f t="shared" si="26"/>
        <v>-5.2774635880070274E-4</v>
      </c>
      <c r="R245" s="46">
        <f t="shared" si="27"/>
        <v>-5.2774635880070274E-4</v>
      </c>
    </row>
    <row r="246" spans="1:18" x14ac:dyDescent="0.35">
      <c r="A246">
        <v>473</v>
      </c>
      <c r="B246">
        <v>0</v>
      </c>
      <c r="C246">
        <v>16</v>
      </c>
      <c r="D246">
        <v>15</v>
      </c>
      <c r="E246">
        <v>0</v>
      </c>
      <c r="F246">
        <v>1</v>
      </c>
      <c r="L246" s="46">
        <f t="shared" si="21"/>
        <v>-1.3851595556149232</v>
      </c>
      <c r="M246" s="46">
        <f t="shared" si="22"/>
        <v>0.20018163069595712</v>
      </c>
      <c r="N246" s="46">
        <f t="shared" si="23"/>
        <v>0.64268839328702021</v>
      </c>
      <c r="O246" s="46">
        <f t="shared" si="24"/>
        <v>5.3498126572366841E-3</v>
      </c>
      <c r="P246" s="46">
        <f t="shared" si="25"/>
        <v>-4.348499947224152E-3</v>
      </c>
      <c r="Q246" s="46">
        <f t="shared" si="26"/>
        <v>-5.6897815674326641E-4</v>
      </c>
      <c r="R246" s="46">
        <f t="shared" si="27"/>
        <v>-5.6897815674326641E-4</v>
      </c>
    </row>
    <row r="247" spans="1:18" x14ac:dyDescent="0.35">
      <c r="A247">
        <v>474</v>
      </c>
      <c r="B247">
        <v>0</v>
      </c>
      <c r="C247">
        <v>12</v>
      </c>
      <c r="D247">
        <v>0</v>
      </c>
      <c r="E247">
        <v>0</v>
      </c>
      <c r="F247">
        <v>0</v>
      </c>
      <c r="L247" s="46">
        <f t="shared" si="21"/>
        <v>-1.1114193941124424</v>
      </c>
      <c r="M247" s="46">
        <f t="shared" si="22"/>
        <v>0.24760636433259423</v>
      </c>
      <c r="N247" s="46">
        <f t="shared" si="23"/>
        <v>0.79494674864674986</v>
      </c>
      <c r="O247" s="46">
        <f t="shared" si="24"/>
        <v>6.2248643738553695E-3</v>
      </c>
      <c r="P247" s="46">
        <f t="shared" si="25"/>
        <v>-5.059770151870948E-3</v>
      </c>
      <c r="Q247" s="46">
        <f t="shared" si="26"/>
        <v>-6.6204409094999827E-4</v>
      </c>
      <c r="R247" s="46">
        <f t="shared" si="27"/>
        <v>-6.6204409094999827E-4</v>
      </c>
    </row>
    <row r="248" spans="1:18" x14ac:dyDescent="0.35">
      <c r="A248">
        <v>479</v>
      </c>
      <c r="B248">
        <v>0</v>
      </c>
      <c r="C248">
        <v>40</v>
      </c>
      <c r="D248">
        <v>60</v>
      </c>
      <c r="E248">
        <v>26</v>
      </c>
      <c r="F248">
        <v>0</v>
      </c>
      <c r="L248" s="46">
        <f t="shared" si="21"/>
        <v>-1.8978131472514497</v>
      </c>
      <c r="M248" s="46">
        <f t="shared" si="22"/>
        <v>0.13035618319658204</v>
      </c>
      <c r="N248" s="46">
        <f t="shared" si="23"/>
        <v>0.41851195657850021</v>
      </c>
      <c r="O248" s="46">
        <f t="shared" si="24"/>
        <v>3.7878783792949173E-3</v>
      </c>
      <c r="P248" s="46">
        <f t="shared" si="25"/>
        <v>-3.078909484834831E-3</v>
      </c>
      <c r="Q248" s="46">
        <f t="shared" si="26"/>
        <v>-4.0285897774448805E-4</v>
      </c>
      <c r="R248" s="46">
        <f t="shared" si="27"/>
        <v>-4.0285897774448805E-4</v>
      </c>
    </row>
    <row r="249" spans="1:18" x14ac:dyDescent="0.35">
      <c r="A249">
        <v>480</v>
      </c>
      <c r="B249">
        <v>1</v>
      </c>
      <c r="C249">
        <v>5</v>
      </c>
      <c r="D249">
        <v>0</v>
      </c>
      <c r="E249">
        <v>0</v>
      </c>
      <c r="F249">
        <v>1</v>
      </c>
      <c r="L249" s="46">
        <f t="shared" si="21"/>
        <v>-0.44159153891379854</v>
      </c>
      <c r="M249" s="46">
        <f t="shared" si="22"/>
        <v>0.39136180279916849</v>
      </c>
      <c r="N249" s="46">
        <f t="shared" si="23"/>
        <v>1.256477366881541</v>
      </c>
      <c r="O249" s="46">
        <f t="shared" si="24"/>
        <v>7.9590387173826341E-3</v>
      </c>
      <c r="P249" s="46">
        <f t="shared" si="25"/>
        <v>-6.4693628842641127E-3</v>
      </c>
      <c r="Q249" s="46">
        <f t="shared" si="26"/>
        <v>-8.4648182450631083E-4</v>
      </c>
      <c r="R249" s="46">
        <f t="shared" si="27"/>
        <v>-8.4648182450631083E-4</v>
      </c>
    </row>
    <row r="250" spans="1:18" x14ac:dyDescent="0.35">
      <c r="A250">
        <v>482</v>
      </c>
      <c r="B250">
        <v>0</v>
      </c>
      <c r="C250">
        <v>23</v>
      </c>
      <c r="D250">
        <v>0</v>
      </c>
      <c r="E250">
        <v>13</v>
      </c>
      <c r="F250">
        <v>1</v>
      </c>
      <c r="L250" s="46">
        <f t="shared" si="21"/>
        <v>-0.79006806015389175</v>
      </c>
      <c r="M250" s="46">
        <f t="shared" si="22"/>
        <v>0.31215405576917149</v>
      </c>
      <c r="N250" s="46">
        <f t="shared" si="23"/>
        <v>1.0021788106273399</v>
      </c>
      <c r="O250" s="46">
        <f t="shared" si="24"/>
        <v>7.1743595802690359E-3</v>
      </c>
      <c r="P250" s="46">
        <f t="shared" si="25"/>
        <v>-5.831550421483621E-3</v>
      </c>
      <c r="Q250" s="46">
        <f t="shared" si="26"/>
        <v>-7.6302744625516596E-4</v>
      </c>
      <c r="R250" s="46">
        <f t="shared" si="27"/>
        <v>-7.6302744625516596E-4</v>
      </c>
    </row>
    <row r="251" spans="1:18" x14ac:dyDescent="0.35">
      <c r="A251">
        <v>489</v>
      </c>
      <c r="B251">
        <v>0</v>
      </c>
      <c r="C251">
        <v>15</v>
      </c>
      <c r="D251">
        <v>35</v>
      </c>
      <c r="E251">
        <v>0</v>
      </c>
      <c r="F251">
        <v>0</v>
      </c>
      <c r="L251" s="46">
        <f t="shared" si="21"/>
        <v>-1.9617657618141484</v>
      </c>
      <c r="M251" s="46">
        <f t="shared" si="22"/>
        <v>0.12327607865653695</v>
      </c>
      <c r="N251" s="46">
        <f t="shared" si="23"/>
        <v>0.3957810946341449</v>
      </c>
      <c r="O251" s="46">
        <f t="shared" si="24"/>
        <v>3.6113089530300756E-3</v>
      </c>
      <c r="P251" s="46">
        <f t="shared" si="25"/>
        <v>-2.9353881711014526E-3</v>
      </c>
      <c r="Q251" s="46">
        <f t="shared" si="26"/>
        <v>-3.8407997497744942E-4</v>
      </c>
      <c r="R251" s="46">
        <f t="shared" si="27"/>
        <v>-3.8407997497744942E-4</v>
      </c>
    </row>
    <row r="252" spans="1:18" x14ac:dyDescent="0.35">
      <c r="A252">
        <v>490</v>
      </c>
      <c r="B252">
        <v>0</v>
      </c>
      <c r="C252">
        <v>15</v>
      </c>
      <c r="D252">
        <v>10</v>
      </c>
      <c r="E252">
        <v>26</v>
      </c>
      <c r="F252">
        <v>0</v>
      </c>
      <c r="L252" s="46">
        <f t="shared" si="21"/>
        <v>-1.3751710131303956</v>
      </c>
      <c r="M252" s="46">
        <f t="shared" si="22"/>
        <v>0.20178567607563261</v>
      </c>
      <c r="N252" s="46">
        <f t="shared" si="23"/>
        <v>0.64783822319018891</v>
      </c>
      <c r="O252" s="46">
        <f t="shared" si="24"/>
        <v>5.3818653524717996E-3</v>
      </c>
      <c r="P252" s="46">
        <f t="shared" si="25"/>
        <v>-4.3745534097411531E-3</v>
      </c>
      <c r="Q252" s="46">
        <f t="shared" si="26"/>
        <v>-5.7238711414458045E-4</v>
      </c>
      <c r="R252" s="46">
        <f t="shared" si="27"/>
        <v>-5.7238711414458045E-4</v>
      </c>
    </row>
    <row r="253" spans="1:18" x14ac:dyDescent="0.35">
      <c r="A253">
        <v>493</v>
      </c>
      <c r="B253">
        <v>0</v>
      </c>
      <c r="C253">
        <v>24</v>
      </c>
      <c r="D253">
        <v>0</v>
      </c>
      <c r="E253">
        <v>0</v>
      </c>
      <c r="F253">
        <v>1</v>
      </c>
      <c r="L253" s="46">
        <f t="shared" si="21"/>
        <v>-0.71045646405702056</v>
      </c>
      <c r="M253" s="46">
        <f t="shared" si="22"/>
        <v>0.32949798616707338</v>
      </c>
      <c r="N253" s="46">
        <f t="shared" si="23"/>
        <v>1.057861955589025</v>
      </c>
      <c r="O253" s="46">
        <f t="shared" si="24"/>
        <v>7.3820303788928385E-3</v>
      </c>
      <c r="P253" s="46">
        <f t="shared" si="25"/>
        <v>-6.0003519318755864E-3</v>
      </c>
      <c r="Q253" s="46">
        <f t="shared" si="26"/>
        <v>-7.8511422868679721E-4</v>
      </c>
      <c r="R253" s="46">
        <f t="shared" si="27"/>
        <v>-7.8511422868679721E-4</v>
      </c>
    </row>
    <row r="254" spans="1:18" x14ac:dyDescent="0.35">
      <c r="A254">
        <v>495</v>
      </c>
      <c r="B254">
        <v>0</v>
      </c>
      <c r="C254">
        <v>11</v>
      </c>
      <c r="D254">
        <v>0</v>
      </c>
      <c r="E254">
        <v>15</v>
      </c>
      <c r="F254">
        <v>0</v>
      </c>
      <c r="L254" s="46">
        <f t="shared" si="21"/>
        <v>-1.1981383776850447</v>
      </c>
      <c r="M254" s="46">
        <f t="shared" si="22"/>
        <v>0.23180655429873018</v>
      </c>
      <c r="N254" s="46">
        <f t="shared" si="23"/>
        <v>0.74422104274855472</v>
      </c>
      <c r="O254" s="46">
        <f t="shared" si="24"/>
        <v>5.9500317849537016E-3</v>
      </c>
      <c r="P254" s="46">
        <f t="shared" si="25"/>
        <v>-4.8363773762907123E-3</v>
      </c>
      <c r="Q254" s="46">
        <f t="shared" si="26"/>
        <v>-6.328143309817265E-4</v>
      </c>
      <c r="R254" s="46">
        <f t="shared" si="27"/>
        <v>-6.328143309817265E-4</v>
      </c>
    </row>
    <row r="255" spans="1:18" x14ac:dyDescent="0.35">
      <c r="A255">
        <v>498</v>
      </c>
      <c r="B255">
        <v>0</v>
      </c>
      <c r="C255">
        <v>30</v>
      </c>
      <c r="D255">
        <v>0</v>
      </c>
      <c r="E255">
        <v>0</v>
      </c>
      <c r="F255">
        <v>0</v>
      </c>
      <c r="L255" s="46">
        <f t="shared" si="21"/>
        <v>-0.50997499902930965</v>
      </c>
      <c r="M255" s="46">
        <f t="shared" si="22"/>
        <v>0.37519938636100858</v>
      </c>
      <c r="N255" s="46">
        <f t="shared" si="23"/>
        <v>1.2045875035800802</v>
      </c>
      <c r="O255" s="46">
        <f t="shared" si="24"/>
        <v>7.8329714521975565E-3</v>
      </c>
      <c r="P255" s="46">
        <f t="shared" si="25"/>
        <v>-6.366891352805445E-3</v>
      </c>
      <c r="Q255" s="46">
        <f t="shared" si="26"/>
        <v>-8.3307396805106795E-4</v>
      </c>
      <c r="R255" s="46">
        <f t="shared" si="27"/>
        <v>-8.3307396805106795E-4</v>
      </c>
    </row>
    <row r="256" spans="1:18" x14ac:dyDescent="0.35">
      <c r="A256">
        <v>499</v>
      </c>
      <c r="B256">
        <v>0</v>
      </c>
      <c r="C256">
        <v>8</v>
      </c>
      <c r="D256">
        <v>0</v>
      </c>
      <c r="E256">
        <v>0</v>
      </c>
      <c r="F256">
        <v>0</v>
      </c>
      <c r="L256" s="46">
        <f t="shared" si="21"/>
        <v>-1.2450737041309163</v>
      </c>
      <c r="M256" s="46">
        <f t="shared" si="22"/>
        <v>0.22355406901629776</v>
      </c>
      <c r="N256" s="46">
        <f t="shared" si="23"/>
        <v>0.71772622157864019</v>
      </c>
      <c r="O256" s="46">
        <f t="shared" si="24"/>
        <v>5.7998501692084091E-3</v>
      </c>
      <c r="P256" s="46">
        <f t="shared" si="25"/>
        <v>-4.7143049244154052E-3</v>
      </c>
      <c r="Q256" s="46">
        <f t="shared" si="26"/>
        <v>-6.1684179803930773E-4</v>
      </c>
      <c r="R256" s="46">
        <f t="shared" si="27"/>
        <v>-6.1684179803930773E-4</v>
      </c>
    </row>
    <row r="257" spans="1:18" x14ac:dyDescent="0.35">
      <c r="A257">
        <v>500</v>
      </c>
      <c r="B257">
        <v>1</v>
      </c>
      <c r="C257">
        <v>39</v>
      </c>
      <c r="D257">
        <v>10</v>
      </c>
      <c r="E257">
        <v>0</v>
      </c>
      <c r="F257">
        <v>1</v>
      </c>
      <c r="L257" s="46">
        <f t="shared" si="21"/>
        <v>0.42287378189592673</v>
      </c>
      <c r="M257" s="46">
        <f t="shared" si="22"/>
        <v>0.6041707157145676</v>
      </c>
      <c r="N257" s="46">
        <f t="shared" si="23"/>
        <v>1.9397059820309801</v>
      </c>
      <c r="O257" s="46">
        <f t="shared" si="24"/>
        <v>7.9908056697301309E-3</v>
      </c>
      <c r="P257" s="46">
        <f t="shared" si="25"/>
        <v>-6.4951840857635154E-3</v>
      </c>
      <c r="Q257" s="46">
        <f t="shared" si="26"/>
        <v>-8.498603917852192E-4</v>
      </c>
      <c r="R257" s="46">
        <f t="shared" si="27"/>
        <v>-8.498603917852192E-4</v>
      </c>
    </row>
    <row r="259" spans="1:18" x14ac:dyDescent="0.35">
      <c r="B259" s="3"/>
      <c r="C259" s="3"/>
      <c r="D259" s="3"/>
      <c r="E259" s="3"/>
      <c r="F25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8FDC-58FE-4795-B425-76DB2F7B2233}">
  <sheetPr codeName="Sheet6"/>
  <dimension ref="A1:O257"/>
  <sheetViews>
    <sheetView workbookViewId="0">
      <selection activeCell="O24" sqref="O24"/>
    </sheetView>
  </sheetViews>
  <sheetFormatPr defaultRowHeight="14.5" x14ac:dyDescent="0.35"/>
  <cols>
    <col min="4" max="4" width="11.54296875" bestFit="1" customWidth="1"/>
    <col min="5" max="5" width="13.1796875" customWidth="1"/>
  </cols>
  <sheetData>
    <row r="1" spans="1:5" s="60" customFormat="1" ht="58" x14ac:dyDescent="0.35">
      <c r="A1" s="91" t="s">
        <v>384</v>
      </c>
      <c r="B1" s="91" t="s">
        <v>4</v>
      </c>
      <c r="C1" s="92" t="s">
        <v>339</v>
      </c>
      <c r="D1" s="93" t="s">
        <v>382</v>
      </c>
      <c r="E1" s="93" t="s">
        <v>383</v>
      </c>
    </row>
    <row r="2" spans="1:5" x14ac:dyDescent="0.35">
      <c r="A2">
        <v>207</v>
      </c>
      <c r="B2">
        <v>0</v>
      </c>
      <c r="C2" s="58">
        <v>0.61399395544368796</v>
      </c>
      <c r="D2">
        <f>B2</f>
        <v>0</v>
      </c>
      <c r="E2" s="58">
        <f>C2</f>
        <v>0.61399395544368796</v>
      </c>
    </row>
    <row r="3" spans="1:5" x14ac:dyDescent="0.35">
      <c r="A3">
        <v>500</v>
      </c>
      <c r="B3">
        <v>1</v>
      </c>
      <c r="C3" s="58">
        <v>0.6041707157145676</v>
      </c>
      <c r="D3">
        <f>D2+B3</f>
        <v>1</v>
      </c>
      <c r="E3" s="58">
        <f>E2+C3</f>
        <v>1.2181646711582554</v>
      </c>
    </row>
    <row r="4" spans="1:5" x14ac:dyDescent="0.35">
      <c r="A4">
        <v>331</v>
      </c>
      <c r="B4">
        <v>1</v>
      </c>
      <c r="C4" s="58">
        <v>0.60213694391027717</v>
      </c>
      <c r="D4">
        <f>D3+B4</f>
        <v>2</v>
      </c>
      <c r="E4" s="58">
        <f t="shared" ref="E4:E67" si="0">E3+C4</f>
        <v>1.8203016150685327</v>
      </c>
    </row>
    <row r="5" spans="1:5" x14ac:dyDescent="0.35">
      <c r="A5">
        <v>342</v>
      </c>
      <c r="B5">
        <v>1</v>
      </c>
      <c r="C5" s="58">
        <v>0.59718460309404486</v>
      </c>
      <c r="D5">
        <f>D4+B5</f>
        <v>3</v>
      </c>
      <c r="E5" s="58">
        <f t="shared" si="0"/>
        <v>2.4174862181625776</v>
      </c>
    </row>
    <row r="6" spans="1:5" x14ac:dyDescent="0.35">
      <c r="A6" s="2">
        <v>190</v>
      </c>
      <c r="B6">
        <v>0</v>
      </c>
      <c r="C6" s="58">
        <v>0.59410545616288779</v>
      </c>
      <c r="D6">
        <f>D5+B6</f>
        <v>3</v>
      </c>
      <c r="E6" s="58">
        <f t="shared" si="0"/>
        <v>3.0115916743254654</v>
      </c>
    </row>
    <row r="7" spans="1:5" x14ac:dyDescent="0.35">
      <c r="A7">
        <v>332</v>
      </c>
      <c r="B7">
        <v>1</v>
      </c>
      <c r="C7" s="58">
        <v>0.59101889145350117</v>
      </c>
      <c r="D7">
        <f t="shared" ref="D7:E68" si="1">D6+B7</f>
        <v>4</v>
      </c>
      <c r="E7" s="58">
        <f t="shared" si="0"/>
        <v>3.6026105657789667</v>
      </c>
    </row>
    <row r="8" spans="1:5" x14ac:dyDescent="0.35">
      <c r="A8" s="2">
        <v>134</v>
      </c>
      <c r="B8">
        <v>1</v>
      </c>
      <c r="C8" s="58">
        <v>0.58100995826839585</v>
      </c>
      <c r="D8">
        <f t="shared" si="1"/>
        <v>5</v>
      </c>
      <c r="E8" s="58">
        <f t="shared" si="0"/>
        <v>4.1836205240473623</v>
      </c>
    </row>
    <row r="9" spans="1:5" x14ac:dyDescent="0.35">
      <c r="A9">
        <v>275</v>
      </c>
      <c r="B9">
        <v>1</v>
      </c>
      <c r="C9" s="58">
        <v>0.5799658120904071</v>
      </c>
      <c r="D9">
        <f t="shared" si="1"/>
        <v>6</v>
      </c>
      <c r="E9" s="58">
        <f t="shared" si="0"/>
        <v>4.7635863361377693</v>
      </c>
    </row>
    <row r="10" spans="1:5" x14ac:dyDescent="0.35">
      <c r="A10" s="2">
        <v>185</v>
      </c>
      <c r="B10">
        <v>0</v>
      </c>
      <c r="C10" s="58">
        <v>0.57285452765529343</v>
      </c>
      <c r="D10">
        <f t="shared" si="1"/>
        <v>6</v>
      </c>
      <c r="E10" s="58">
        <f t="shared" si="0"/>
        <v>5.3364408637930625</v>
      </c>
    </row>
    <row r="11" spans="1:5" x14ac:dyDescent="0.35">
      <c r="A11">
        <v>438</v>
      </c>
      <c r="B11">
        <v>0</v>
      </c>
      <c r="C11" s="58">
        <v>0.57285452765529343</v>
      </c>
      <c r="D11">
        <f t="shared" si="1"/>
        <v>6</v>
      </c>
      <c r="E11" s="58">
        <f t="shared" si="0"/>
        <v>5.9092953914483557</v>
      </c>
    </row>
    <row r="12" spans="1:5" x14ac:dyDescent="0.35">
      <c r="A12" s="2">
        <v>28</v>
      </c>
      <c r="B12">
        <v>1</v>
      </c>
      <c r="C12" s="58">
        <v>0.56465929783514068</v>
      </c>
      <c r="D12">
        <f t="shared" si="1"/>
        <v>7</v>
      </c>
      <c r="E12" s="58">
        <f t="shared" si="0"/>
        <v>6.473954689283496</v>
      </c>
    </row>
    <row r="13" spans="1:5" x14ac:dyDescent="0.35">
      <c r="A13">
        <v>356</v>
      </c>
      <c r="B13">
        <v>1</v>
      </c>
      <c r="C13" s="58">
        <v>0.55642858308847176</v>
      </c>
      <c r="D13">
        <f t="shared" si="1"/>
        <v>8</v>
      </c>
      <c r="E13" s="58">
        <f t="shared" si="0"/>
        <v>7.0303832723719681</v>
      </c>
    </row>
    <row r="14" spans="1:5" x14ac:dyDescent="0.35">
      <c r="A14">
        <v>227</v>
      </c>
      <c r="B14">
        <v>0</v>
      </c>
      <c r="C14" s="58">
        <v>0.55327094590498482</v>
      </c>
      <c r="D14">
        <f t="shared" si="1"/>
        <v>8</v>
      </c>
      <c r="E14" s="58">
        <f t="shared" si="0"/>
        <v>7.5836542182769531</v>
      </c>
    </row>
    <row r="15" spans="1:5" x14ac:dyDescent="0.35">
      <c r="A15" s="2">
        <v>196</v>
      </c>
      <c r="B15">
        <v>1</v>
      </c>
      <c r="C15" s="58">
        <v>0.54499841714388164</v>
      </c>
      <c r="D15">
        <f t="shared" si="1"/>
        <v>9</v>
      </c>
      <c r="E15" s="58">
        <f t="shared" si="0"/>
        <v>8.1286526354208348</v>
      </c>
    </row>
    <row r="16" spans="1:5" x14ac:dyDescent="0.35">
      <c r="A16" s="2">
        <v>195</v>
      </c>
      <c r="B16">
        <v>1</v>
      </c>
      <c r="C16" s="58">
        <v>0.53156777498564689</v>
      </c>
      <c r="D16">
        <f t="shared" si="1"/>
        <v>10</v>
      </c>
      <c r="E16" s="58">
        <f t="shared" si="0"/>
        <v>8.6602204104064811</v>
      </c>
    </row>
    <row r="17" spans="1:15" x14ac:dyDescent="0.35">
      <c r="A17">
        <v>376</v>
      </c>
      <c r="B17">
        <v>0</v>
      </c>
      <c r="C17" s="58">
        <v>0.51489861919082835</v>
      </c>
      <c r="D17">
        <f t="shared" si="1"/>
        <v>10</v>
      </c>
      <c r="E17" s="58">
        <f t="shared" si="0"/>
        <v>9.17511902959731</v>
      </c>
    </row>
    <row r="18" spans="1:15" x14ac:dyDescent="0.35">
      <c r="A18">
        <v>415</v>
      </c>
      <c r="B18">
        <v>0</v>
      </c>
      <c r="C18" s="58">
        <v>0.51489861919082835</v>
      </c>
      <c r="D18">
        <f t="shared" si="1"/>
        <v>10</v>
      </c>
      <c r="E18" s="58">
        <f t="shared" si="0"/>
        <v>9.6900176487881389</v>
      </c>
      <c r="G18" s="85" t="s">
        <v>347</v>
      </c>
      <c r="H18" s="85" t="s">
        <v>346</v>
      </c>
      <c r="I18" s="85"/>
      <c r="J18" s="85"/>
      <c r="K18" s="85"/>
      <c r="L18" s="85"/>
      <c r="M18" s="85"/>
      <c r="N18" s="85"/>
      <c r="O18" s="85"/>
    </row>
    <row r="19" spans="1:15" x14ac:dyDescent="0.35">
      <c r="A19" s="2">
        <v>116</v>
      </c>
      <c r="B19">
        <v>0</v>
      </c>
      <c r="C19" s="58">
        <v>0.51275641494135549</v>
      </c>
      <c r="D19">
        <f t="shared" si="1"/>
        <v>10</v>
      </c>
      <c r="E19" s="58">
        <f t="shared" si="0"/>
        <v>10.202774063729494</v>
      </c>
    </row>
    <row r="20" spans="1:15" x14ac:dyDescent="0.35">
      <c r="A20" s="2">
        <v>38</v>
      </c>
      <c r="B20">
        <v>1</v>
      </c>
      <c r="C20" s="58">
        <v>0.50494159026823993</v>
      </c>
      <c r="D20">
        <f t="shared" si="1"/>
        <v>11</v>
      </c>
      <c r="E20" s="58">
        <f t="shared" si="0"/>
        <v>10.707715653997735</v>
      </c>
    </row>
    <row r="21" spans="1:15" x14ac:dyDescent="0.35">
      <c r="A21">
        <v>368</v>
      </c>
      <c r="B21">
        <v>0</v>
      </c>
      <c r="C21" s="58">
        <v>0.50494159026823993</v>
      </c>
      <c r="D21">
        <f t="shared" si="1"/>
        <v>11</v>
      </c>
      <c r="E21" s="58">
        <f t="shared" si="0"/>
        <v>11.212657244265975</v>
      </c>
    </row>
    <row r="22" spans="1:15" x14ac:dyDescent="0.35">
      <c r="A22">
        <v>470</v>
      </c>
      <c r="B22">
        <v>0</v>
      </c>
      <c r="C22" s="58">
        <v>0.50174563380689052</v>
      </c>
      <c r="D22">
        <f t="shared" si="1"/>
        <v>11</v>
      </c>
      <c r="E22" s="58">
        <f t="shared" si="0"/>
        <v>11.714402878072866</v>
      </c>
    </row>
    <row r="23" spans="1:15" x14ac:dyDescent="0.35">
      <c r="A23" s="2">
        <v>142</v>
      </c>
      <c r="B23">
        <v>0</v>
      </c>
      <c r="C23" s="58">
        <v>0.48823713323256623</v>
      </c>
      <c r="D23">
        <f t="shared" si="1"/>
        <v>11</v>
      </c>
      <c r="E23" s="58">
        <f t="shared" si="0"/>
        <v>12.202640011305432</v>
      </c>
    </row>
    <row r="24" spans="1:15" x14ac:dyDescent="0.35">
      <c r="A24" s="2">
        <v>64</v>
      </c>
      <c r="B24">
        <v>1</v>
      </c>
      <c r="C24" s="58">
        <v>0.48238599549494254</v>
      </c>
      <c r="D24">
        <f t="shared" si="1"/>
        <v>12</v>
      </c>
      <c r="E24" s="58">
        <f t="shared" si="0"/>
        <v>12.685026006800374</v>
      </c>
    </row>
    <row r="25" spans="1:15" x14ac:dyDescent="0.35">
      <c r="A25">
        <v>240</v>
      </c>
      <c r="B25">
        <v>1</v>
      </c>
      <c r="C25" s="58">
        <v>0.48149790538888088</v>
      </c>
      <c r="D25">
        <f t="shared" si="1"/>
        <v>13</v>
      </c>
      <c r="E25" s="58">
        <f t="shared" si="0"/>
        <v>13.166523912189255</v>
      </c>
    </row>
    <row r="26" spans="1:15" x14ac:dyDescent="0.35">
      <c r="A26">
        <v>351</v>
      </c>
      <c r="B26">
        <v>0</v>
      </c>
      <c r="C26" s="58">
        <v>0.48149790538888088</v>
      </c>
      <c r="D26">
        <f t="shared" si="1"/>
        <v>13</v>
      </c>
      <c r="E26" s="58">
        <f t="shared" si="0"/>
        <v>13.648021817578137</v>
      </c>
    </row>
    <row r="27" spans="1:15" x14ac:dyDescent="0.35">
      <c r="A27">
        <v>461</v>
      </c>
      <c r="B27">
        <v>0</v>
      </c>
      <c r="C27" s="58">
        <v>0.48131548467677904</v>
      </c>
      <c r="D27">
        <f t="shared" si="1"/>
        <v>13</v>
      </c>
      <c r="E27" s="58">
        <f t="shared" si="0"/>
        <v>14.129337302254916</v>
      </c>
    </row>
    <row r="28" spans="1:15" x14ac:dyDescent="0.35">
      <c r="A28" s="2">
        <v>21</v>
      </c>
      <c r="B28">
        <v>1</v>
      </c>
      <c r="C28" s="58">
        <v>0.47830696982424231</v>
      </c>
      <c r="D28">
        <f t="shared" si="1"/>
        <v>14</v>
      </c>
      <c r="E28" s="58">
        <f t="shared" si="0"/>
        <v>14.607644272079158</v>
      </c>
    </row>
    <row r="29" spans="1:15" x14ac:dyDescent="0.35">
      <c r="A29" s="2">
        <v>143</v>
      </c>
      <c r="B29">
        <v>0</v>
      </c>
      <c r="C29" s="58">
        <v>0.47316187846827645</v>
      </c>
      <c r="D29">
        <f t="shared" si="1"/>
        <v>14</v>
      </c>
      <c r="E29" s="58">
        <f t="shared" si="0"/>
        <v>15.080806150547435</v>
      </c>
    </row>
    <row r="30" spans="1:15" x14ac:dyDescent="0.35">
      <c r="A30">
        <v>460</v>
      </c>
      <c r="B30">
        <v>1</v>
      </c>
      <c r="C30" s="58">
        <v>0.47316187846827645</v>
      </c>
      <c r="D30">
        <f t="shared" si="1"/>
        <v>15</v>
      </c>
      <c r="E30" s="58">
        <f t="shared" si="0"/>
        <v>15.553968029015712</v>
      </c>
    </row>
    <row r="31" spans="1:15" x14ac:dyDescent="0.35">
      <c r="A31" s="2">
        <v>8</v>
      </c>
      <c r="B31">
        <v>1</v>
      </c>
      <c r="C31" s="58">
        <v>0.46888860931211868</v>
      </c>
      <c r="D31">
        <f t="shared" si="1"/>
        <v>16</v>
      </c>
      <c r="E31" s="58">
        <f t="shared" si="0"/>
        <v>16.022856638327831</v>
      </c>
    </row>
    <row r="32" spans="1:15" x14ac:dyDescent="0.35">
      <c r="A32">
        <v>211</v>
      </c>
      <c r="B32">
        <v>1</v>
      </c>
      <c r="C32" s="58">
        <v>0.46324121989035122</v>
      </c>
      <c r="D32">
        <f t="shared" si="1"/>
        <v>17</v>
      </c>
      <c r="E32" s="58">
        <f t="shared" si="0"/>
        <v>16.48609785821818</v>
      </c>
    </row>
    <row r="33" spans="1:5" x14ac:dyDescent="0.35">
      <c r="A33">
        <v>317</v>
      </c>
      <c r="B33">
        <v>0</v>
      </c>
      <c r="C33" s="58">
        <v>0.46324121989035122</v>
      </c>
      <c r="D33">
        <f t="shared" si="1"/>
        <v>17</v>
      </c>
      <c r="E33" s="58">
        <f t="shared" si="0"/>
        <v>16.94933907810853</v>
      </c>
    </row>
    <row r="34" spans="1:5" x14ac:dyDescent="0.35">
      <c r="A34">
        <v>420</v>
      </c>
      <c r="B34">
        <v>1</v>
      </c>
      <c r="C34" s="58">
        <v>0.45336906510798314</v>
      </c>
      <c r="D34">
        <f t="shared" si="1"/>
        <v>18</v>
      </c>
      <c r="E34" s="58">
        <f t="shared" si="0"/>
        <v>17.402708143216511</v>
      </c>
    </row>
    <row r="35" spans="1:5" x14ac:dyDescent="0.35">
      <c r="A35">
        <v>237</v>
      </c>
      <c r="B35">
        <v>0</v>
      </c>
      <c r="C35" s="58">
        <v>0.45177564814127963</v>
      </c>
      <c r="D35">
        <f t="shared" si="1"/>
        <v>18</v>
      </c>
      <c r="E35" s="58">
        <f t="shared" si="0"/>
        <v>17.85448379135779</v>
      </c>
    </row>
    <row r="36" spans="1:5" x14ac:dyDescent="0.35">
      <c r="A36" s="2">
        <v>164</v>
      </c>
      <c r="B36">
        <v>0</v>
      </c>
      <c r="C36" s="58">
        <v>0.44826173205903541</v>
      </c>
      <c r="D36">
        <f t="shared" si="1"/>
        <v>18</v>
      </c>
      <c r="E36" s="58">
        <f t="shared" si="0"/>
        <v>18.302745523416824</v>
      </c>
    </row>
    <row r="37" spans="1:5" x14ac:dyDescent="0.35">
      <c r="A37">
        <v>377</v>
      </c>
      <c r="B37">
        <v>0</v>
      </c>
      <c r="C37" s="58">
        <v>0.44826173205903541</v>
      </c>
      <c r="D37">
        <f t="shared" si="1"/>
        <v>18</v>
      </c>
      <c r="E37" s="58">
        <f t="shared" si="0"/>
        <v>18.751007255475859</v>
      </c>
    </row>
    <row r="38" spans="1:5" x14ac:dyDescent="0.35">
      <c r="A38" s="2">
        <v>33</v>
      </c>
      <c r="B38">
        <v>0</v>
      </c>
      <c r="C38" s="58">
        <v>0.44720152280780834</v>
      </c>
      <c r="D38">
        <f t="shared" si="1"/>
        <v>18</v>
      </c>
      <c r="E38" s="58">
        <f t="shared" si="0"/>
        <v>19.198208778283668</v>
      </c>
    </row>
    <row r="39" spans="1:5" x14ac:dyDescent="0.35">
      <c r="A39">
        <v>229</v>
      </c>
      <c r="B39">
        <v>1</v>
      </c>
      <c r="C39" s="58">
        <v>0.44649100931761243</v>
      </c>
      <c r="D39">
        <f t="shared" si="1"/>
        <v>19</v>
      </c>
      <c r="E39" s="58">
        <f t="shared" si="0"/>
        <v>19.644699787601279</v>
      </c>
    </row>
    <row r="40" spans="1:5" x14ac:dyDescent="0.35">
      <c r="A40">
        <v>254</v>
      </c>
      <c r="B40">
        <v>0</v>
      </c>
      <c r="C40" s="58">
        <v>0.4400128086340962</v>
      </c>
      <c r="D40">
        <f t="shared" si="1"/>
        <v>19</v>
      </c>
      <c r="E40" s="58">
        <f t="shared" si="0"/>
        <v>20.084712596235377</v>
      </c>
    </row>
    <row r="41" spans="1:5" x14ac:dyDescent="0.35">
      <c r="A41" s="2">
        <v>199</v>
      </c>
      <c r="B41">
        <v>0</v>
      </c>
      <c r="C41" s="58">
        <v>0.43842868356456899</v>
      </c>
      <c r="D41">
        <f t="shared" si="1"/>
        <v>19</v>
      </c>
      <c r="E41" s="58">
        <f t="shared" si="0"/>
        <v>20.523141279799948</v>
      </c>
    </row>
    <row r="42" spans="1:5" x14ac:dyDescent="0.35">
      <c r="A42">
        <v>309</v>
      </c>
      <c r="B42">
        <v>1</v>
      </c>
      <c r="C42" s="58">
        <v>0.42515446043008459</v>
      </c>
      <c r="D42">
        <f t="shared" si="1"/>
        <v>20</v>
      </c>
      <c r="E42" s="58">
        <f t="shared" si="0"/>
        <v>20.948295740230034</v>
      </c>
    </row>
    <row r="43" spans="1:5" x14ac:dyDescent="0.35">
      <c r="A43">
        <v>213</v>
      </c>
      <c r="B43">
        <v>1</v>
      </c>
      <c r="C43" s="58">
        <v>0.42361831758316809</v>
      </c>
      <c r="D43">
        <f t="shared" si="1"/>
        <v>21</v>
      </c>
      <c r="E43" s="58">
        <f t="shared" si="0"/>
        <v>21.371914057813203</v>
      </c>
    </row>
    <row r="44" spans="1:5" x14ac:dyDescent="0.35">
      <c r="A44">
        <v>451</v>
      </c>
      <c r="B44">
        <v>0</v>
      </c>
      <c r="C44" s="58">
        <v>0.42361831758316809</v>
      </c>
      <c r="D44">
        <f t="shared" si="1"/>
        <v>21</v>
      </c>
      <c r="E44" s="58">
        <f t="shared" si="0"/>
        <v>21.795532375396373</v>
      </c>
    </row>
    <row r="45" spans="1:5" x14ac:dyDescent="0.35">
      <c r="A45" s="2">
        <v>77</v>
      </c>
      <c r="B45">
        <v>0</v>
      </c>
      <c r="C45" s="58">
        <v>0.41995840179575739</v>
      </c>
      <c r="D45">
        <f t="shared" si="1"/>
        <v>21</v>
      </c>
      <c r="E45" s="58">
        <f t="shared" si="0"/>
        <v>22.21549077719213</v>
      </c>
    </row>
    <row r="46" spans="1:5" x14ac:dyDescent="0.35">
      <c r="A46" s="2">
        <v>100</v>
      </c>
      <c r="B46">
        <v>0</v>
      </c>
      <c r="C46" s="58">
        <v>0.41548138740192764</v>
      </c>
      <c r="D46">
        <f t="shared" si="1"/>
        <v>21</v>
      </c>
      <c r="E46" s="58">
        <f t="shared" si="0"/>
        <v>22.630972164594059</v>
      </c>
    </row>
    <row r="47" spans="1:5" x14ac:dyDescent="0.35">
      <c r="A47">
        <v>395</v>
      </c>
      <c r="B47">
        <v>1</v>
      </c>
      <c r="C47" s="58">
        <v>0.41548138740192764</v>
      </c>
      <c r="D47">
        <f t="shared" si="1"/>
        <v>22</v>
      </c>
      <c r="E47" s="58">
        <f t="shared" si="0"/>
        <v>23.046453551995988</v>
      </c>
    </row>
    <row r="48" spans="1:5" x14ac:dyDescent="0.35">
      <c r="A48">
        <v>320</v>
      </c>
      <c r="B48">
        <v>0</v>
      </c>
      <c r="C48" s="58">
        <v>0.4121815474196317</v>
      </c>
      <c r="D48">
        <f t="shared" si="1"/>
        <v>22</v>
      </c>
      <c r="E48" s="58">
        <f t="shared" si="0"/>
        <v>23.45863509941562</v>
      </c>
    </row>
    <row r="49" spans="1:5" x14ac:dyDescent="0.35">
      <c r="A49">
        <v>409</v>
      </c>
      <c r="B49">
        <v>1</v>
      </c>
      <c r="C49" s="58">
        <v>0.40739028205279587</v>
      </c>
      <c r="D49">
        <f t="shared" si="1"/>
        <v>23</v>
      </c>
      <c r="E49" s="58">
        <f t="shared" si="0"/>
        <v>23.866025381468415</v>
      </c>
    </row>
    <row r="50" spans="1:5" x14ac:dyDescent="0.35">
      <c r="A50">
        <v>374</v>
      </c>
      <c r="B50">
        <v>1</v>
      </c>
      <c r="C50" s="58">
        <v>0.40480499845555995</v>
      </c>
      <c r="D50">
        <f t="shared" si="1"/>
        <v>24</v>
      </c>
      <c r="E50" s="58">
        <f t="shared" si="0"/>
        <v>24.270830379923975</v>
      </c>
    </row>
    <row r="51" spans="1:5" x14ac:dyDescent="0.35">
      <c r="A51">
        <v>363</v>
      </c>
      <c r="B51">
        <v>1</v>
      </c>
      <c r="C51" s="58">
        <v>0.40069844743749311</v>
      </c>
      <c r="D51">
        <f t="shared" si="1"/>
        <v>25</v>
      </c>
      <c r="E51" s="58">
        <f t="shared" si="0"/>
        <v>24.671528827361467</v>
      </c>
    </row>
    <row r="52" spans="1:5" x14ac:dyDescent="0.35">
      <c r="A52" s="2">
        <v>57</v>
      </c>
      <c r="B52">
        <v>0</v>
      </c>
      <c r="C52" s="58">
        <v>0.40020261254377504</v>
      </c>
      <c r="D52">
        <f t="shared" si="1"/>
        <v>25</v>
      </c>
      <c r="E52" s="58">
        <f t="shared" si="0"/>
        <v>25.071731439905243</v>
      </c>
    </row>
    <row r="53" spans="1:5" x14ac:dyDescent="0.35">
      <c r="A53">
        <v>417</v>
      </c>
      <c r="B53">
        <v>0</v>
      </c>
      <c r="C53" s="58">
        <v>0.39794812362796017</v>
      </c>
      <c r="D53">
        <f t="shared" si="1"/>
        <v>25</v>
      </c>
      <c r="E53" s="58">
        <f t="shared" si="0"/>
        <v>25.469679563533202</v>
      </c>
    </row>
    <row r="54" spans="1:5" x14ac:dyDescent="0.35">
      <c r="A54" s="2">
        <v>105</v>
      </c>
      <c r="B54">
        <v>1</v>
      </c>
      <c r="C54" s="58">
        <v>0.39780736556649038</v>
      </c>
      <c r="D54">
        <f t="shared" si="1"/>
        <v>26</v>
      </c>
      <c r="E54" s="58">
        <f t="shared" si="0"/>
        <v>25.867486929099691</v>
      </c>
    </row>
    <row r="55" spans="1:5" x14ac:dyDescent="0.35">
      <c r="A55" s="2">
        <v>61</v>
      </c>
      <c r="B55">
        <v>0</v>
      </c>
      <c r="C55" s="58">
        <v>0.39763233619562094</v>
      </c>
      <c r="D55">
        <f t="shared" si="1"/>
        <v>26</v>
      </c>
      <c r="E55" s="58">
        <f t="shared" si="0"/>
        <v>26.265119265295311</v>
      </c>
    </row>
    <row r="56" spans="1:5" x14ac:dyDescent="0.35">
      <c r="A56">
        <v>480</v>
      </c>
      <c r="B56">
        <v>1</v>
      </c>
      <c r="C56" s="58">
        <v>0.39136180279916849</v>
      </c>
      <c r="D56">
        <f t="shared" si="1"/>
        <v>27</v>
      </c>
      <c r="E56" s="58">
        <f t="shared" si="0"/>
        <v>26.656481068094479</v>
      </c>
    </row>
    <row r="57" spans="1:5" x14ac:dyDescent="0.35">
      <c r="A57">
        <v>280</v>
      </c>
      <c r="B57">
        <v>0</v>
      </c>
      <c r="C57" s="58">
        <v>0.38730288529502854</v>
      </c>
      <c r="D57">
        <f t="shared" si="1"/>
        <v>27</v>
      </c>
      <c r="E57" s="58">
        <f t="shared" si="0"/>
        <v>27.043783953389507</v>
      </c>
    </row>
    <row r="58" spans="1:5" x14ac:dyDescent="0.35">
      <c r="A58">
        <v>442</v>
      </c>
      <c r="B58">
        <v>1</v>
      </c>
      <c r="C58" s="58">
        <v>0.38343228589541212</v>
      </c>
      <c r="D58">
        <f t="shared" si="1"/>
        <v>28</v>
      </c>
      <c r="E58" s="58">
        <f t="shared" si="0"/>
        <v>27.42721623928492</v>
      </c>
    </row>
    <row r="59" spans="1:5" x14ac:dyDescent="0.35">
      <c r="A59">
        <v>360</v>
      </c>
      <c r="B59">
        <v>0</v>
      </c>
      <c r="C59" s="58">
        <v>0.38306442355235532</v>
      </c>
      <c r="D59">
        <f t="shared" si="1"/>
        <v>28</v>
      </c>
      <c r="E59" s="58">
        <f t="shared" si="0"/>
        <v>27.810280662837275</v>
      </c>
    </row>
    <row r="60" spans="1:5" x14ac:dyDescent="0.35">
      <c r="A60" s="2">
        <v>138</v>
      </c>
      <c r="B60">
        <v>1</v>
      </c>
      <c r="C60" s="58">
        <v>0.37888118298318718</v>
      </c>
      <c r="D60">
        <f t="shared" si="1"/>
        <v>29</v>
      </c>
      <c r="E60" s="58">
        <f t="shared" si="0"/>
        <v>28.189161845820461</v>
      </c>
    </row>
    <row r="61" spans="1:5" x14ac:dyDescent="0.35">
      <c r="A61">
        <v>389</v>
      </c>
      <c r="B61">
        <v>1</v>
      </c>
      <c r="C61" s="58">
        <v>0.37688370924071013</v>
      </c>
      <c r="D61">
        <f t="shared" si="1"/>
        <v>30</v>
      </c>
      <c r="E61" s="58">
        <f t="shared" si="0"/>
        <v>28.566045555061173</v>
      </c>
    </row>
    <row r="62" spans="1:5" x14ac:dyDescent="0.35">
      <c r="A62">
        <v>340</v>
      </c>
      <c r="B62">
        <v>0</v>
      </c>
      <c r="C62" s="58">
        <v>0.37556429368642946</v>
      </c>
      <c r="D62">
        <f t="shared" si="1"/>
        <v>30</v>
      </c>
      <c r="E62" s="58">
        <f t="shared" si="0"/>
        <v>28.941609848747603</v>
      </c>
    </row>
    <row r="63" spans="1:5" x14ac:dyDescent="0.35">
      <c r="A63">
        <v>243</v>
      </c>
      <c r="B63">
        <v>0</v>
      </c>
      <c r="C63" s="58">
        <v>0.37519938636100858</v>
      </c>
      <c r="D63">
        <f t="shared" si="1"/>
        <v>30</v>
      </c>
      <c r="E63" s="58">
        <f t="shared" si="0"/>
        <v>29.316809235108611</v>
      </c>
    </row>
    <row r="64" spans="1:5" x14ac:dyDescent="0.35">
      <c r="A64">
        <v>498</v>
      </c>
      <c r="B64">
        <v>0</v>
      </c>
      <c r="C64" s="58">
        <v>0.37519938636100858</v>
      </c>
      <c r="D64">
        <f t="shared" si="1"/>
        <v>30</v>
      </c>
      <c r="E64" s="58">
        <f t="shared" si="0"/>
        <v>29.692008621469618</v>
      </c>
    </row>
    <row r="65" spans="1:5" x14ac:dyDescent="0.35">
      <c r="A65" s="2">
        <v>49</v>
      </c>
      <c r="B65">
        <v>1</v>
      </c>
      <c r="C65" s="58">
        <v>0.37405720722037905</v>
      </c>
      <c r="D65">
        <f t="shared" si="1"/>
        <v>31</v>
      </c>
      <c r="E65" s="58">
        <f t="shared" si="0"/>
        <v>30.066065828689997</v>
      </c>
    </row>
    <row r="66" spans="1:5" x14ac:dyDescent="0.35">
      <c r="A66" s="2">
        <v>163</v>
      </c>
      <c r="B66">
        <v>0</v>
      </c>
      <c r="C66" s="58">
        <v>0.37120585997210281</v>
      </c>
      <c r="D66">
        <f t="shared" si="1"/>
        <v>31</v>
      </c>
      <c r="E66" s="58">
        <f t="shared" si="0"/>
        <v>30.437271688662101</v>
      </c>
    </row>
    <row r="67" spans="1:5" x14ac:dyDescent="0.35">
      <c r="A67">
        <v>230</v>
      </c>
      <c r="B67">
        <v>0</v>
      </c>
      <c r="C67" s="58">
        <v>0.36739966568101773</v>
      </c>
      <c r="D67">
        <f t="shared" si="1"/>
        <v>31</v>
      </c>
      <c r="E67" s="58">
        <f t="shared" si="0"/>
        <v>30.804671354343117</v>
      </c>
    </row>
    <row r="68" spans="1:5" x14ac:dyDescent="0.35">
      <c r="A68" s="2">
        <v>46</v>
      </c>
      <c r="B68">
        <v>0</v>
      </c>
      <c r="C68" s="58">
        <v>0.36626731139655899</v>
      </c>
      <c r="D68">
        <f t="shared" si="1"/>
        <v>31</v>
      </c>
      <c r="E68" s="58">
        <f t="shared" si="1"/>
        <v>31.170938665739676</v>
      </c>
    </row>
    <row r="69" spans="1:5" x14ac:dyDescent="0.35">
      <c r="A69" s="2">
        <v>51</v>
      </c>
      <c r="B69">
        <v>0</v>
      </c>
      <c r="C69" s="58">
        <v>0.3621575908488141</v>
      </c>
      <c r="D69">
        <f t="shared" ref="D69:E84" si="2">D68+B69</f>
        <v>31</v>
      </c>
      <c r="E69" s="58">
        <f t="shared" si="2"/>
        <v>31.53309625658849</v>
      </c>
    </row>
    <row r="70" spans="1:5" x14ac:dyDescent="0.35">
      <c r="A70">
        <v>354</v>
      </c>
      <c r="B70">
        <v>1</v>
      </c>
      <c r="C70" s="58">
        <v>0.3596687494401678</v>
      </c>
      <c r="D70">
        <f t="shared" si="2"/>
        <v>32</v>
      </c>
      <c r="E70" s="58">
        <f t="shared" si="2"/>
        <v>31.892765006028657</v>
      </c>
    </row>
    <row r="71" spans="1:5" x14ac:dyDescent="0.35">
      <c r="A71" s="2">
        <v>89</v>
      </c>
      <c r="B71">
        <v>1</v>
      </c>
      <c r="C71" s="58">
        <v>0.35903993242007154</v>
      </c>
      <c r="D71">
        <f t="shared" si="2"/>
        <v>33</v>
      </c>
      <c r="E71" s="58">
        <f t="shared" si="2"/>
        <v>32.251804938448728</v>
      </c>
    </row>
    <row r="72" spans="1:5" x14ac:dyDescent="0.35">
      <c r="A72">
        <v>398</v>
      </c>
      <c r="B72">
        <v>0</v>
      </c>
      <c r="C72" s="58">
        <v>0.35854671755512646</v>
      </c>
      <c r="D72">
        <f t="shared" si="2"/>
        <v>33</v>
      </c>
      <c r="E72" s="58">
        <f t="shared" si="2"/>
        <v>32.610351656003857</v>
      </c>
    </row>
    <row r="73" spans="1:5" x14ac:dyDescent="0.35">
      <c r="A73" s="2">
        <v>186</v>
      </c>
      <c r="B73">
        <v>0</v>
      </c>
      <c r="C73" s="58">
        <v>0.35672971420089877</v>
      </c>
      <c r="D73">
        <f t="shared" si="2"/>
        <v>33</v>
      </c>
      <c r="E73" s="58">
        <f t="shared" si="2"/>
        <v>32.967081370204752</v>
      </c>
    </row>
    <row r="74" spans="1:5" x14ac:dyDescent="0.35">
      <c r="A74">
        <v>258</v>
      </c>
      <c r="B74">
        <v>0</v>
      </c>
      <c r="C74" s="58">
        <v>0.35200998820860518</v>
      </c>
      <c r="D74">
        <f t="shared" si="2"/>
        <v>33</v>
      </c>
      <c r="E74" s="58">
        <f t="shared" si="2"/>
        <v>33.31909135841336</v>
      </c>
    </row>
    <row r="75" spans="1:5" x14ac:dyDescent="0.35">
      <c r="A75">
        <v>400</v>
      </c>
      <c r="B75">
        <v>0</v>
      </c>
      <c r="C75" s="58">
        <v>0.35200998820860518</v>
      </c>
      <c r="D75">
        <f t="shared" si="2"/>
        <v>33</v>
      </c>
      <c r="E75" s="58">
        <f t="shared" si="2"/>
        <v>33.671101346621967</v>
      </c>
    </row>
    <row r="76" spans="1:5" x14ac:dyDescent="0.35">
      <c r="A76" s="2">
        <v>188</v>
      </c>
      <c r="B76">
        <v>1</v>
      </c>
      <c r="C76" s="58">
        <v>0.35089875582270702</v>
      </c>
      <c r="D76">
        <f t="shared" si="2"/>
        <v>34</v>
      </c>
      <c r="E76" s="58">
        <f t="shared" si="2"/>
        <v>34.022000102444672</v>
      </c>
    </row>
    <row r="77" spans="1:5" x14ac:dyDescent="0.35">
      <c r="A77" s="2">
        <v>131</v>
      </c>
      <c r="B77">
        <v>0</v>
      </c>
      <c r="C77" s="58">
        <v>0.34812575980539706</v>
      </c>
      <c r="D77">
        <f t="shared" si="2"/>
        <v>34</v>
      </c>
      <c r="E77" s="58">
        <f t="shared" si="2"/>
        <v>34.37012586225007</v>
      </c>
    </row>
    <row r="78" spans="1:5" x14ac:dyDescent="0.35">
      <c r="A78" s="2">
        <v>76</v>
      </c>
      <c r="B78">
        <v>1</v>
      </c>
      <c r="C78" s="58">
        <v>0.34442659054699387</v>
      </c>
      <c r="D78">
        <f t="shared" si="2"/>
        <v>35</v>
      </c>
      <c r="E78" s="58">
        <f t="shared" si="2"/>
        <v>34.714552452797065</v>
      </c>
    </row>
    <row r="79" spans="1:5" x14ac:dyDescent="0.35">
      <c r="A79">
        <v>313</v>
      </c>
      <c r="B79">
        <v>0</v>
      </c>
      <c r="C79" s="58">
        <v>0.34442659054699387</v>
      </c>
      <c r="D79">
        <f t="shared" si="2"/>
        <v>35</v>
      </c>
      <c r="E79" s="58">
        <f t="shared" si="2"/>
        <v>35.05897904334406</v>
      </c>
    </row>
    <row r="80" spans="1:5" x14ac:dyDescent="0.35">
      <c r="A80" s="2">
        <v>9</v>
      </c>
      <c r="B80">
        <v>0</v>
      </c>
      <c r="C80" s="58">
        <v>0.34426162101701596</v>
      </c>
      <c r="D80">
        <f t="shared" si="2"/>
        <v>35</v>
      </c>
      <c r="E80" s="58">
        <f t="shared" si="2"/>
        <v>35.403240664361078</v>
      </c>
    </row>
    <row r="81" spans="1:5" x14ac:dyDescent="0.35">
      <c r="A81" s="2">
        <v>137</v>
      </c>
      <c r="B81">
        <v>1</v>
      </c>
      <c r="C81" s="58">
        <v>0.34381011363678421</v>
      </c>
      <c r="D81">
        <f t="shared" si="2"/>
        <v>36</v>
      </c>
      <c r="E81" s="58">
        <f t="shared" si="2"/>
        <v>35.747050777997863</v>
      </c>
    </row>
    <row r="82" spans="1:5" x14ac:dyDescent="0.35">
      <c r="A82" s="2">
        <v>53</v>
      </c>
      <c r="B82">
        <v>1</v>
      </c>
      <c r="C82" s="58">
        <v>0.33692161891837608</v>
      </c>
      <c r="D82">
        <f t="shared" si="2"/>
        <v>37</v>
      </c>
      <c r="E82" s="58">
        <f t="shared" si="2"/>
        <v>36.083972396916238</v>
      </c>
    </row>
    <row r="83" spans="1:5" x14ac:dyDescent="0.35">
      <c r="A83" s="2">
        <v>90</v>
      </c>
      <c r="B83">
        <v>0</v>
      </c>
      <c r="C83" s="58">
        <v>0.33692161891837608</v>
      </c>
      <c r="D83">
        <f t="shared" si="2"/>
        <v>37</v>
      </c>
      <c r="E83" s="58">
        <f t="shared" si="2"/>
        <v>36.420894015834612</v>
      </c>
    </row>
    <row r="84" spans="1:5" x14ac:dyDescent="0.35">
      <c r="A84" s="2">
        <v>27</v>
      </c>
      <c r="B84">
        <v>0</v>
      </c>
      <c r="C84" s="58">
        <v>0.33631168376992898</v>
      </c>
      <c r="D84">
        <f t="shared" si="2"/>
        <v>37</v>
      </c>
      <c r="E84" s="58">
        <f t="shared" si="2"/>
        <v>36.75720569960454</v>
      </c>
    </row>
    <row r="85" spans="1:5" x14ac:dyDescent="0.35">
      <c r="A85">
        <v>337</v>
      </c>
      <c r="B85">
        <v>0</v>
      </c>
      <c r="C85" s="58">
        <v>0.33311829217319833</v>
      </c>
      <c r="D85">
        <f t="shared" ref="D85:E100" si="3">D84+B85</f>
        <v>37</v>
      </c>
      <c r="E85" s="58">
        <f t="shared" si="3"/>
        <v>37.090323991777737</v>
      </c>
    </row>
    <row r="86" spans="1:5" x14ac:dyDescent="0.35">
      <c r="A86">
        <v>241</v>
      </c>
      <c r="B86">
        <v>0</v>
      </c>
      <c r="C86" s="58">
        <v>0.32949798616707338</v>
      </c>
      <c r="D86">
        <f t="shared" si="3"/>
        <v>37</v>
      </c>
      <c r="E86" s="58">
        <f t="shared" si="3"/>
        <v>37.419821977944814</v>
      </c>
    </row>
    <row r="87" spans="1:5" x14ac:dyDescent="0.35">
      <c r="A87">
        <v>357</v>
      </c>
      <c r="B87">
        <v>0</v>
      </c>
      <c r="C87" s="58">
        <v>0.32949798616707338</v>
      </c>
      <c r="D87">
        <f t="shared" si="3"/>
        <v>37</v>
      </c>
      <c r="E87" s="58">
        <f t="shared" si="3"/>
        <v>37.749319964111891</v>
      </c>
    </row>
    <row r="88" spans="1:5" x14ac:dyDescent="0.35">
      <c r="A88">
        <v>462</v>
      </c>
      <c r="B88">
        <v>0</v>
      </c>
      <c r="C88" s="58">
        <v>0.32949798616707338</v>
      </c>
      <c r="D88">
        <f t="shared" si="3"/>
        <v>37</v>
      </c>
      <c r="E88" s="58">
        <f t="shared" si="3"/>
        <v>38.078817950278967</v>
      </c>
    </row>
    <row r="89" spans="1:5" x14ac:dyDescent="0.35">
      <c r="A89">
        <v>493</v>
      </c>
      <c r="B89">
        <v>1</v>
      </c>
      <c r="C89" s="58">
        <v>0.32949798616707338</v>
      </c>
      <c r="D89">
        <f t="shared" si="3"/>
        <v>38</v>
      </c>
      <c r="E89" s="58">
        <f t="shared" si="3"/>
        <v>38.408315936446044</v>
      </c>
    </row>
    <row r="90" spans="1:5" x14ac:dyDescent="0.35">
      <c r="A90">
        <v>362</v>
      </c>
      <c r="B90">
        <v>0</v>
      </c>
      <c r="C90" s="58">
        <v>0.32700482328483094</v>
      </c>
      <c r="D90">
        <f t="shared" si="3"/>
        <v>38</v>
      </c>
      <c r="E90" s="58">
        <f t="shared" si="3"/>
        <v>38.735320759730875</v>
      </c>
    </row>
    <row r="91" spans="1:5" x14ac:dyDescent="0.35">
      <c r="A91">
        <v>456</v>
      </c>
      <c r="B91">
        <v>0</v>
      </c>
      <c r="C91" s="58">
        <v>0.3238739018332159</v>
      </c>
      <c r="D91">
        <f t="shared" si="3"/>
        <v>38</v>
      </c>
      <c r="E91" s="58">
        <f t="shared" si="3"/>
        <v>39.059194661564092</v>
      </c>
    </row>
    <row r="92" spans="1:5" x14ac:dyDescent="0.35">
      <c r="A92">
        <v>413</v>
      </c>
      <c r="B92">
        <v>0</v>
      </c>
      <c r="C92" s="58">
        <v>0.32372803827249341</v>
      </c>
      <c r="D92">
        <f t="shared" si="3"/>
        <v>38</v>
      </c>
      <c r="E92" s="58">
        <f t="shared" si="3"/>
        <v>39.382922699836584</v>
      </c>
    </row>
    <row r="93" spans="1:5" x14ac:dyDescent="0.35">
      <c r="A93">
        <v>264</v>
      </c>
      <c r="B93">
        <v>1</v>
      </c>
      <c r="C93" s="58">
        <v>0.32293569420692042</v>
      </c>
      <c r="D93">
        <f t="shared" si="3"/>
        <v>39</v>
      </c>
      <c r="E93" s="58">
        <f t="shared" si="3"/>
        <v>39.705858394043503</v>
      </c>
    </row>
    <row r="94" spans="1:5" x14ac:dyDescent="0.35">
      <c r="A94" s="2">
        <v>181</v>
      </c>
      <c r="B94">
        <v>0</v>
      </c>
      <c r="C94" s="58">
        <v>0.32215845256446773</v>
      </c>
      <c r="D94">
        <f t="shared" si="3"/>
        <v>39</v>
      </c>
      <c r="E94" s="58">
        <f t="shared" si="3"/>
        <v>40.028016846607969</v>
      </c>
    </row>
    <row r="95" spans="1:5" x14ac:dyDescent="0.35">
      <c r="A95">
        <v>459</v>
      </c>
      <c r="B95">
        <v>0</v>
      </c>
      <c r="C95" s="58">
        <v>0.32215845256446773</v>
      </c>
      <c r="D95">
        <f t="shared" si="3"/>
        <v>39</v>
      </c>
      <c r="E95" s="58">
        <f t="shared" si="3"/>
        <v>40.350175299172435</v>
      </c>
    </row>
    <row r="96" spans="1:5" x14ac:dyDescent="0.35">
      <c r="A96">
        <v>293</v>
      </c>
      <c r="B96">
        <v>0</v>
      </c>
      <c r="C96" s="58">
        <v>0.32122285339200601</v>
      </c>
      <c r="D96">
        <f t="shared" si="3"/>
        <v>39</v>
      </c>
      <c r="E96" s="58">
        <f t="shared" si="3"/>
        <v>40.671398152564443</v>
      </c>
    </row>
    <row r="97" spans="1:5" x14ac:dyDescent="0.35">
      <c r="A97">
        <v>425</v>
      </c>
      <c r="B97">
        <v>0</v>
      </c>
      <c r="C97" s="58">
        <v>0.32093549479364925</v>
      </c>
      <c r="D97">
        <f t="shared" si="3"/>
        <v>39</v>
      </c>
      <c r="E97" s="58">
        <f t="shared" si="3"/>
        <v>40.992333647358095</v>
      </c>
    </row>
    <row r="98" spans="1:5" x14ac:dyDescent="0.35">
      <c r="A98">
        <v>217</v>
      </c>
      <c r="B98">
        <v>1</v>
      </c>
      <c r="C98" s="58">
        <v>0.31937305451777737</v>
      </c>
      <c r="D98">
        <f t="shared" si="3"/>
        <v>40</v>
      </c>
      <c r="E98" s="58">
        <f t="shared" si="3"/>
        <v>41.31170670187587</v>
      </c>
    </row>
    <row r="99" spans="1:5" x14ac:dyDescent="0.35">
      <c r="A99">
        <v>466</v>
      </c>
      <c r="B99">
        <v>0</v>
      </c>
      <c r="C99" s="58">
        <v>0.31831423983329316</v>
      </c>
      <c r="D99">
        <f t="shared" si="3"/>
        <v>40</v>
      </c>
      <c r="E99" s="58">
        <f t="shared" si="3"/>
        <v>41.630020941709162</v>
      </c>
    </row>
    <row r="100" spans="1:5" x14ac:dyDescent="0.35">
      <c r="A100" s="2">
        <v>197</v>
      </c>
      <c r="B100">
        <v>1</v>
      </c>
      <c r="C100" s="58">
        <v>0.31567351582925079</v>
      </c>
      <c r="D100">
        <f t="shared" si="3"/>
        <v>41</v>
      </c>
      <c r="E100" s="58">
        <f t="shared" si="3"/>
        <v>41.945694457538416</v>
      </c>
    </row>
    <row r="101" spans="1:5" x14ac:dyDescent="0.35">
      <c r="A101">
        <v>441</v>
      </c>
      <c r="B101">
        <v>1</v>
      </c>
      <c r="C101" s="58">
        <v>0.3139813309004838</v>
      </c>
      <c r="D101">
        <f t="shared" ref="D101:E116" si="4">D100+B101</f>
        <v>42</v>
      </c>
      <c r="E101" s="58">
        <f t="shared" si="4"/>
        <v>42.259675788438898</v>
      </c>
    </row>
    <row r="102" spans="1:5" x14ac:dyDescent="0.35">
      <c r="A102">
        <v>283</v>
      </c>
      <c r="B102">
        <v>1</v>
      </c>
      <c r="C102" s="58">
        <v>0.31339329685000228</v>
      </c>
      <c r="D102">
        <f t="shared" si="4"/>
        <v>43</v>
      </c>
      <c r="E102" s="58">
        <f t="shared" si="4"/>
        <v>42.5730690852889</v>
      </c>
    </row>
    <row r="103" spans="1:5" x14ac:dyDescent="0.35">
      <c r="A103" s="2">
        <v>153</v>
      </c>
      <c r="B103">
        <v>1</v>
      </c>
      <c r="C103" s="58">
        <v>0.31215405576917149</v>
      </c>
      <c r="D103">
        <f t="shared" si="4"/>
        <v>44</v>
      </c>
      <c r="E103" s="58">
        <f t="shared" si="4"/>
        <v>42.88522314105807</v>
      </c>
    </row>
    <row r="104" spans="1:5" x14ac:dyDescent="0.35">
      <c r="A104">
        <v>482</v>
      </c>
      <c r="B104">
        <v>1</v>
      </c>
      <c r="C104" s="58">
        <v>0.31215405576917149</v>
      </c>
      <c r="D104">
        <f t="shared" si="4"/>
        <v>45</v>
      </c>
      <c r="E104" s="58">
        <f t="shared" si="4"/>
        <v>43.19737719682724</v>
      </c>
    </row>
    <row r="105" spans="1:5" x14ac:dyDescent="0.35">
      <c r="A105">
        <v>298</v>
      </c>
      <c r="B105">
        <v>0</v>
      </c>
      <c r="C105" s="58">
        <v>0.30790110220958894</v>
      </c>
      <c r="D105">
        <f t="shared" si="4"/>
        <v>45</v>
      </c>
      <c r="E105" s="58">
        <f t="shared" si="4"/>
        <v>43.505278299036831</v>
      </c>
    </row>
    <row r="106" spans="1:5" x14ac:dyDescent="0.35">
      <c r="A106">
        <v>379</v>
      </c>
      <c r="B106">
        <v>0</v>
      </c>
      <c r="C106" s="58">
        <v>0.30774194723742893</v>
      </c>
      <c r="D106">
        <f t="shared" si="4"/>
        <v>45</v>
      </c>
      <c r="E106" s="58">
        <f t="shared" si="4"/>
        <v>43.813020246274263</v>
      </c>
    </row>
    <row r="107" spans="1:5" x14ac:dyDescent="0.35">
      <c r="A107">
        <v>414</v>
      </c>
      <c r="B107">
        <v>0</v>
      </c>
      <c r="C107" s="58">
        <v>0.30774194723742893</v>
      </c>
      <c r="D107">
        <f t="shared" si="4"/>
        <v>45</v>
      </c>
      <c r="E107" s="58">
        <f t="shared" si="4"/>
        <v>44.120762193511695</v>
      </c>
    </row>
    <row r="108" spans="1:5" x14ac:dyDescent="0.35">
      <c r="A108" s="2">
        <v>60</v>
      </c>
      <c r="B108">
        <v>0</v>
      </c>
      <c r="C108" s="58">
        <v>0.30637348879731718</v>
      </c>
      <c r="D108">
        <f t="shared" si="4"/>
        <v>45</v>
      </c>
      <c r="E108" s="58">
        <f t="shared" si="4"/>
        <v>44.427135682309014</v>
      </c>
    </row>
    <row r="109" spans="1:5" x14ac:dyDescent="0.35">
      <c r="A109">
        <v>214</v>
      </c>
      <c r="B109">
        <v>1</v>
      </c>
      <c r="C109" s="58">
        <v>0.30591809167872003</v>
      </c>
      <c r="D109">
        <f t="shared" si="4"/>
        <v>46</v>
      </c>
      <c r="E109" s="58">
        <f t="shared" si="4"/>
        <v>44.733053773987734</v>
      </c>
    </row>
    <row r="110" spans="1:5" x14ac:dyDescent="0.35">
      <c r="A110" s="2">
        <v>166</v>
      </c>
      <c r="B110">
        <v>1</v>
      </c>
      <c r="C110" s="58">
        <v>0.30066971444612139</v>
      </c>
      <c r="D110">
        <f t="shared" si="4"/>
        <v>47</v>
      </c>
      <c r="E110" s="58">
        <f t="shared" si="4"/>
        <v>45.033723488433857</v>
      </c>
    </row>
    <row r="111" spans="1:5" x14ac:dyDescent="0.35">
      <c r="A111">
        <v>212</v>
      </c>
      <c r="B111">
        <v>0</v>
      </c>
      <c r="C111" s="58">
        <v>0.30066971444612139</v>
      </c>
      <c r="D111">
        <f t="shared" si="4"/>
        <v>47</v>
      </c>
      <c r="E111" s="58">
        <f t="shared" si="4"/>
        <v>45.33439320287998</v>
      </c>
    </row>
    <row r="112" spans="1:5" x14ac:dyDescent="0.35">
      <c r="A112">
        <v>330</v>
      </c>
      <c r="B112">
        <v>0</v>
      </c>
      <c r="C112" s="58">
        <v>0.30066971444612139</v>
      </c>
      <c r="D112">
        <f t="shared" si="4"/>
        <v>47</v>
      </c>
      <c r="E112" s="58">
        <f t="shared" si="4"/>
        <v>45.635062917326103</v>
      </c>
    </row>
    <row r="113" spans="1:5" x14ac:dyDescent="0.35">
      <c r="A113" s="2">
        <v>75</v>
      </c>
      <c r="B113">
        <v>1</v>
      </c>
      <c r="C113" s="58">
        <v>0.29917876966948576</v>
      </c>
      <c r="D113">
        <f t="shared" si="4"/>
        <v>48</v>
      </c>
      <c r="E113" s="58">
        <f t="shared" si="4"/>
        <v>45.934241686995591</v>
      </c>
    </row>
    <row r="114" spans="1:5" x14ac:dyDescent="0.35">
      <c r="A114">
        <v>327</v>
      </c>
      <c r="B114">
        <v>0</v>
      </c>
      <c r="C114" s="58">
        <v>0.29650376616532814</v>
      </c>
      <c r="D114">
        <f t="shared" si="4"/>
        <v>48</v>
      </c>
      <c r="E114" s="58">
        <f t="shared" si="4"/>
        <v>46.230745453160921</v>
      </c>
    </row>
    <row r="115" spans="1:5" x14ac:dyDescent="0.35">
      <c r="A115" s="2">
        <v>140</v>
      </c>
      <c r="B115">
        <v>0</v>
      </c>
      <c r="C115" s="58">
        <v>0.29369105662874762</v>
      </c>
      <c r="D115">
        <f t="shared" si="4"/>
        <v>48</v>
      </c>
      <c r="E115" s="58">
        <f t="shared" si="4"/>
        <v>46.524436509789666</v>
      </c>
    </row>
    <row r="116" spans="1:5" x14ac:dyDescent="0.35">
      <c r="A116">
        <v>347</v>
      </c>
      <c r="B116">
        <v>0</v>
      </c>
      <c r="C116" s="58">
        <v>0.29164295389295963</v>
      </c>
      <c r="D116">
        <f t="shared" si="4"/>
        <v>48</v>
      </c>
      <c r="E116" s="58">
        <f t="shared" si="4"/>
        <v>46.816079463682627</v>
      </c>
    </row>
    <row r="117" spans="1:5" x14ac:dyDescent="0.35">
      <c r="A117" s="2">
        <v>87</v>
      </c>
      <c r="B117">
        <v>0</v>
      </c>
      <c r="C117" s="58">
        <v>0.28680794629606854</v>
      </c>
      <c r="D117">
        <f t="shared" ref="D117:E132" si="5">D116+B117</f>
        <v>48</v>
      </c>
      <c r="E117" s="58">
        <f t="shared" si="5"/>
        <v>47.102887409978692</v>
      </c>
    </row>
    <row r="118" spans="1:5" x14ac:dyDescent="0.35">
      <c r="A118" s="2">
        <v>152</v>
      </c>
      <c r="B118">
        <v>1</v>
      </c>
      <c r="C118" s="58">
        <v>0.28680794629606854</v>
      </c>
      <c r="D118">
        <f t="shared" si="5"/>
        <v>49</v>
      </c>
      <c r="E118" s="58">
        <f t="shared" si="5"/>
        <v>47.389695356274757</v>
      </c>
    </row>
    <row r="119" spans="1:5" x14ac:dyDescent="0.35">
      <c r="A119" s="2">
        <v>180</v>
      </c>
      <c r="B119">
        <v>0</v>
      </c>
      <c r="C119" s="58">
        <v>0.28680794629606854</v>
      </c>
      <c r="D119">
        <f t="shared" si="5"/>
        <v>49</v>
      </c>
      <c r="E119" s="58">
        <f t="shared" si="5"/>
        <v>47.676503302570822</v>
      </c>
    </row>
    <row r="120" spans="1:5" x14ac:dyDescent="0.35">
      <c r="A120">
        <v>329</v>
      </c>
      <c r="B120">
        <v>0</v>
      </c>
      <c r="C120" s="58">
        <v>0.28680794629606854</v>
      </c>
      <c r="D120">
        <f t="shared" si="5"/>
        <v>49</v>
      </c>
      <c r="E120" s="58">
        <f t="shared" si="5"/>
        <v>47.963311248866887</v>
      </c>
    </row>
    <row r="121" spans="1:5" x14ac:dyDescent="0.35">
      <c r="A121" s="2">
        <v>141</v>
      </c>
      <c r="B121">
        <v>1</v>
      </c>
      <c r="C121" s="58">
        <v>0.28593170439419496</v>
      </c>
      <c r="D121">
        <f t="shared" si="5"/>
        <v>50</v>
      </c>
      <c r="E121" s="58">
        <f t="shared" si="5"/>
        <v>48.249242953261081</v>
      </c>
    </row>
    <row r="122" spans="1:5" x14ac:dyDescent="0.35">
      <c r="A122" s="2">
        <v>32</v>
      </c>
      <c r="B122">
        <v>1</v>
      </c>
      <c r="C122" s="58">
        <v>0.28549418586330771</v>
      </c>
      <c r="D122">
        <f t="shared" si="5"/>
        <v>51</v>
      </c>
      <c r="E122" s="58">
        <f t="shared" si="5"/>
        <v>48.534737139124388</v>
      </c>
    </row>
    <row r="123" spans="1:5" x14ac:dyDescent="0.35">
      <c r="A123" s="2">
        <v>43</v>
      </c>
      <c r="B123">
        <v>1</v>
      </c>
      <c r="C123" s="58">
        <v>0.28549418586330771</v>
      </c>
      <c r="D123">
        <f t="shared" si="5"/>
        <v>52</v>
      </c>
      <c r="E123" s="58">
        <f t="shared" si="5"/>
        <v>48.820231324987695</v>
      </c>
    </row>
    <row r="124" spans="1:5" x14ac:dyDescent="0.35">
      <c r="A124">
        <v>325</v>
      </c>
      <c r="B124">
        <v>0</v>
      </c>
      <c r="C124" s="58">
        <v>0.28275640499456478</v>
      </c>
      <c r="D124">
        <f t="shared" si="5"/>
        <v>52</v>
      </c>
      <c r="E124" s="58">
        <f t="shared" si="5"/>
        <v>49.10298772998226</v>
      </c>
    </row>
    <row r="125" spans="1:5" x14ac:dyDescent="0.35">
      <c r="A125">
        <v>233</v>
      </c>
      <c r="B125">
        <v>0</v>
      </c>
      <c r="C125" s="58">
        <v>0.28002219715155063</v>
      </c>
      <c r="D125">
        <f t="shared" si="5"/>
        <v>52</v>
      </c>
      <c r="E125" s="58">
        <f t="shared" si="5"/>
        <v>49.383009927133813</v>
      </c>
    </row>
    <row r="126" spans="1:5" x14ac:dyDescent="0.35">
      <c r="A126">
        <v>364</v>
      </c>
      <c r="B126">
        <v>0</v>
      </c>
      <c r="C126" s="58">
        <v>0.28002219715155063</v>
      </c>
      <c r="D126">
        <f t="shared" si="5"/>
        <v>52</v>
      </c>
      <c r="E126" s="58">
        <f t="shared" si="5"/>
        <v>49.663032124285365</v>
      </c>
    </row>
    <row r="127" spans="1:5" x14ac:dyDescent="0.35">
      <c r="A127" s="2">
        <v>50</v>
      </c>
      <c r="B127">
        <v>1</v>
      </c>
      <c r="C127" s="58">
        <v>0.27915857199611915</v>
      </c>
      <c r="D127">
        <f t="shared" si="5"/>
        <v>53</v>
      </c>
      <c r="E127" s="58">
        <f t="shared" si="5"/>
        <v>49.942190696281486</v>
      </c>
    </row>
    <row r="128" spans="1:5" x14ac:dyDescent="0.35">
      <c r="A128">
        <v>218</v>
      </c>
      <c r="B128">
        <v>0</v>
      </c>
      <c r="C128" s="58">
        <v>0.27889338197367219</v>
      </c>
      <c r="D128">
        <f t="shared" si="5"/>
        <v>53</v>
      </c>
      <c r="E128" s="58">
        <f t="shared" si="5"/>
        <v>50.22108407825516</v>
      </c>
    </row>
    <row r="129" spans="1:5" x14ac:dyDescent="0.35">
      <c r="A129">
        <v>261</v>
      </c>
      <c r="B129">
        <v>0</v>
      </c>
      <c r="C129" s="58">
        <v>0.2733354648391646</v>
      </c>
      <c r="D129">
        <f t="shared" si="5"/>
        <v>53</v>
      </c>
      <c r="E129" s="58">
        <f t="shared" si="5"/>
        <v>50.494419543094324</v>
      </c>
    </row>
    <row r="130" spans="1:5" x14ac:dyDescent="0.35">
      <c r="A130">
        <v>439</v>
      </c>
      <c r="B130">
        <v>1</v>
      </c>
      <c r="C130" s="58">
        <v>0.27205987552045385</v>
      </c>
      <c r="D130">
        <f t="shared" si="5"/>
        <v>54</v>
      </c>
      <c r="E130" s="58">
        <f t="shared" si="5"/>
        <v>50.766479418614779</v>
      </c>
    </row>
    <row r="131" spans="1:5" x14ac:dyDescent="0.35">
      <c r="A131">
        <v>344</v>
      </c>
      <c r="B131">
        <v>0</v>
      </c>
      <c r="C131" s="58">
        <v>0.26995769568767986</v>
      </c>
      <c r="D131">
        <f t="shared" si="5"/>
        <v>54</v>
      </c>
      <c r="E131" s="58">
        <f t="shared" si="5"/>
        <v>51.036437114302458</v>
      </c>
    </row>
    <row r="132" spans="1:5" x14ac:dyDescent="0.35">
      <c r="A132">
        <v>239</v>
      </c>
      <c r="B132">
        <v>1</v>
      </c>
      <c r="C132" s="58">
        <v>0.2667492481507388</v>
      </c>
      <c r="D132">
        <f t="shared" si="5"/>
        <v>55</v>
      </c>
      <c r="E132" s="58">
        <f t="shared" si="5"/>
        <v>51.303186362453197</v>
      </c>
    </row>
    <row r="133" spans="1:5" x14ac:dyDescent="0.35">
      <c r="A133">
        <v>242</v>
      </c>
      <c r="B133">
        <v>0</v>
      </c>
      <c r="C133" s="58">
        <v>0.2667492481507388</v>
      </c>
      <c r="D133">
        <f t="shared" ref="D133:E148" si="6">D132+B133</f>
        <v>55</v>
      </c>
      <c r="E133" s="58">
        <f t="shared" si="6"/>
        <v>51.569935610603935</v>
      </c>
    </row>
    <row r="134" spans="1:5" x14ac:dyDescent="0.35">
      <c r="A134">
        <v>288</v>
      </c>
      <c r="B134">
        <v>0</v>
      </c>
      <c r="C134" s="58">
        <v>0.26591143968022413</v>
      </c>
      <c r="D134">
        <f t="shared" si="6"/>
        <v>55</v>
      </c>
      <c r="E134" s="58">
        <f t="shared" si="6"/>
        <v>51.835847050284158</v>
      </c>
    </row>
    <row r="135" spans="1:5" x14ac:dyDescent="0.35">
      <c r="A135">
        <v>350</v>
      </c>
      <c r="B135">
        <v>0</v>
      </c>
      <c r="C135" s="58">
        <v>0.26549316532867873</v>
      </c>
      <c r="D135">
        <f t="shared" si="6"/>
        <v>55</v>
      </c>
      <c r="E135" s="58">
        <f t="shared" si="6"/>
        <v>52.101340215612836</v>
      </c>
    </row>
    <row r="136" spans="1:5" x14ac:dyDescent="0.35">
      <c r="A136">
        <v>370</v>
      </c>
      <c r="B136">
        <v>1</v>
      </c>
      <c r="C136" s="58">
        <v>0.26549316532867873</v>
      </c>
      <c r="D136">
        <f t="shared" si="6"/>
        <v>56</v>
      </c>
      <c r="E136" s="58">
        <f t="shared" si="6"/>
        <v>52.366833380941515</v>
      </c>
    </row>
    <row r="137" spans="1:5" x14ac:dyDescent="0.35">
      <c r="A137">
        <v>201</v>
      </c>
      <c r="B137">
        <v>0</v>
      </c>
      <c r="C137" s="58">
        <v>0.26425615538168751</v>
      </c>
      <c r="D137">
        <f t="shared" si="6"/>
        <v>56</v>
      </c>
      <c r="E137" s="58">
        <f t="shared" si="6"/>
        <v>52.631089536323202</v>
      </c>
    </row>
    <row r="138" spans="1:5" x14ac:dyDescent="0.35">
      <c r="A138">
        <v>289</v>
      </c>
      <c r="B138">
        <v>0</v>
      </c>
      <c r="C138" s="58">
        <v>0.26425615538168751</v>
      </c>
      <c r="D138">
        <f t="shared" si="6"/>
        <v>56</v>
      </c>
      <c r="E138" s="58">
        <f t="shared" si="6"/>
        <v>52.89534569170489</v>
      </c>
    </row>
    <row r="139" spans="1:5" x14ac:dyDescent="0.35">
      <c r="A139">
        <v>323</v>
      </c>
      <c r="B139">
        <v>1</v>
      </c>
      <c r="C139" s="58">
        <v>0.26382427477082165</v>
      </c>
      <c r="D139">
        <f t="shared" si="6"/>
        <v>57</v>
      </c>
      <c r="E139" s="58">
        <f t="shared" si="6"/>
        <v>53.159169966475709</v>
      </c>
    </row>
    <row r="140" spans="1:5" x14ac:dyDescent="0.35">
      <c r="A140" s="2">
        <v>20</v>
      </c>
      <c r="B140">
        <v>0</v>
      </c>
      <c r="C140" s="58">
        <v>0.26026489066946745</v>
      </c>
      <c r="D140">
        <f t="shared" si="6"/>
        <v>57</v>
      </c>
      <c r="E140" s="58">
        <f t="shared" si="6"/>
        <v>53.419434857145177</v>
      </c>
    </row>
    <row r="141" spans="1:5" x14ac:dyDescent="0.35">
      <c r="A141" s="2">
        <v>47</v>
      </c>
      <c r="B141">
        <v>0</v>
      </c>
      <c r="C141" s="58">
        <v>0.26026489066946745</v>
      </c>
      <c r="D141">
        <f t="shared" si="6"/>
        <v>57</v>
      </c>
      <c r="E141" s="58">
        <f t="shared" si="6"/>
        <v>53.679699747814645</v>
      </c>
    </row>
    <row r="142" spans="1:5" x14ac:dyDescent="0.35">
      <c r="A142">
        <v>277</v>
      </c>
      <c r="B142">
        <v>0</v>
      </c>
      <c r="C142" s="58">
        <v>0.26026489066946745</v>
      </c>
      <c r="D142">
        <f t="shared" si="6"/>
        <v>57</v>
      </c>
      <c r="E142" s="58">
        <f t="shared" si="6"/>
        <v>53.939964638484113</v>
      </c>
    </row>
    <row r="143" spans="1:5" x14ac:dyDescent="0.35">
      <c r="A143">
        <v>424</v>
      </c>
      <c r="B143">
        <v>0</v>
      </c>
      <c r="C143" s="58">
        <v>0.25902855531376129</v>
      </c>
      <c r="D143">
        <f t="shared" si="6"/>
        <v>57</v>
      </c>
      <c r="E143" s="58">
        <f t="shared" si="6"/>
        <v>54.198993193797875</v>
      </c>
    </row>
    <row r="144" spans="1:5" x14ac:dyDescent="0.35">
      <c r="A144">
        <v>407</v>
      </c>
      <c r="B144">
        <v>0</v>
      </c>
      <c r="C144" s="58">
        <v>0.2585046573858279</v>
      </c>
      <c r="D144">
        <f t="shared" si="6"/>
        <v>57</v>
      </c>
      <c r="E144" s="58">
        <f t="shared" si="6"/>
        <v>54.457497851183703</v>
      </c>
    </row>
    <row r="145" spans="1:5" x14ac:dyDescent="0.35">
      <c r="A145">
        <v>394</v>
      </c>
      <c r="B145">
        <v>0</v>
      </c>
      <c r="C145" s="58">
        <v>0.25781109360431004</v>
      </c>
      <c r="D145">
        <f t="shared" si="6"/>
        <v>57</v>
      </c>
      <c r="E145" s="58">
        <f t="shared" si="6"/>
        <v>54.715308944788013</v>
      </c>
    </row>
    <row r="146" spans="1:5" x14ac:dyDescent="0.35">
      <c r="A146">
        <v>422</v>
      </c>
      <c r="B146">
        <v>0</v>
      </c>
      <c r="C146" s="58">
        <v>0.25699151906423018</v>
      </c>
      <c r="D146">
        <f t="shared" si="6"/>
        <v>57</v>
      </c>
      <c r="E146" s="58">
        <f t="shared" si="6"/>
        <v>54.972300463852243</v>
      </c>
    </row>
    <row r="147" spans="1:5" x14ac:dyDescent="0.35">
      <c r="A147">
        <v>447</v>
      </c>
      <c r="B147">
        <v>0</v>
      </c>
      <c r="C147" s="58">
        <v>0.25658237145420615</v>
      </c>
      <c r="D147">
        <f t="shared" si="6"/>
        <v>57</v>
      </c>
      <c r="E147" s="58">
        <f t="shared" si="6"/>
        <v>55.22888283530645</v>
      </c>
    </row>
    <row r="148" spans="1:5" x14ac:dyDescent="0.35">
      <c r="A148" s="2">
        <v>156</v>
      </c>
      <c r="B148">
        <v>0</v>
      </c>
      <c r="C148" s="58">
        <v>0.25388358282477569</v>
      </c>
      <c r="D148">
        <f t="shared" si="6"/>
        <v>57</v>
      </c>
      <c r="E148" s="58">
        <f t="shared" si="6"/>
        <v>55.482766418131227</v>
      </c>
    </row>
    <row r="149" spans="1:5" x14ac:dyDescent="0.35">
      <c r="A149">
        <v>458</v>
      </c>
      <c r="B149">
        <v>0</v>
      </c>
      <c r="C149" s="58">
        <v>0.25388358282477569</v>
      </c>
      <c r="D149">
        <f t="shared" ref="D149:E164" si="7">D148+B149</f>
        <v>57</v>
      </c>
      <c r="E149" s="58">
        <f t="shared" si="7"/>
        <v>55.736650000956004</v>
      </c>
    </row>
    <row r="150" spans="1:5" x14ac:dyDescent="0.35">
      <c r="A150" s="2">
        <v>157</v>
      </c>
      <c r="B150">
        <v>0</v>
      </c>
      <c r="C150" s="58">
        <v>0.25374519489239722</v>
      </c>
      <c r="D150">
        <f t="shared" si="7"/>
        <v>57</v>
      </c>
      <c r="E150" s="58">
        <f t="shared" si="7"/>
        <v>55.9903951958484</v>
      </c>
    </row>
    <row r="151" spans="1:5" x14ac:dyDescent="0.35">
      <c r="A151">
        <v>384</v>
      </c>
      <c r="B151">
        <v>0</v>
      </c>
      <c r="C151" s="58">
        <v>0.25307223643562277</v>
      </c>
      <c r="D151">
        <f t="shared" si="7"/>
        <v>57</v>
      </c>
      <c r="E151" s="58">
        <f t="shared" si="7"/>
        <v>56.243467432284021</v>
      </c>
    </row>
    <row r="152" spans="1:5" x14ac:dyDescent="0.35">
      <c r="A152">
        <v>435</v>
      </c>
      <c r="B152">
        <v>1</v>
      </c>
      <c r="C152" s="58">
        <v>0.25266720669425385</v>
      </c>
      <c r="D152">
        <f t="shared" si="7"/>
        <v>58</v>
      </c>
      <c r="E152" s="58">
        <f t="shared" si="7"/>
        <v>56.496134638978276</v>
      </c>
    </row>
    <row r="153" spans="1:5" x14ac:dyDescent="0.35">
      <c r="A153">
        <v>454</v>
      </c>
      <c r="B153">
        <v>0</v>
      </c>
      <c r="C153" s="58">
        <v>0.25266720669425385</v>
      </c>
      <c r="D153">
        <f t="shared" si="7"/>
        <v>58</v>
      </c>
      <c r="E153" s="58">
        <f t="shared" si="7"/>
        <v>56.748801845672531</v>
      </c>
    </row>
    <row r="154" spans="1:5" x14ac:dyDescent="0.35">
      <c r="A154" s="2">
        <v>13</v>
      </c>
      <c r="B154">
        <v>1</v>
      </c>
      <c r="C154" s="58">
        <v>0.25066327349169332</v>
      </c>
      <c r="D154">
        <f t="shared" si="7"/>
        <v>59</v>
      </c>
      <c r="E154" s="58">
        <f t="shared" si="7"/>
        <v>56.999465119164228</v>
      </c>
    </row>
    <row r="155" spans="1:5" x14ac:dyDescent="0.35">
      <c r="A155" s="2">
        <v>85</v>
      </c>
      <c r="B155">
        <v>0</v>
      </c>
      <c r="C155" s="58">
        <v>0.25066327349169332</v>
      </c>
      <c r="D155">
        <f t="shared" si="7"/>
        <v>59</v>
      </c>
      <c r="E155" s="58">
        <f t="shared" si="7"/>
        <v>57.250128392655924</v>
      </c>
    </row>
    <row r="156" spans="1:5" x14ac:dyDescent="0.35">
      <c r="A156" s="2">
        <v>23</v>
      </c>
      <c r="B156">
        <v>0</v>
      </c>
      <c r="C156" s="58">
        <v>0.24760636433259423</v>
      </c>
      <c r="D156">
        <f t="shared" si="7"/>
        <v>59</v>
      </c>
      <c r="E156" s="58">
        <f t="shared" si="7"/>
        <v>57.497734756988521</v>
      </c>
    </row>
    <row r="157" spans="1:5" x14ac:dyDescent="0.35">
      <c r="A157">
        <v>474</v>
      </c>
      <c r="B157">
        <v>0</v>
      </c>
      <c r="C157" s="58">
        <v>0.24760636433259423</v>
      </c>
      <c r="D157">
        <f t="shared" si="7"/>
        <v>59</v>
      </c>
      <c r="E157" s="58">
        <f t="shared" si="7"/>
        <v>57.745341121321118</v>
      </c>
    </row>
    <row r="158" spans="1:5" x14ac:dyDescent="0.35">
      <c r="A158">
        <v>372</v>
      </c>
      <c r="B158">
        <v>0</v>
      </c>
      <c r="C158" s="58">
        <v>0.24680844252757439</v>
      </c>
      <c r="D158">
        <f t="shared" si="7"/>
        <v>59</v>
      </c>
      <c r="E158" s="58">
        <f t="shared" si="7"/>
        <v>57.992149563848692</v>
      </c>
    </row>
    <row r="159" spans="1:5" x14ac:dyDescent="0.35">
      <c r="A159" s="2">
        <v>35</v>
      </c>
      <c r="B159">
        <v>0</v>
      </c>
      <c r="C159" s="58">
        <v>0.24641013048691865</v>
      </c>
      <c r="D159">
        <f t="shared" si="7"/>
        <v>59</v>
      </c>
      <c r="E159" s="58">
        <f t="shared" si="7"/>
        <v>58.238559694335613</v>
      </c>
    </row>
    <row r="160" spans="1:5" x14ac:dyDescent="0.35">
      <c r="A160" s="2">
        <v>165</v>
      </c>
      <c r="B160">
        <v>0</v>
      </c>
      <c r="C160" s="58">
        <v>0.24641013048691865</v>
      </c>
      <c r="D160">
        <f t="shared" si="7"/>
        <v>59</v>
      </c>
      <c r="E160" s="58">
        <f t="shared" si="7"/>
        <v>58.484969824822535</v>
      </c>
    </row>
    <row r="161" spans="1:5" x14ac:dyDescent="0.35">
      <c r="A161" s="2">
        <v>107</v>
      </c>
      <c r="B161">
        <v>1</v>
      </c>
      <c r="C161" s="58">
        <v>0.24391920058807953</v>
      </c>
      <c r="D161">
        <f t="shared" si="7"/>
        <v>60</v>
      </c>
      <c r="E161" s="58">
        <f t="shared" si="7"/>
        <v>58.728889025410616</v>
      </c>
    </row>
    <row r="162" spans="1:5" x14ac:dyDescent="0.35">
      <c r="A162">
        <v>429</v>
      </c>
      <c r="B162">
        <v>1</v>
      </c>
      <c r="C162" s="58">
        <v>0.24364856975064908</v>
      </c>
      <c r="D162">
        <f t="shared" si="7"/>
        <v>61</v>
      </c>
      <c r="E162" s="58">
        <f t="shared" si="7"/>
        <v>58.972537595161263</v>
      </c>
    </row>
    <row r="163" spans="1:5" x14ac:dyDescent="0.35">
      <c r="A163">
        <v>403</v>
      </c>
      <c r="B163">
        <v>0</v>
      </c>
      <c r="C163" s="58">
        <v>0.24143412699419864</v>
      </c>
      <c r="D163">
        <f t="shared" si="7"/>
        <v>61</v>
      </c>
      <c r="E163" s="58">
        <f t="shared" si="7"/>
        <v>59.213971722155463</v>
      </c>
    </row>
    <row r="164" spans="1:5" x14ac:dyDescent="0.35">
      <c r="A164">
        <v>247</v>
      </c>
      <c r="B164">
        <v>0</v>
      </c>
      <c r="C164" s="58">
        <v>0.24064973366003475</v>
      </c>
      <c r="D164">
        <f t="shared" si="7"/>
        <v>61</v>
      </c>
      <c r="E164" s="58">
        <f t="shared" si="7"/>
        <v>59.454621455815499</v>
      </c>
    </row>
    <row r="165" spans="1:5" x14ac:dyDescent="0.35">
      <c r="A165" s="2">
        <v>91</v>
      </c>
      <c r="B165">
        <v>0</v>
      </c>
      <c r="C165" s="58">
        <v>0.23832128964706661</v>
      </c>
      <c r="D165">
        <f t="shared" ref="D165:E180" si="8">D164+B165</f>
        <v>61</v>
      </c>
      <c r="E165" s="58">
        <f t="shared" si="8"/>
        <v>59.692942745462567</v>
      </c>
    </row>
    <row r="166" spans="1:5" x14ac:dyDescent="0.35">
      <c r="A166" s="2">
        <v>151</v>
      </c>
      <c r="B166">
        <v>0</v>
      </c>
      <c r="C166" s="58">
        <v>0.23536761782610782</v>
      </c>
      <c r="D166">
        <f t="shared" si="8"/>
        <v>61</v>
      </c>
      <c r="E166" s="58">
        <f t="shared" si="8"/>
        <v>59.928310363288674</v>
      </c>
    </row>
    <row r="167" spans="1:5" x14ac:dyDescent="0.35">
      <c r="A167">
        <v>416</v>
      </c>
      <c r="B167">
        <v>1</v>
      </c>
      <c r="C167" s="58">
        <v>0.23192692554938385</v>
      </c>
      <c r="D167">
        <f t="shared" si="8"/>
        <v>62</v>
      </c>
      <c r="E167" s="58">
        <f t="shared" si="8"/>
        <v>60.160237288838054</v>
      </c>
    </row>
    <row r="168" spans="1:5" x14ac:dyDescent="0.35">
      <c r="A168" s="2">
        <v>10</v>
      </c>
      <c r="B168">
        <v>0</v>
      </c>
      <c r="C168" s="58">
        <v>0.23180655429873018</v>
      </c>
      <c r="D168">
        <f t="shared" si="8"/>
        <v>62</v>
      </c>
      <c r="E168" s="58">
        <f t="shared" si="8"/>
        <v>60.392043843136783</v>
      </c>
    </row>
    <row r="169" spans="1:5" x14ac:dyDescent="0.35">
      <c r="A169">
        <v>495</v>
      </c>
      <c r="B169">
        <v>0</v>
      </c>
      <c r="C169" s="58">
        <v>0.23180655429873018</v>
      </c>
      <c r="D169">
        <f t="shared" si="8"/>
        <v>62</v>
      </c>
      <c r="E169" s="58">
        <f t="shared" si="8"/>
        <v>60.623850397435511</v>
      </c>
    </row>
    <row r="170" spans="1:5" x14ac:dyDescent="0.35">
      <c r="A170" s="2">
        <v>12</v>
      </c>
      <c r="B170">
        <v>0</v>
      </c>
      <c r="C170" s="58">
        <v>0.22940744249311271</v>
      </c>
      <c r="D170">
        <f t="shared" si="8"/>
        <v>62</v>
      </c>
      <c r="E170" s="58">
        <f t="shared" si="8"/>
        <v>60.853257839928624</v>
      </c>
    </row>
    <row r="171" spans="1:5" x14ac:dyDescent="0.35">
      <c r="A171" s="2">
        <v>173</v>
      </c>
      <c r="B171">
        <v>0</v>
      </c>
      <c r="C171" s="58">
        <v>0.22940744249311271</v>
      </c>
      <c r="D171">
        <f t="shared" si="8"/>
        <v>62</v>
      </c>
      <c r="E171" s="58">
        <f t="shared" si="8"/>
        <v>61.082665282421736</v>
      </c>
    </row>
    <row r="172" spans="1:5" x14ac:dyDescent="0.35">
      <c r="A172">
        <v>253</v>
      </c>
      <c r="B172">
        <v>0</v>
      </c>
      <c r="C172" s="58">
        <v>0.22940744249311271</v>
      </c>
      <c r="D172">
        <f t="shared" si="8"/>
        <v>62</v>
      </c>
      <c r="E172" s="58">
        <f t="shared" si="8"/>
        <v>61.312072724914849</v>
      </c>
    </row>
    <row r="173" spans="1:5" x14ac:dyDescent="0.35">
      <c r="A173" s="2">
        <v>11</v>
      </c>
      <c r="B173">
        <v>0</v>
      </c>
      <c r="C173" s="58">
        <v>0.2286503448755117</v>
      </c>
      <c r="D173">
        <f t="shared" si="8"/>
        <v>62</v>
      </c>
      <c r="E173" s="58">
        <f t="shared" si="8"/>
        <v>61.54072306979036</v>
      </c>
    </row>
    <row r="174" spans="1:5" x14ac:dyDescent="0.35">
      <c r="A174">
        <v>423</v>
      </c>
      <c r="B174">
        <v>0</v>
      </c>
      <c r="C174" s="58">
        <v>0.2286503448755117</v>
      </c>
      <c r="D174">
        <f t="shared" si="8"/>
        <v>62</v>
      </c>
      <c r="E174" s="58">
        <f t="shared" si="8"/>
        <v>61.769373414665871</v>
      </c>
    </row>
    <row r="175" spans="1:5" x14ac:dyDescent="0.35">
      <c r="A175" s="2">
        <v>114</v>
      </c>
      <c r="B175">
        <v>0</v>
      </c>
      <c r="C175" s="58">
        <v>0.22590991270971295</v>
      </c>
      <c r="D175">
        <f t="shared" si="8"/>
        <v>62</v>
      </c>
      <c r="E175" s="58">
        <f t="shared" si="8"/>
        <v>61.995283327375581</v>
      </c>
    </row>
    <row r="176" spans="1:5" x14ac:dyDescent="0.35">
      <c r="A176" s="2">
        <v>169</v>
      </c>
      <c r="B176">
        <v>0</v>
      </c>
      <c r="C176" s="58">
        <v>0.22355406901629776</v>
      </c>
      <c r="D176">
        <f t="shared" si="8"/>
        <v>62</v>
      </c>
      <c r="E176" s="58">
        <f t="shared" si="8"/>
        <v>62.218837396391876</v>
      </c>
    </row>
    <row r="177" spans="1:5" x14ac:dyDescent="0.35">
      <c r="A177">
        <v>206</v>
      </c>
      <c r="B177">
        <v>1</v>
      </c>
      <c r="C177" s="58">
        <v>0.22355406901629776</v>
      </c>
      <c r="D177">
        <f t="shared" si="8"/>
        <v>63</v>
      </c>
      <c r="E177" s="58">
        <f t="shared" si="8"/>
        <v>62.442391465408171</v>
      </c>
    </row>
    <row r="178" spans="1:5" x14ac:dyDescent="0.35">
      <c r="A178">
        <v>499</v>
      </c>
      <c r="B178">
        <v>0</v>
      </c>
      <c r="C178" s="58">
        <v>0.22355406901629776</v>
      </c>
      <c r="D178">
        <f t="shared" si="8"/>
        <v>63</v>
      </c>
      <c r="E178" s="58">
        <f t="shared" si="8"/>
        <v>62.665945534424466</v>
      </c>
    </row>
    <row r="179" spans="1:5" x14ac:dyDescent="0.35">
      <c r="A179">
        <v>334</v>
      </c>
      <c r="B179">
        <v>0</v>
      </c>
      <c r="C179" s="58">
        <v>0.22132926729771193</v>
      </c>
      <c r="D179">
        <f t="shared" si="8"/>
        <v>63</v>
      </c>
      <c r="E179" s="58">
        <f t="shared" si="8"/>
        <v>62.887274801722178</v>
      </c>
    </row>
    <row r="180" spans="1:5" x14ac:dyDescent="0.35">
      <c r="A180" s="2">
        <v>126</v>
      </c>
      <c r="B180">
        <v>0</v>
      </c>
      <c r="C180" s="58">
        <v>0.21780783172792428</v>
      </c>
      <c r="D180">
        <f t="shared" si="8"/>
        <v>63</v>
      </c>
      <c r="E180" s="58">
        <f t="shared" si="8"/>
        <v>63.105082633450102</v>
      </c>
    </row>
    <row r="181" spans="1:5" x14ac:dyDescent="0.35">
      <c r="A181" s="2">
        <v>129</v>
      </c>
      <c r="B181">
        <v>0</v>
      </c>
      <c r="C181" s="58">
        <v>0.21768337094887466</v>
      </c>
      <c r="D181">
        <f t="shared" ref="D181:E196" si="9">D180+B181</f>
        <v>63</v>
      </c>
      <c r="E181" s="58">
        <f t="shared" si="9"/>
        <v>63.322766004398979</v>
      </c>
    </row>
    <row r="182" spans="1:5" x14ac:dyDescent="0.35">
      <c r="A182" s="2">
        <v>183</v>
      </c>
      <c r="B182">
        <v>1</v>
      </c>
      <c r="C182" s="58">
        <v>0.21671409439926143</v>
      </c>
      <c r="D182">
        <f t="shared" si="9"/>
        <v>64</v>
      </c>
      <c r="E182" s="58">
        <f t="shared" si="9"/>
        <v>63.539480098798244</v>
      </c>
    </row>
    <row r="183" spans="1:5" x14ac:dyDescent="0.35">
      <c r="A183">
        <v>322</v>
      </c>
      <c r="B183">
        <v>1</v>
      </c>
      <c r="C183" s="58">
        <v>0.21598714626392568</v>
      </c>
      <c r="D183">
        <f t="shared" si="9"/>
        <v>65</v>
      </c>
      <c r="E183" s="58">
        <f t="shared" si="9"/>
        <v>63.755467245062171</v>
      </c>
    </row>
    <row r="184" spans="1:5" x14ac:dyDescent="0.35">
      <c r="A184" s="2">
        <v>41</v>
      </c>
      <c r="B184">
        <v>1</v>
      </c>
      <c r="C184" s="58">
        <v>0.21443793644246645</v>
      </c>
      <c r="D184">
        <f t="shared" si="9"/>
        <v>66</v>
      </c>
      <c r="E184" s="58">
        <f t="shared" si="9"/>
        <v>63.969905181504636</v>
      </c>
    </row>
    <row r="185" spans="1:5" x14ac:dyDescent="0.35">
      <c r="A185">
        <v>393</v>
      </c>
      <c r="B185">
        <v>1</v>
      </c>
      <c r="C185" s="58">
        <v>0.21383013259079425</v>
      </c>
      <c r="D185">
        <f t="shared" si="9"/>
        <v>67</v>
      </c>
      <c r="E185" s="58">
        <f t="shared" si="9"/>
        <v>64.183735314095429</v>
      </c>
    </row>
    <row r="186" spans="1:5" x14ac:dyDescent="0.35">
      <c r="A186" s="2">
        <v>127</v>
      </c>
      <c r="B186">
        <v>0</v>
      </c>
      <c r="C186" s="58">
        <v>0.21133130717421728</v>
      </c>
      <c r="D186">
        <f t="shared" si="9"/>
        <v>67</v>
      </c>
      <c r="E186" s="58">
        <f t="shared" si="9"/>
        <v>64.395066621269649</v>
      </c>
    </row>
    <row r="187" spans="1:5" x14ac:dyDescent="0.35">
      <c r="A187">
        <v>308</v>
      </c>
      <c r="B187">
        <v>0</v>
      </c>
      <c r="C187" s="58">
        <v>0.21109587235544311</v>
      </c>
      <c r="D187">
        <f t="shared" si="9"/>
        <v>67</v>
      </c>
      <c r="E187" s="58">
        <f t="shared" si="9"/>
        <v>64.606162493625092</v>
      </c>
    </row>
    <row r="188" spans="1:5" x14ac:dyDescent="0.35">
      <c r="A188" s="2">
        <v>187</v>
      </c>
      <c r="B188">
        <v>0</v>
      </c>
      <c r="C188" s="58">
        <v>0.20896168697416873</v>
      </c>
      <c r="D188">
        <f t="shared" si="9"/>
        <v>67</v>
      </c>
      <c r="E188" s="58">
        <f t="shared" si="9"/>
        <v>64.815124180599256</v>
      </c>
    </row>
    <row r="189" spans="1:5" x14ac:dyDescent="0.35">
      <c r="A189" s="2">
        <v>14</v>
      </c>
      <c r="B189">
        <v>0</v>
      </c>
      <c r="C189" s="58">
        <v>0.207560675728032</v>
      </c>
      <c r="D189">
        <f t="shared" si="9"/>
        <v>67</v>
      </c>
      <c r="E189" s="58">
        <f t="shared" si="9"/>
        <v>65.022684856327288</v>
      </c>
    </row>
    <row r="190" spans="1:5" x14ac:dyDescent="0.35">
      <c r="A190" s="2">
        <v>108</v>
      </c>
      <c r="B190">
        <v>0</v>
      </c>
      <c r="C190" s="58">
        <v>0.20663745983567197</v>
      </c>
      <c r="D190">
        <f t="shared" si="9"/>
        <v>67</v>
      </c>
      <c r="E190" s="58">
        <f t="shared" si="9"/>
        <v>65.229322316162964</v>
      </c>
    </row>
    <row r="191" spans="1:5" x14ac:dyDescent="0.35">
      <c r="A191" s="2">
        <v>146</v>
      </c>
      <c r="B191">
        <v>0</v>
      </c>
      <c r="C191" s="58">
        <v>0.20663745983567197</v>
      </c>
      <c r="D191">
        <f t="shared" si="9"/>
        <v>67</v>
      </c>
      <c r="E191" s="58">
        <f t="shared" si="9"/>
        <v>65.43595977599864</v>
      </c>
    </row>
    <row r="192" spans="1:5" x14ac:dyDescent="0.35">
      <c r="A192">
        <v>430</v>
      </c>
      <c r="B192">
        <v>0</v>
      </c>
      <c r="C192" s="58">
        <v>0.20663745983567197</v>
      </c>
      <c r="D192">
        <f t="shared" si="9"/>
        <v>67</v>
      </c>
      <c r="E192" s="58">
        <f t="shared" si="9"/>
        <v>65.642597235834316</v>
      </c>
    </row>
    <row r="193" spans="1:5" x14ac:dyDescent="0.35">
      <c r="A193">
        <v>274</v>
      </c>
      <c r="B193">
        <v>0</v>
      </c>
      <c r="C193" s="58">
        <v>0.20593542613271909</v>
      </c>
      <c r="D193">
        <f t="shared" si="9"/>
        <v>67</v>
      </c>
      <c r="E193" s="58">
        <f t="shared" si="9"/>
        <v>65.848532661967042</v>
      </c>
    </row>
    <row r="194" spans="1:5" x14ac:dyDescent="0.35">
      <c r="A194">
        <v>248</v>
      </c>
      <c r="B194">
        <v>0</v>
      </c>
      <c r="C194" s="58">
        <v>0.20546576128711824</v>
      </c>
      <c r="D194">
        <f t="shared" si="9"/>
        <v>67</v>
      </c>
      <c r="E194" s="58">
        <f t="shared" si="9"/>
        <v>66.053998423254157</v>
      </c>
    </row>
    <row r="195" spans="1:5" x14ac:dyDescent="0.35">
      <c r="A195">
        <v>396</v>
      </c>
      <c r="B195">
        <v>0</v>
      </c>
      <c r="C195" s="58">
        <v>0.20339701610748401</v>
      </c>
      <c r="D195">
        <f t="shared" si="9"/>
        <v>67</v>
      </c>
      <c r="E195" s="58">
        <f t="shared" si="9"/>
        <v>66.257395439361645</v>
      </c>
    </row>
    <row r="196" spans="1:5" x14ac:dyDescent="0.35">
      <c r="A196">
        <v>246</v>
      </c>
      <c r="B196">
        <v>0</v>
      </c>
      <c r="C196" s="58">
        <v>0.20339545059118855</v>
      </c>
      <c r="D196">
        <f t="shared" si="9"/>
        <v>67</v>
      </c>
      <c r="E196" s="58">
        <f t="shared" si="9"/>
        <v>66.460790889952833</v>
      </c>
    </row>
    <row r="197" spans="1:5" x14ac:dyDescent="0.35">
      <c r="A197">
        <v>490</v>
      </c>
      <c r="B197">
        <v>0</v>
      </c>
      <c r="C197" s="58">
        <v>0.20178567607563261</v>
      </c>
      <c r="D197">
        <f t="shared" ref="D197:E212" si="10">D196+B197</f>
        <v>67</v>
      </c>
      <c r="E197" s="58">
        <f t="shared" si="10"/>
        <v>66.662576566028463</v>
      </c>
    </row>
    <row r="198" spans="1:5" x14ac:dyDescent="0.35">
      <c r="A198">
        <v>249</v>
      </c>
      <c r="B198">
        <v>0</v>
      </c>
      <c r="C198" s="58">
        <v>0.20121336394635408</v>
      </c>
      <c r="D198">
        <f t="shared" si="10"/>
        <v>67</v>
      </c>
      <c r="E198" s="58">
        <f t="shared" si="10"/>
        <v>66.863789929974814</v>
      </c>
    </row>
    <row r="199" spans="1:5" x14ac:dyDescent="0.35">
      <c r="A199">
        <v>371</v>
      </c>
      <c r="B199">
        <v>0</v>
      </c>
      <c r="C199" s="58">
        <v>0.20121336394635408</v>
      </c>
      <c r="D199">
        <f t="shared" si="10"/>
        <v>67</v>
      </c>
      <c r="E199" s="58">
        <f t="shared" si="10"/>
        <v>67.065003293921166</v>
      </c>
    </row>
    <row r="200" spans="1:5" x14ac:dyDescent="0.35">
      <c r="A200">
        <v>296</v>
      </c>
      <c r="B200">
        <v>0</v>
      </c>
      <c r="C200" s="58">
        <v>0.20018163069595712</v>
      </c>
      <c r="D200">
        <f t="shared" si="10"/>
        <v>67</v>
      </c>
      <c r="E200" s="58">
        <f t="shared" si="10"/>
        <v>67.265184924617117</v>
      </c>
    </row>
    <row r="201" spans="1:5" x14ac:dyDescent="0.35">
      <c r="A201">
        <v>473</v>
      </c>
      <c r="B201">
        <v>1</v>
      </c>
      <c r="C201" s="58">
        <v>0.20018163069595712</v>
      </c>
      <c r="D201">
        <f t="shared" si="10"/>
        <v>68</v>
      </c>
      <c r="E201" s="58">
        <f t="shared" si="10"/>
        <v>67.465366555313068</v>
      </c>
    </row>
    <row r="202" spans="1:5" x14ac:dyDescent="0.35">
      <c r="A202">
        <v>295</v>
      </c>
      <c r="B202">
        <v>0</v>
      </c>
      <c r="C202" s="58">
        <v>0.19916641175527938</v>
      </c>
      <c r="D202">
        <f t="shared" si="10"/>
        <v>68</v>
      </c>
      <c r="E202" s="58">
        <f t="shared" si="10"/>
        <v>67.664532967068354</v>
      </c>
    </row>
    <row r="203" spans="1:5" x14ac:dyDescent="0.35">
      <c r="A203" s="2">
        <v>36</v>
      </c>
      <c r="B203">
        <v>0</v>
      </c>
      <c r="C203" s="58">
        <v>0.19488536876301973</v>
      </c>
      <c r="D203">
        <f t="shared" si="10"/>
        <v>68</v>
      </c>
      <c r="E203" s="58">
        <f t="shared" si="10"/>
        <v>67.859418335831378</v>
      </c>
    </row>
    <row r="204" spans="1:5" x14ac:dyDescent="0.35">
      <c r="A204">
        <v>385</v>
      </c>
      <c r="B204">
        <v>0</v>
      </c>
      <c r="C204" s="58">
        <v>0.19488536876301973</v>
      </c>
      <c r="D204">
        <f t="shared" si="10"/>
        <v>68</v>
      </c>
      <c r="E204" s="58">
        <f t="shared" si="10"/>
        <v>68.054303704594403</v>
      </c>
    </row>
    <row r="205" spans="1:5" x14ac:dyDescent="0.35">
      <c r="A205">
        <v>318</v>
      </c>
      <c r="B205">
        <v>0</v>
      </c>
      <c r="C205" s="58">
        <v>0.19389049842068412</v>
      </c>
      <c r="D205">
        <f t="shared" si="10"/>
        <v>68</v>
      </c>
      <c r="E205" s="58">
        <f t="shared" si="10"/>
        <v>68.248194203015089</v>
      </c>
    </row>
    <row r="206" spans="1:5" x14ac:dyDescent="0.35">
      <c r="A206" s="2">
        <v>139</v>
      </c>
      <c r="B206">
        <v>0</v>
      </c>
      <c r="C206" s="58">
        <v>0.19278205151820688</v>
      </c>
      <c r="D206">
        <f t="shared" si="10"/>
        <v>68</v>
      </c>
      <c r="E206" s="58">
        <f t="shared" si="10"/>
        <v>68.440976254533297</v>
      </c>
    </row>
    <row r="207" spans="1:5" x14ac:dyDescent="0.35">
      <c r="A207" s="2">
        <v>84</v>
      </c>
      <c r="B207">
        <v>0</v>
      </c>
      <c r="C207" s="58">
        <v>0.19068657253367094</v>
      </c>
      <c r="D207">
        <f t="shared" si="10"/>
        <v>68</v>
      </c>
      <c r="E207" s="58">
        <f t="shared" si="10"/>
        <v>68.631662827066961</v>
      </c>
    </row>
    <row r="208" spans="1:5" x14ac:dyDescent="0.35">
      <c r="A208">
        <v>383</v>
      </c>
      <c r="B208">
        <v>0</v>
      </c>
      <c r="C208" s="58">
        <v>0.19068657253367094</v>
      </c>
      <c r="D208">
        <f t="shared" si="10"/>
        <v>68</v>
      </c>
      <c r="E208" s="58">
        <f t="shared" si="10"/>
        <v>68.822349399600625</v>
      </c>
    </row>
    <row r="209" spans="1:5" x14ac:dyDescent="0.35">
      <c r="A209">
        <v>361</v>
      </c>
      <c r="B209">
        <v>0</v>
      </c>
      <c r="C209" s="58">
        <v>0.19056170299065803</v>
      </c>
      <c r="D209">
        <f t="shared" si="10"/>
        <v>68</v>
      </c>
      <c r="E209" s="58">
        <f t="shared" si="10"/>
        <v>69.012911102591289</v>
      </c>
    </row>
    <row r="210" spans="1:5" x14ac:dyDescent="0.35">
      <c r="A210" s="2">
        <v>55</v>
      </c>
      <c r="B210">
        <v>0</v>
      </c>
      <c r="C210" s="58">
        <v>0.18936668301165557</v>
      </c>
      <c r="D210">
        <f t="shared" si="10"/>
        <v>68</v>
      </c>
      <c r="E210" s="58">
        <f t="shared" si="10"/>
        <v>69.202277785602945</v>
      </c>
    </row>
    <row r="211" spans="1:5" x14ac:dyDescent="0.35">
      <c r="A211">
        <v>208</v>
      </c>
      <c r="B211">
        <v>0</v>
      </c>
      <c r="C211" s="58">
        <v>0.18872140886763053</v>
      </c>
      <c r="D211">
        <f t="shared" si="10"/>
        <v>68</v>
      </c>
      <c r="E211" s="58">
        <f t="shared" si="10"/>
        <v>69.390999194470581</v>
      </c>
    </row>
    <row r="212" spans="1:5" x14ac:dyDescent="0.35">
      <c r="A212" s="2">
        <v>88</v>
      </c>
      <c r="B212">
        <v>0</v>
      </c>
      <c r="C212" s="58">
        <v>0.18806581469626654</v>
      </c>
      <c r="D212">
        <f t="shared" si="10"/>
        <v>68</v>
      </c>
      <c r="E212" s="58">
        <f t="shared" si="10"/>
        <v>69.579065009166854</v>
      </c>
    </row>
    <row r="213" spans="1:5" x14ac:dyDescent="0.35">
      <c r="A213">
        <v>390</v>
      </c>
      <c r="B213">
        <v>0</v>
      </c>
      <c r="C213" s="58">
        <v>0.18741197186596661</v>
      </c>
      <c r="D213">
        <f t="shared" ref="D213:E228" si="11">D212+B213</f>
        <v>68</v>
      </c>
      <c r="E213" s="58">
        <f t="shared" si="11"/>
        <v>69.766476981032824</v>
      </c>
    </row>
    <row r="214" spans="1:5" x14ac:dyDescent="0.35">
      <c r="A214">
        <v>223</v>
      </c>
      <c r="B214">
        <v>0</v>
      </c>
      <c r="C214" s="58">
        <v>0.1873999958943304</v>
      </c>
      <c r="D214">
        <f t="shared" si="11"/>
        <v>68</v>
      </c>
      <c r="E214" s="58">
        <f t="shared" si="11"/>
        <v>69.953876976927148</v>
      </c>
    </row>
    <row r="215" spans="1:5" x14ac:dyDescent="0.35">
      <c r="A215">
        <v>402</v>
      </c>
      <c r="B215">
        <v>0</v>
      </c>
      <c r="C215" s="58">
        <v>0.18515843595439541</v>
      </c>
      <c r="D215">
        <f t="shared" si="11"/>
        <v>68</v>
      </c>
      <c r="E215" s="58">
        <f t="shared" si="11"/>
        <v>70.13903541288154</v>
      </c>
    </row>
    <row r="216" spans="1:5" x14ac:dyDescent="0.35">
      <c r="A216">
        <v>307</v>
      </c>
      <c r="B216">
        <v>0</v>
      </c>
      <c r="C216" s="58">
        <v>0.18513729877253188</v>
      </c>
      <c r="D216">
        <f t="shared" si="11"/>
        <v>68</v>
      </c>
      <c r="E216" s="58">
        <f t="shared" si="11"/>
        <v>70.324172711654072</v>
      </c>
    </row>
    <row r="217" spans="1:5" x14ac:dyDescent="0.35">
      <c r="A217" s="2">
        <v>66</v>
      </c>
      <c r="B217">
        <v>0</v>
      </c>
      <c r="C217" s="58">
        <v>0.18461312297026181</v>
      </c>
      <c r="D217">
        <f t="shared" si="11"/>
        <v>68</v>
      </c>
      <c r="E217" s="58">
        <f t="shared" si="11"/>
        <v>70.508785834624334</v>
      </c>
    </row>
    <row r="218" spans="1:5" x14ac:dyDescent="0.35">
      <c r="A218" s="2">
        <v>81</v>
      </c>
      <c r="B218">
        <v>0</v>
      </c>
      <c r="C218" s="58">
        <v>0.18301675479144588</v>
      </c>
      <c r="D218">
        <f t="shared" si="11"/>
        <v>68</v>
      </c>
      <c r="E218" s="58">
        <f t="shared" si="11"/>
        <v>70.691802589415786</v>
      </c>
    </row>
    <row r="219" spans="1:5" x14ac:dyDescent="0.35">
      <c r="A219" s="2">
        <v>39</v>
      </c>
      <c r="B219">
        <v>0</v>
      </c>
      <c r="C219" s="58">
        <v>0.18141943994875945</v>
      </c>
      <c r="D219">
        <f t="shared" si="11"/>
        <v>68</v>
      </c>
      <c r="E219" s="58">
        <f t="shared" si="11"/>
        <v>70.873222029364541</v>
      </c>
    </row>
    <row r="220" spans="1:5" x14ac:dyDescent="0.35">
      <c r="A220">
        <v>471</v>
      </c>
      <c r="B220">
        <v>0</v>
      </c>
      <c r="C220" s="58">
        <v>0.18141943994875945</v>
      </c>
      <c r="D220">
        <f t="shared" si="11"/>
        <v>68</v>
      </c>
      <c r="E220" s="58">
        <f t="shared" si="11"/>
        <v>71.054641469313296</v>
      </c>
    </row>
    <row r="221" spans="1:5" x14ac:dyDescent="0.35">
      <c r="A221">
        <v>349</v>
      </c>
      <c r="B221">
        <v>0</v>
      </c>
      <c r="C221" s="58">
        <v>0.17995239961656026</v>
      </c>
      <c r="D221">
        <f t="shared" si="11"/>
        <v>68</v>
      </c>
      <c r="E221" s="58">
        <f t="shared" si="11"/>
        <v>71.234593868929849</v>
      </c>
    </row>
    <row r="222" spans="1:5" x14ac:dyDescent="0.35">
      <c r="A222" s="2">
        <v>83</v>
      </c>
      <c r="B222">
        <v>1</v>
      </c>
      <c r="C222" s="58">
        <v>0.17963625013372339</v>
      </c>
      <c r="D222">
        <f t="shared" si="11"/>
        <v>69</v>
      </c>
      <c r="E222" s="58">
        <f t="shared" si="11"/>
        <v>71.414230119063575</v>
      </c>
    </row>
    <row r="223" spans="1:5" x14ac:dyDescent="0.35">
      <c r="A223" s="2">
        <v>144</v>
      </c>
      <c r="B223">
        <v>0</v>
      </c>
      <c r="C223" s="58">
        <v>0.17775995478228679</v>
      </c>
      <c r="D223">
        <f t="shared" si="11"/>
        <v>69</v>
      </c>
      <c r="E223" s="58">
        <f t="shared" si="11"/>
        <v>71.591990073845864</v>
      </c>
    </row>
    <row r="224" spans="1:5" x14ac:dyDescent="0.35">
      <c r="A224">
        <v>373</v>
      </c>
      <c r="B224">
        <v>1</v>
      </c>
      <c r="C224" s="58">
        <v>0.17651002600666263</v>
      </c>
      <c r="D224">
        <f t="shared" si="11"/>
        <v>70</v>
      </c>
      <c r="E224" s="58">
        <f t="shared" si="11"/>
        <v>71.768500099852531</v>
      </c>
    </row>
    <row r="225" spans="1:5" x14ac:dyDescent="0.35">
      <c r="A225">
        <v>281</v>
      </c>
      <c r="B225">
        <v>1</v>
      </c>
      <c r="C225" s="58">
        <v>0.17507419463499493</v>
      </c>
      <c r="D225">
        <f t="shared" si="11"/>
        <v>71</v>
      </c>
      <c r="E225" s="58">
        <f t="shared" si="11"/>
        <v>71.943574294487533</v>
      </c>
    </row>
    <row r="226" spans="1:5" x14ac:dyDescent="0.35">
      <c r="A226">
        <v>271</v>
      </c>
      <c r="B226">
        <v>0</v>
      </c>
      <c r="C226" s="58">
        <v>0.17030076703907529</v>
      </c>
      <c r="D226">
        <f t="shared" si="11"/>
        <v>71</v>
      </c>
      <c r="E226" s="58">
        <f t="shared" si="11"/>
        <v>72.113875061526613</v>
      </c>
    </row>
    <row r="227" spans="1:5" x14ac:dyDescent="0.35">
      <c r="A227" s="2">
        <v>149</v>
      </c>
      <c r="B227">
        <v>0</v>
      </c>
      <c r="C227" s="58">
        <v>0.16999805890990435</v>
      </c>
      <c r="D227">
        <f t="shared" si="11"/>
        <v>71</v>
      </c>
      <c r="E227" s="58">
        <f t="shared" si="11"/>
        <v>72.283873120436525</v>
      </c>
    </row>
    <row r="228" spans="1:5" x14ac:dyDescent="0.35">
      <c r="A228">
        <v>236</v>
      </c>
      <c r="B228">
        <v>0</v>
      </c>
      <c r="C228" s="58">
        <v>0.16999805890990435</v>
      </c>
      <c r="D228">
        <f t="shared" si="11"/>
        <v>71</v>
      </c>
      <c r="E228" s="58">
        <f t="shared" si="11"/>
        <v>72.453871179346436</v>
      </c>
    </row>
    <row r="229" spans="1:5" x14ac:dyDescent="0.35">
      <c r="A229">
        <v>326</v>
      </c>
      <c r="B229">
        <v>0</v>
      </c>
      <c r="C229" s="58">
        <v>0.16999805890990435</v>
      </c>
      <c r="D229">
        <f t="shared" ref="D229:E244" si="12">D228+B229</f>
        <v>71</v>
      </c>
      <c r="E229" s="58">
        <f t="shared" si="12"/>
        <v>72.623869238256347</v>
      </c>
    </row>
    <row r="230" spans="1:5" x14ac:dyDescent="0.35">
      <c r="A230" s="2">
        <v>161</v>
      </c>
      <c r="B230">
        <v>0</v>
      </c>
      <c r="C230" s="58">
        <v>0.16474444285345599</v>
      </c>
      <c r="D230">
        <f t="shared" si="12"/>
        <v>71</v>
      </c>
      <c r="E230" s="58">
        <f t="shared" si="12"/>
        <v>72.788613681109808</v>
      </c>
    </row>
    <row r="231" spans="1:5" x14ac:dyDescent="0.35">
      <c r="A231">
        <v>221</v>
      </c>
      <c r="B231">
        <v>0</v>
      </c>
      <c r="C231" s="58">
        <v>0.16415528799999093</v>
      </c>
      <c r="D231">
        <f t="shared" si="12"/>
        <v>71</v>
      </c>
      <c r="E231" s="58">
        <f t="shared" si="12"/>
        <v>72.952768969109798</v>
      </c>
    </row>
    <row r="232" spans="1:5" x14ac:dyDescent="0.35">
      <c r="A232">
        <v>404</v>
      </c>
      <c r="B232">
        <v>0</v>
      </c>
      <c r="C232" s="58">
        <v>0.16357858701156955</v>
      </c>
      <c r="D232">
        <f t="shared" si="12"/>
        <v>71</v>
      </c>
      <c r="E232" s="58">
        <f t="shared" si="12"/>
        <v>73.116347556121369</v>
      </c>
    </row>
    <row r="233" spans="1:5" x14ac:dyDescent="0.35">
      <c r="A233" s="2">
        <v>48</v>
      </c>
      <c r="B233">
        <v>0</v>
      </c>
      <c r="C233" s="58">
        <v>0.16356782746944873</v>
      </c>
      <c r="D233">
        <f t="shared" si="12"/>
        <v>71</v>
      </c>
      <c r="E233" s="58">
        <f t="shared" si="12"/>
        <v>73.279915383590819</v>
      </c>
    </row>
    <row r="234" spans="1:5" x14ac:dyDescent="0.35">
      <c r="A234">
        <v>216</v>
      </c>
      <c r="B234">
        <v>1</v>
      </c>
      <c r="C234" s="58">
        <v>0.1629927878588581</v>
      </c>
      <c r="D234">
        <f t="shared" si="12"/>
        <v>72</v>
      </c>
      <c r="E234" s="58">
        <f t="shared" si="12"/>
        <v>73.442908171449673</v>
      </c>
    </row>
    <row r="235" spans="1:5" x14ac:dyDescent="0.35">
      <c r="A235">
        <v>231</v>
      </c>
      <c r="B235">
        <v>0</v>
      </c>
      <c r="C235" s="58">
        <v>0.16048659534871279</v>
      </c>
      <c r="D235">
        <f t="shared" si="12"/>
        <v>72</v>
      </c>
      <c r="E235" s="58">
        <f t="shared" si="12"/>
        <v>73.603394766798388</v>
      </c>
    </row>
    <row r="236" spans="1:5" x14ac:dyDescent="0.35">
      <c r="A236">
        <v>260</v>
      </c>
      <c r="B236">
        <v>0</v>
      </c>
      <c r="C236" s="58">
        <v>0.1587611031912794</v>
      </c>
      <c r="D236">
        <f t="shared" si="12"/>
        <v>72</v>
      </c>
      <c r="E236" s="58">
        <f t="shared" si="12"/>
        <v>73.76215586998967</v>
      </c>
    </row>
    <row r="237" spans="1:5" x14ac:dyDescent="0.35">
      <c r="A237">
        <v>345</v>
      </c>
      <c r="B237">
        <v>0</v>
      </c>
      <c r="C237" s="58">
        <v>0.15407986391049411</v>
      </c>
      <c r="D237">
        <f t="shared" si="12"/>
        <v>72</v>
      </c>
      <c r="E237" s="58">
        <f t="shared" si="12"/>
        <v>73.916235733900166</v>
      </c>
    </row>
    <row r="238" spans="1:5" x14ac:dyDescent="0.35">
      <c r="A238">
        <v>234</v>
      </c>
      <c r="B238">
        <v>0</v>
      </c>
      <c r="C238" s="58">
        <v>0.15352183752887219</v>
      </c>
      <c r="D238">
        <f t="shared" si="12"/>
        <v>72</v>
      </c>
      <c r="E238" s="58">
        <f t="shared" si="12"/>
        <v>74.069757571429037</v>
      </c>
    </row>
    <row r="239" spans="1:5" x14ac:dyDescent="0.35">
      <c r="A239">
        <v>263</v>
      </c>
      <c r="B239">
        <v>0</v>
      </c>
      <c r="C239" s="58">
        <v>0.15031170315670545</v>
      </c>
      <c r="D239">
        <f t="shared" si="12"/>
        <v>72</v>
      </c>
      <c r="E239" s="58">
        <f t="shared" si="12"/>
        <v>74.22006927458574</v>
      </c>
    </row>
    <row r="240" spans="1:5" x14ac:dyDescent="0.35">
      <c r="A240">
        <v>314</v>
      </c>
      <c r="B240">
        <v>0</v>
      </c>
      <c r="C240" s="58">
        <v>0.14770585119512639</v>
      </c>
      <c r="D240">
        <f t="shared" si="12"/>
        <v>72</v>
      </c>
      <c r="E240" s="58">
        <f t="shared" si="12"/>
        <v>74.367775125780867</v>
      </c>
    </row>
    <row r="241" spans="1:5" x14ac:dyDescent="0.35">
      <c r="A241">
        <v>421</v>
      </c>
      <c r="B241">
        <v>0</v>
      </c>
      <c r="C241" s="58">
        <v>0.14770585119512639</v>
      </c>
      <c r="D241">
        <f t="shared" si="12"/>
        <v>72</v>
      </c>
      <c r="E241" s="58">
        <f t="shared" si="12"/>
        <v>74.515480976975994</v>
      </c>
    </row>
    <row r="242" spans="1:5" x14ac:dyDescent="0.35">
      <c r="A242">
        <v>245</v>
      </c>
      <c r="B242">
        <v>0</v>
      </c>
      <c r="C242" s="58">
        <v>0.14503707105138725</v>
      </c>
      <c r="D242">
        <f t="shared" si="12"/>
        <v>72</v>
      </c>
      <c r="E242" s="58">
        <f t="shared" si="12"/>
        <v>74.660518048027384</v>
      </c>
    </row>
    <row r="243" spans="1:5" x14ac:dyDescent="0.35">
      <c r="A243">
        <v>315</v>
      </c>
      <c r="B243">
        <v>0</v>
      </c>
      <c r="C243" s="58">
        <v>0.1435487763126316</v>
      </c>
      <c r="D243">
        <f t="shared" si="12"/>
        <v>72</v>
      </c>
      <c r="E243" s="58">
        <f t="shared" si="12"/>
        <v>74.804066824340012</v>
      </c>
    </row>
    <row r="244" spans="1:5" x14ac:dyDescent="0.35">
      <c r="A244" s="2">
        <v>69</v>
      </c>
      <c r="B244">
        <v>0</v>
      </c>
      <c r="C244" s="58">
        <v>0.14198417608263814</v>
      </c>
      <c r="D244">
        <f t="shared" si="12"/>
        <v>72</v>
      </c>
      <c r="E244" s="58">
        <f t="shared" si="12"/>
        <v>74.946051000422656</v>
      </c>
    </row>
    <row r="245" spans="1:5" x14ac:dyDescent="0.35">
      <c r="A245" s="2">
        <v>136</v>
      </c>
      <c r="B245">
        <v>1</v>
      </c>
      <c r="C245" s="58">
        <v>0.13948955101354316</v>
      </c>
      <c r="D245">
        <f t="shared" ref="D245:E257" si="13">D244+B245</f>
        <v>73</v>
      </c>
      <c r="E245" s="58">
        <f t="shared" si="13"/>
        <v>75.085540551436196</v>
      </c>
    </row>
    <row r="246" spans="1:5" x14ac:dyDescent="0.35">
      <c r="A246">
        <v>437</v>
      </c>
      <c r="B246">
        <v>0</v>
      </c>
      <c r="C246" s="58">
        <v>0.13948955101354316</v>
      </c>
      <c r="D246">
        <f t="shared" si="13"/>
        <v>73</v>
      </c>
      <c r="E246" s="58">
        <f t="shared" si="13"/>
        <v>75.225030102449736</v>
      </c>
    </row>
    <row r="247" spans="1:5" x14ac:dyDescent="0.35">
      <c r="A247" s="2">
        <v>182</v>
      </c>
      <c r="B247">
        <v>0</v>
      </c>
      <c r="C247" s="58">
        <v>0.13304386791063838</v>
      </c>
      <c r="D247">
        <f t="shared" si="13"/>
        <v>73</v>
      </c>
      <c r="E247" s="58">
        <f t="shared" si="13"/>
        <v>75.35807397036038</v>
      </c>
    </row>
    <row r="248" spans="1:5" x14ac:dyDescent="0.35">
      <c r="A248">
        <v>479</v>
      </c>
      <c r="B248">
        <v>0</v>
      </c>
      <c r="C248" s="58">
        <v>0.13035618319658204</v>
      </c>
      <c r="D248">
        <f t="shared" si="13"/>
        <v>73</v>
      </c>
      <c r="E248" s="58">
        <f t="shared" si="13"/>
        <v>75.488430153556962</v>
      </c>
    </row>
    <row r="249" spans="1:5" x14ac:dyDescent="0.35">
      <c r="A249">
        <v>235</v>
      </c>
      <c r="B249">
        <v>0</v>
      </c>
      <c r="C249" s="58">
        <v>0.12803537263679612</v>
      </c>
      <c r="D249">
        <f t="shared" si="13"/>
        <v>73</v>
      </c>
      <c r="E249" s="58">
        <f t="shared" si="13"/>
        <v>75.616465526193764</v>
      </c>
    </row>
    <row r="250" spans="1:5" x14ac:dyDescent="0.35">
      <c r="A250">
        <v>378</v>
      </c>
      <c r="B250">
        <v>0</v>
      </c>
      <c r="C250" s="58">
        <v>0.12645867329380492</v>
      </c>
      <c r="D250">
        <f t="shared" si="13"/>
        <v>73</v>
      </c>
      <c r="E250" s="58">
        <f t="shared" si="13"/>
        <v>75.742924199487575</v>
      </c>
    </row>
    <row r="251" spans="1:5" x14ac:dyDescent="0.35">
      <c r="A251" s="2">
        <v>194</v>
      </c>
      <c r="B251">
        <v>0</v>
      </c>
      <c r="C251" s="58">
        <v>0.12599444298544024</v>
      </c>
      <c r="D251">
        <f t="shared" si="13"/>
        <v>73</v>
      </c>
      <c r="E251" s="58">
        <f t="shared" si="13"/>
        <v>75.86891864247302</v>
      </c>
    </row>
    <row r="252" spans="1:5" x14ac:dyDescent="0.35">
      <c r="A252">
        <v>489</v>
      </c>
      <c r="B252">
        <v>0</v>
      </c>
      <c r="C252" s="58">
        <v>0.12327607865653695</v>
      </c>
      <c r="D252">
        <f t="shared" si="13"/>
        <v>73</v>
      </c>
      <c r="E252" s="58">
        <f t="shared" si="13"/>
        <v>75.99219472112955</v>
      </c>
    </row>
    <row r="253" spans="1:5" x14ac:dyDescent="0.35">
      <c r="A253" s="2">
        <v>160</v>
      </c>
      <c r="B253">
        <v>0</v>
      </c>
      <c r="C253" s="58">
        <v>0.12228884397363826</v>
      </c>
      <c r="D253">
        <f t="shared" si="13"/>
        <v>73</v>
      </c>
      <c r="E253" s="58">
        <f t="shared" si="13"/>
        <v>76.114483565103185</v>
      </c>
    </row>
    <row r="254" spans="1:5" x14ac:dyDescent="0.35">
      <c r="A254">
        <v>303</v>
      </c>
      <c r="B254">
        <v>1</v>
      </c>
      <c r="C254" s="58">
        <v>0.11681216229601661</v>
      </c>
      <c r="D254">
        <f t="shared" si="13"/>
        <v>74</v>
      </c>
      <c r="E254" s="58">
        <f t="shared" si="13"/>
        <v>76.2312957273992</v>
      </c>
    </row>
    <row r="255" spans="1:5" x14ac:dyDescent="0.35">
      <c r="A255">
        <v>287</v>
      </c>
      <c r="B255">
        <v>0</v>
      </c>
      <c r="C255" s="58">
        <v>0.11667455497477605</v>
      </c>
      <c r="D255">
        <f t="shared" si="13"/>
        <v>74</v>
      </c>
      <c r="E255" s="58">
        <f t="shared" si="13"/>
        <v>76.347970282373979</v>
      </c>
    </row>
    <row r="256" spans="1:5" x14ac:dyDescent="0.35">
      <c r="A256">
        <v>353</v>
      </c>
      <c r="B256">
        <v>0</v>
      </c>
      <c r="C256" s="58">
        <v>0.10220451315397788</v>
      </c>
      <c r="D256">
        <f t="shared" si="13"/>
        <v>74</v>
      </c>
      <c r="E256" s="58">
        <f t="shared" si="13"/>
        <v>76.450174795527957</v>
      </c>
    </row>
    <row r="257" spans="1:5" x14ac:dyDescent="0.35">
      <c r="A257">
        <v>375</v>
      </c>
      <c r="B257">
        <v>0</v>
      </c>
      <c r="C257" s="58">
        <v>0.10136091729896959</v>
      </c>
      <c r="D257">
        <f t="shared" si="13"/>
        <v>74</v>
      </c>
      <c r="E257" s="58">
        <f t="shared" si="13"/>
        <v>76.551535712826933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70C7-2B07-478E-9F89-769D4934A934}">
  <sheetPr codeName="Sheet7"/>
  <dimension ref="A1:L1048576"/>
  <sheetViews>
    <sheetView topLeftCell="A2" workbookViewId="0">
      <selection activeCell="K13" sqref="K13"/>
    </sheetView>
  </sheetViews>
  <sheetFormatPr defaultRowHeight="14.5" x14ac:dyDescent="0.35"/>
  <cols>
    <col min="4" max="4" width="13.1796875" customWidth="1"/>
    <col min="8" max="8" width="15.36328125" customWidth="1"/>
    <col min="9" max="9" width="11.90625" bestFit="1" customWidth="1"/>
    <col min="10" max="10" width="5.1796875" customWidth="1"/>
    <col min="11" max="11" width="48.08984375" customWidth="1"/>
    <col min="12" max="12" width="9.453125" bestFit="1" customWidth="1"/>
  </cols>
  <sheetData>
    <row r="1" spans="1:12" ht="29" x14ac:dyDescent="0.35">
      <c r="A1" s="59" t="s">
        <v>0</v>
      </c>
      <c r="B1" s="59" t="s">
        <v>4</v>
      </c>
      <c r="C1" s="62" t="s">
        <v>339</v>
      </c>
      <c r="D1" s="61" t="s">
        <v>348</v>
      </c>
      <c r="E1" s="60" t="s">
        <v>353</v>
      </c>
      <c r="J1" s="4"/>
      <c r="K1" s="46" t="s">
        <v>349</v>
      </c>
      <c r="L1" s="63">
        <v>3</v>
      </c>
    </row>
    <row r="2" spans="1:12" x14ac:dyDescent="0.35">
      <c r="A2">
        <v>207</v>
      </c>
      <c r="B2">
        <v>0</v>
      </c>
      <c r="C2" s="58">
        <v>0.61399395544368796</v>
      </c>
      <c r="D2" s="58">
        <f>C2</f>
        <v>0.61399395544368796</v>
      </c>
      <c r="E2" cm="1">
        <f t="array" ref="E2">_xlfn.IFS(C2&lt;$L$3,-1*$L$4,AND(C2&gt;$L$3,B2=0),((-1*$L$4)-$L$1),AND(C2&gt;$L$3,B2=1),$L$2-$L$4-$L$1)</f>
        <v>-4</v>
      </c>
      <c r="K2" s="46" t="s">
        <v>350</v>
      </c>
      <c r="L2" s="64">
        <v>13.5</v>
      </c>
    </row>
    <row r="3" spans="1:12" x14ac:dyDescent="0.35">
      <c r="A3">
        <v>500</v>
      </c>
      <c r="B3">
        <v>1</v>
      </c>
      <c r="C3" s="58">
        <v>0.6041707157145676</v>
      </c>
      <c r="D3" s="58">
        <f>D2+C3</f>
        <v>1.2181646711582554</v>
      </c>
      <c r="E3" cm="1">
        <f t="array" ref="E3">_xlfn.IFS(C3&lt;$L$3,-1*$L$4,AND(C3&gt;$L$3,B3=0),((-1*$L$4)-$L$1),AND(C3&gt;$L$3,B3=1),$L$2-$L$4-$L$1)</f>
        <v>9.5</v>
      </c>
      <c r="K3" s="53" t="s">
        <v>375</v>
      </c>
      <c r="L3" s="53">
        <f>L1/L2</f>
        <v>0.22222222222222221</v>
      </c>
    </row>
    <row r="4" spans="1:12" x14ac:dyDescent="0.35">
      <c r="A4">
        <v>331</v>
      </c>
      <c r="B4">
        <v>1</v>
      </c>
      <c r="C4" s="58">
        <v>0.60213694391027717</v>
      </c>
      <c r="D4" s="58">
        <f>D3+C4</f>
        <v>1.8203016150685327</v>
      </c>
      <c r="E4" cm="1">
        <f t="array" ref="E4">_xlfn.IFS(C4&lt;$L$3,-1*$L$4,AND(C4&gt;$L$3,B4=0),((-1*$L$4)-$L$1),AND(C4&gt;$L$3,B4=1),$L$2-$L$4-$L$1)</f>
        <v>9.5</v>
      </c>
      <c r="K4" s="46" t="s">
        <v>352</v>
      </c>
      <c r="L4" s="63">
        <v>1</v>
      </c>
    </row>
    <row r="5" spans="1:12" x14ac:dyDescent="0.35">
      <c r="A5">
        <v>342</v>
      </c>
      <c r="B5">
        <v>1</v>
      </c>
      <c r="C5" s="58">
        <v>0.59718460309404486</v>
      </c>
      <c r="D5" s="58">
        <f>D4+C5</f>
        <v>2.4174862181625776</v>
      </c>
      <c r="E5" cm="1">
        <f t="array" ref="E5">_xlfn.IFS(C5&lt;$L$3,-1*$L$4,AND(C5&gt;$L$3,B5=0),((-1*$L$4)-$L$1),AND(C5&gt;$L$3,B5=1),$L$2-$L$4-$L$1)</f>
        <v>9.5</v>
      </c>
      <c r="K5" s="46"/>
      <c r="L5" s="46"/>
    </row>
    <row r="6" spans="1:12" x14ac:dyDescent="0.35">
      <c r="A6" s="2">
        <v>190</v>
      </c>
      <c r="B6">
        <v>0</v>
      </c>
      <c r="C6" s="58">
        <v>0.59410545616288779</v>
      </c>
      <c r="D6" s="58">
        <f>D5+C6</f>
        <v>3.0115916743254654</v>
      </c>
      <c r="E6" cm="1">
        <f t="array" ref="E6">_xlfn.IFS(C6&lt;$L$3,-1*$L$4,AND(C6&gt;$L$3,B6=0),((-1*$L$4)-$L$1),AND(C6&gt;$L$3,B6=1),$L$2-$L$4-$L$1)</f>
        <v>-4</v>
      </c>
    </row>
    <row r="7" spans="1:12" x14ac:dyDescent="0.35">
      <c r="A7">
        <v>332</v>
      </c>
      <c r="B7">
        <v>1</v>
      </c>
      <c r="C7" s="58">
        <v>0.59101889145350117</v>
      </c>
      <c r="D7" s="58">
        <f t="shared" ref="D5:D68" si="0">D6+C7</f>
        <v>3.6026105657789667</v>
      </c>
      <c r="E7" cm="1">
        <f t="array" ref="E7">_xlfn.IFS(C7&lt;$L$3,-1*$L$4,AND(C7&gt;$L$3,B7=0),((-1*$L$4)-$L$1),AND(C7&gt;$L$3,B7=1),$L$2-$L$4-$L$1)</f>
        <v>9.5</v>
      </c>
      <c r="H7" s="87" t="s">
        <v>369</v>
      </c>
      <c r="I7" s="88">
        <v>-1</v>
      </c>
    </row>
    <row r="8" spans="1:12" x14ac:dyDescent="0.35">
      <c r="A8" s="2">
        <v>134</v>
      </c>
      <c r="B8">
        <v>1</v>
      </c>
      <c r="C8" s="58">
        <v>0.58100995826839585</v>
      </c>
      <c r="D8" s="58">
        <f t="shared" si="0"/>
        <v>4.1836205240473623</v>
      </c>
      <c r="E8" cm="1">
        <f t="array" ref="E8">_xlfn.IFS(C8&lt;$L$3,-1*$L$4,AND(C8&gt;$L$3,B8=0),((-1*$L$4)-$L$1),AND(C8&gt;$L$3,B8=1),$L$2-$L$4-$L$1)</f>
        <v>9.5</v>
      </c>
      <c r="H8" s="87" t="s">
        <v>370</v>
      </c>
      <c r="I8" s="86">
        <v>-4</v>
      </c>
      <c r="K8" s="4" t="s">
        <v>374</v>
      </c>
      <c r="L8" s="4">
        <v>177</v>
      </c>
    </row>
    <row r="9" spans="1:12" x14ac:dyDescent="0.35">
      <c r="A9">
        <v>275</v>
      </c>
      <c r="B9">
        <v>1</v>
      </c>
      <c r="C9" s="58">
        <v>0.5799658120904071</v>
      </c>
      <c r="D9" s="58">
        <f t="shared" si="0"/>
        <v>4.7635863361377693</v>
      </c>
      <c r="E9" cm="1">
        <f t="array" ref="E9">_xlfn.IFS(C9&lt;$L$3,-1*$L$4,AND(C9&gt;$L$3,B9=0),((-1*$L$4)-$L$1),AND(C9&gt;$L$3,B9=1),$L$2-$L$4-$L$1)</f>
        <v>9.5</v>
      </c>
      <c r="H9" s="87" t="s">
        <v>371</v>
      </c>
      <c r="I9" s="86">
        <v>9.5</v>
      </c>
      <c r="K9" s="4" t="s">
        <v>376</v>
      </c>
      <c r="L9" s="84">
        <f>(SUM(B2:B257)*I9)+(COUNTIF(B2:B257,"=0")*I8)</f>
        <v>-25</v>
      </c>
    </row>
    <row r="10" spans="1:12" x14ac:dyDescent="0.35">
      <c r="A10" s="2">
        <v>185</v>
      </c>
      <c r="B10">
        <v>0</v>
      </c>
      <c r="C10" s="58">
        <v>0.57285452765529343</v>
      </c>
      <c r="D10" s="58">
        <f t="shared" si="0"/>
        <v>5.3364408637930625</v>
      </c>
      <c r="E10" cm="1">
        <f t="array" ref="E10">_xlfn.IFS(C10&lt;$L$3,-1*$L$4,AND(C10&gt;$L$3,B10=0),((-1*$L$4)-$L$1),AND(C10&gt;$L$3,B10=1),$L$2-$L$4-$L$1)</f>
        <v>-4</v>
      </c>
    </row>
    <row r="11" spans="1:12" x14ac:dyDescent="0.35">
      <c r="A11">
        <v>438</v>
      </c>
      <c r="B11">
        <v>0</v>
      </c>
      <c r="C11" s="58">
        <v>0.57285452765529343</v>
      </c>
      <c r="D11" s="58">
        <f t="shared" si="0"/>
        <v>5.9092953914483557</v>
      </c>
      <c r="E11" cm="1">
        <f t="array" ref="E11">_xlfn.IFS(C11&lt;$L$3,-1*$L$4,AND(C11&gt;$L$3,B11=0),((-1*$L$4)-$L$1),AND(C11&gt;$L$3,B11=1),$L$2-$L$4-$L$1)</f>
        <v>-4</v>
      </c>
      <c r="G11" s="46"/>
      <c r="H11" s="53" t="s">
        <v>372</v>
      </c>
      <c r="I11" s="53" t="s">
        <v>373</v>
      </c>
    </row>
    <row r="12" spans="1:12" x14ac:dyDescent="0.35">
      <c r="A12" s="2">
        <v>28</v>
      </c>
      <c r="B12">
        <v>1</v>
      </c>
      <c r="C12" s="58">
        <v>0.56465929783514068</v>
      </c>
      <c r="D12" s="58">
        <f t="shared" si="0"/>
        <v>6.473954689283496</v>
      </c>
      <c r="E12" cm="1">
        <f t="array" ref="E12">_xlfn.IFS(C12&lt;$L$3,-1*$L$4,AND(C12&gt;$L$3,B12=0),((-1*$L$4)-$L$1),AND(C12&gt;$L$3,B12=1),$L$2-$L$4-$L$1)</f>
        <v>9.5</v>
      </c>
      <c r="G12" s="46" t="s">
        <v>353</v>
      </c>
      <c r="H12" s="46">
        <f>SUM(E2:E257)</f>
        <v>63.5</v>
      </c>
      <c r="I12" s="64">
        <f>(SUM(B2:B257)*L2)-((L1+L4)*256)</f>
        <v>-25</v>
      </c>
    </row>
    <row r="13" spans="1:12" ht="29" x14ac:dyDescent="0.35">
      <c r="A13">
        <v>356</v>
      </c>
      <c r="B13">
        <v>1</v>
      </c>
      <c r="C13" s="58">
        <v>0.55642858308847176</v>
      </c>
      <c r="D13" s="58">
        <f t="shared" si="0"/>
        <v>7.0303832723719681</v>
      </c>
      <c r="E13" cm="1">
        <f t="array" ref="E13">_xlfn.IFS(C13&lt;$L$3,-1*$L$4,AND(C13&gt;$L$3,B13=0),((-1*$L$4)-$L$1),AND(C13&gt;$L$3,B13=1),$L$2-$L$4-$L$1)</f>
        <v>9.5</v>
      </c>
      <c r="H13" s="90" t="s">
        <v>377</v>
      </c>
      <c r="I13" s="89">
        <f>H12-I12</f>
        <v>88.5</v>
      </c>
    </row>
    <row r="14" spans="1:12" x14ac:dyDescent="0.35">
      <c r="A14">
        <v>227</v>
      </c>
      <c r="B14">
        <v>0</v>
      </c>
      <c r="C14" s="58">
        <v>0.55327094590498482</v>
      </c>
      <c r="D14" s="58">
        <f t="shared" si="0"/>
        <v>7.5836542182769531</v>
      </c>
      <c r="E14" cm="1">
        <f t="array" ref="E14">_xlfn.IFS(C14&lt;$L$3,-1*$L$4,AND(C14&gt;$L$3,B14=0),((-1*$L$4)-$L$1),AND(C14&gt;$L$3,B14=1),$L$2-$L$4-$L$1)</f>
        <v>-4</v>
      </c>
    </row>
    <row r="15" spans="1:12" x14ac:dyDescent="0.35">
      <c r="A15" s="2">
        <v>196</v>
      </c>
      <c r="B15">
        <v>1</v>
      </c>
      <c r="C15" s="58">
        <v>0.54499841714388164</v>
      </c>
      <c r="D15" s="58">
        <f t="shared" si="0"/>
        <v>8.1286526354208348</v>
      </c>
      <c r="E15" cm="1">
        <f t="array" ref="E15">_xlfn.IFS(C15&lt;$L$3,-1*$L$4,AND(C15&gt;$L$3,B15=0),((-1*$L$4)-$L$1),AND(C15&gt;$L$3,B15=1),$L$2-$L$4-$L$1)</f>
        <v>9.5</v>
      </c>
    </row>
    <row r="16" spans="1:12" x14ac:dyDescent="0.35">
      <c r="A16" s="2">
        <v>195</v>
      </c>
      <c r="B16">
        <v>1</v>
      </c>
      <c r="C16" s="58">
        <v>0.53156777498564689</v>
      </c>
      <c r="D16" s="58">
        <f t="shared" si="0"/>
        <v>8.6602204104064811</v>
      </c>
      <c r="E16" cm="1">
        <f t="array" ref="E16">_xlfn.IFS(C16&lt;$L$3,-1*$L$4,AND(C16&gt;$L$3,B16=0),((-1*$L$4)-$L$1),AND(C16&gt;$L$3,B16=1),$L$2-$L$4-$L$1)</f>
        <v>9.5</v>
      </c>
    </row>
    <row r="17" spans="1:5" x14ac:dyDescent="0.35">
      <c r="A17">
        <v>376</v>
      </c>
      <c r="B17">
        <v>0</v>
      </c>
      <c r="C17" s="58">
        <v>0.51489861919082835</v>
      </c>
      <c r="D17" s="58">
        <f t="shared" si="0"/>
        <v>9.17511902959731</v>
      </c>
      <c r="E17" cm="1">
        <f t="array" ref="E17">_xlfn.IFS(C17&lt;$L$3,-1*$L$4,AND(C17&gt;$L$3,B17=0),((-1*$L$4)-$L$1),AND(C17&gt;$L$3,B17=1),$L$2-$L$4-$L$1)</f>
        <v>-4</v>
      </c>
    </row>
    <row r="18" spans="1:5" x14ac:dyDescent="0.35">
      <c r="A18">
        <v>415</v>
      </c>
      <c r="B18">
        <v>0</v>
      </c>
      <c r="C18" s="58">
        <v>0.51489861919082835</v>
      </c>
      <c r="D18" s="58">
        <f t="shared" si="0"/>
        <v>9.6900176487881389</v>
      </c>
      <c r="E18" cm="1">
        <f t="array" ref="E18">_xlfn.IFS(C18&lt;$L$3,-1*$L$4,AND(C18&gt;$L$3,B18=0),((-1*$L$4)-$L$1),AND(C18&gt;$L$3,B18=1),$L$2-$L$4-$L$1)</f>
        <v>-4</v>
      </c>
    </row>
    <row r="19" spans="1:5" x14ac:dyDescent="0.35">
      <c r="A19" s="2">
        <v>116</v>
      </c>
      <c r="B19">
        <v>0</v>
      </c>
      <c r="C19" s="58">
        <v>0.51275641494135549</v>
      </c>
      <c r="D19" s="58">
        <f t="shared" si="0"/>
        <v>10.202774063729494</v>
      </c>
      <c r="E19" cm="1">
        <f t="array" ref="E19">_xlfn.IFS(C19&lt;$L$3,-1*$L$4,AND(C19&gt;$L$3,B19=0),((-1*$L$4)-$L$1),AND(C19&gt;$L$3,B19=1),$L$2-$L$4-$L$1)</f>
        <v>-4</v>
      </c>
    </row>
    <row r="20" spans="1:5" x14ac:dyDescent="0.35">
      <c r="A20" s="2">
        <v>38</v>
      </c>
      <c r="B20">
        <v>1</v>
      </c>
      <c r="C20" s="58">
        <v>0.50494159026823993</v>
      </c>
      <c r="D20" s="58">
        <f t="shared" si="0"/>
        <v>10.707715653997735</v>
      </c>
      <c r="E20" cm="1">
        <f t="array" ref="E20">_xlfn.IFS(C20&lt;$L$3,-1*$L$4,AND(C20&gt;$L$3,B20=0),((-1*$L$4)-$L$1),AND(C20&gt;$L$3,B20=1),$L$2-$L$4-$L$1)</f>
        <v>9.5</v>
      </c>
    </row>
    <row r="21" spans="1:5" x14ac:dyDescent="0.35">
      <c r="A21">
        <v>368</v>
      </c>
      <c r="B21">
        <v>0</v>
      </c>
      <c r="C21" s="58">
        <v>0.50494159026823993</v>
      </c>
      <c r="D21" s="58">
        <f t="shared" si="0"/>
        <v>11.212657244265975</v>
      </c>
      <c r="E21" cm="1">
        <f t="array" ref="E21">_xlfn.IFS(C21&lt;$L$3,-1*$L$4,AND(C21&gt;$L$3,B21=0),((-1*$L$4)-$L$1),AND(C21&gt;$L$3,B21=1),$L$2-$L$4-$L$1)</f>
        <v>-4</v>
      </c>
    </row>
    <row r="22" spans="1:5" x14ac:dyDescent="0.35">
      <c r="A22">
        <v>470</v>
      </c>
      <c r="B22">
        <v>0</v>
      </c>
      <c r="C22" s="58">
        <v>0.50174563380689052</v>
      </c>
      <c r="D22" s="58">
        <f t="shared" si="0"/>
        <v>11.714402878072866</v>
      </c>
      <c r="E22" cm="1">
        <f t="array" ref="E22">_xlfn.IFS(C22&lt;$L$3,-1*$L$4,AND(C22&gt;$L$3,B22=0),((-1*$L$4)-$L$1),AND(C22&gt;$L$3,B22=1),$L$2-$L$4-$L$1)</f>
        <v>-4</v>
      </c>
    </row>
    <row r="23" spans="1:5" x14ac:dyDescent="0.35">
      <c r="A23" s="2">
        <v>142</v>
      </c>
      <c r="B23">
        <v>0</v>
      </c>
      <c r="C23" s="58">
        <v>0.48823713323256623</v>
      </c>
      <c r="D23" s="58">
        <f t="shared" si="0"/>
        <v>12.202640011305432</v>
      </c>
      <c r="E23" cm="1">
        <f t="array" ref="E23">_xlfn.IFS(C23&lt;$L$3,-1*$L$4,AND(C23&gt;$L$3,B23=0),((-1*$L$4)-$L$1),AND(C23&gt;$L$3,B23=1),$L$2-$L$4-$L$1)</f>
        <v>-4</v>
      </c>
    </row>
    <row r="24" spans="1:5" x14ac:dyDescent="0.35">
      <c r="A24" s="2">
        <v>64</v>
      </c>
      <c r="B24">
        <v>1</v>
      </c>
      <c r="C24" s="58">
        <v>0.48238599549494254</v>
      </c>
      <c r="D24" s="58">
        <f t="shared" si="0"/>
        <v>12.685026006800374</v>
      </c>
      <c r="E24" cm="1">
        <f t="array" ref="E24">_xlfn.IFS(C24&lt;$L$3,-1*$L$4,AND(C24&gt;$L$3,B24=0),((-1*$L$4)-$L$1),AND(C24&gt;$L$3,B24=1),$L$2-$L$4-$L$1)</f>
        <v>9.5</v>
      </c>
    </row>
    <row r="25" spans="1:5" x14ac:dyDescent="0.35">
      <c r="A25">
        <v>240</v>
      </c>
      <c r="B25">
        <v>1</v>
      </c>
      <c r="C25" s="58">
        <v>0.48149790538888088</v>
      </c>
      <c r="D25" s="58">
        <f t="shared" si="0"/>
        <v>13.166523912189255</v>
      </c>
      <c r="E25" cm="1">
        <f t="array" ref="E25">_xlfn.IFS(C25&lt;$L$3,-1*$L$4,AND(C25&gt;$L$3,B25=0),((-1*$L$4)-$L$1),AND(C25&gt;$L$3,B25=1),$L$2-$L$4-$L$1)</f>
        <v>9.5</v>
      </c>
    </row>
    <row r="26" spans="1:5" x14ac:dyDescent="0.35">
      <c r="A26">
        <v>351</v>
      </c>
      <c r="B26">
        <v>0</v>
      </c>
      <c r="C26" s="58">
        <v>0.48149790538888088</v>
      </c>
      <c r="D26" s="58">
        <f t="shared" si="0"/>
        <v>13.648021817578137</v>
      </c>
      <c r="E26" cm="1">
        <f t="array" ref="E26">_xlfn.IFS(C26&lt;$L$3,-1*$L$4,AND(C26&gt;$L$3,B26=0),((-1*$L$4)-$L$1),AND(C26&gt;$L$3,B26=1),$L$2-$L$4-$L$1)</f>
        <v>-4</v>
      </c>
    </row>
    <row r="27" spans="1:5" x14ac:dyDescent="0.35">
      <c r="A27">
        <v>461</v>
      </c>
      <c r="B27">
        <v>0</v>
      </c>
      <c r="C27" s="58">
        <v>0.48131548467677904</v>
      </c>
      <c r="D27" s="58">
        <f t="shared" si="0"/>
        <v>14.129337302254916</v>
      </c>
      <c r="E27" cm="1">
        <f t="array" ref="E27">_xlfn.IFS(C27&lt;$L$3,-1*$L$4,AND(C27&gt;$L$3,B27=0),((-1*$L$4)-$L$1),AND(C27&gt;$L$3,B27=1),$L$2-$L$4-$L$1)</f>
        <v>-4</v>
      </c>
    </row>
    <row r="28" spans="1:5" x14ac:dyDescent="0.35">
      <c r="A28" s="2">
        <v>21</v>
      </c>
      <c r="B28">
        <v>1</v>
      </c>
      <c r="C28" s="58">
        <v>0.47830696982424231</v>
      </c>
      <c r="D28" s="58">
        <f t="shared" si="0"/>
        <v>14.607644272079158</v>
      </c>
      <c r="E28" cm="1">
        <f t="array" ref="E28">_xlfn.IFS(C28&lt;$L$3,-1*$L$4,AND(C28&gt;$L$3,B28=0),((-1*$L$4)-$L$1),AND(C28&gt;$L$3,B28=1),$L$2-$L$4-$L$1)</f>
        <v>9.5</v>
      </c>
    </row>
    <row r="29" spans="1:5" x14ac:dyDescent="0.35">
      <c r="A29" s="2">
        <v>143</v>
      </c>
      <c r="B29">
        <v>0</v>
      </c>
      <c r="C29" s="58">
        <v>0.47316187846827645</v>
      </c>
      <c r="D29" s="58">
        <f t="shared" si="0"/>
        <v>15.080806150547435</v>
      </c>
      <c r="E29" cm="1">
        <f t="array" ref="E29">_xlfn.IFS(C29&lt;$L$3,-1*$L$4,AND(C29&gt;$L$3,B29=0),((-1*$L$4)-$L$1),AND(C29&gt;$L$3,B29=1),$L$2-$L$4-$L$1)</f>
        <v>-4</v>
      </c>
    </row>
    <row r="30" spans="1:5" x14ac:dyDescent="0.35">
      <c r="A30">
        <v>460</v>
      </c>
      <c r="B30">
        <v>1</v>
      </c>
      <c r="C30" s="58">
        <v>0.47316187846827645</v>
      </c>
      <c r="D30" s="58">
        <f t="shared" si="0"/>
        <v>15.553968029015712</v>
      </c>
      <c r="E30" cm="1">
        <f t="array" ref="E30">_xlfn.IFS(C30&lt;$L$3,-1*$L$4,AND(C30&gt;$L$3,B30=0),((-1*$L$4)-$L$1),AND(C30&gt;$L$3,B30=1),$L$2-$L$4-$L$1)</f>
        <v>9.5</v>
      </c>
    </row>
    <row r="31" spans="1:5" x14ac:dyDescent="0.35">
      <c r="A31" s="2">
        <v>8</v>
      </c>
      <c r="B31">
        <v>1</v>
      </c>
      <c r="C31" s="58">
        <v>0.46888860931211868</v>
      </c>
      <c r="D31" s="58">
        <f t="shared" si="0"/>
        <v>16.022856638327831</v>
      </c>
      <c r="E31" cm="1">
        <f t="array" ref="E31">_xlfn.IFS(C31&lt;$L$3,-1*$L$4,AND(C31&gt;$L$3,B31=0),((-1*$L$4)-$L$1),AND(C31&gt;$L$3,B31=1),$L$2-$L$4-$L$1)</f>
        <v>9.5</v>
      </c>
    </row>
    <row r="32" spans="1:5" x14ac:dyDescent="0.35">
      <c r="A32">
        <v>211</v>
      </c>
      <c r="B32">
        <v>1</v>
      </c>
      <c r="C32" s="58">
        <v>0.46324121989035122</v>
      </c>
      <c r="D32" s="58">
        <f t="shared" si="0"/>
        <v>16.48609785821818</v>
      </c>
      <c r="E32" cm="1">
        <f t="array" ref="E32">_xlfn.IFS(C32&lt;$L$3,-1*$L$4,AND(C32&gt;$L$3,B32=0),((-1*$L$4)-$L$1),AND(C32&gt;$L$3,B32=1),$L$2-$L$4-$L$1)</f>
        <v>9.5</v>
      </c>
    </row>
    <row r="33" spans="1:5" x14ac:dyDescent="0.35">
      <c r="A33">
        <v>317</v>
      </c>
      <c r="B33">
        <v>0</v>
      </c>
      <c r="C33" s="58">
        <v>0.46324121989035122</v>
      </c>
      <c r="D33" s="58">
        <f t="shared" si="0"/>
        <v>16.94933907810853</v>
      </c>
      <c r="E33" cm="1">
        <f t="array" ref="E33">_xlfn.IFS(C33&lt;$L$3,-1*$L$4,AND(C33&gt;$L$3,B33=0),((-1*$L$4)-$L$1),AND(C33&gt;$L$3,B33=1),$L$2-$L$4-$L$1)</f>
        <v>-4</v>
      </c>
    </row>
    <row r="34" spans="1:5" x14ac:dyDescent="0.35">
      <c r="A34">
        <v>420</v>
      </c>
      <c r="B34">
        <v>1</v>
      </c>
      <c r="C34" s="58">
        <v>0.45336906510798314</v>
      </c>
      <c r="D34" s="58">
        <f t="shared" si="0"/>
        <v>17.402708143216511</v>
      </c>
      <c r="E34" cm="1">
        <f t="array" ref="E34">_xlfn.IFS(C34&lt;$L$3,-1*$L$4,AND(C34&gt;$L$3,B34=0),((-1*$L$4)-$L$1),AND(C34&gt;$L$3,B34=1),$L$2-$L$4-$L$1)</f>
        <v>9.5</v>
      </c>
    </row>
    <row r="35" spans="1:5" x14ac:dyDescent="0.35">
      <c r="A35">
        <v>237</v>
      </c>
      <c r="B35">
        <v>0</v>
      </c>
      <c r="C35" s="58">
        <v>0.45177564814127963</v>
      </c>
      <c r="D35" s="58">
        <f t="shared" si="0"/>
        <v>17.85448379135779</v>
      </c>
      <c r="E35" cm="1">
        <f t="array" ref="E35">_xlfn.IFS(C35&lt;$L$3,-1*$L$4,AND(C35&gt;$L$3,B35=0),((-1*$L$4)-$L$1),AND(C35&gt;$L$3,B35=1),$L$2-$L$4-$L$1)</f>
        <v>-4</v>
      </c>
    </row>
    <row r="36" spans="1:5" x14ac:dyDescent="0.35">
      <c r="A36" s="2">
        <v>164</v>
      </c>
      <c r="B36">
        <v>0</v>
      </c>
      <c r="C36" s="58">
        <v>0.44826173205903541</v>
      </c>
      <c r="D36" s="58">
        <f t="shared" si="0"/>
        <v>18.302745523416824</v>
      </c>
      <c r="E36" cm="1">
        <f t="array" ref="E36">_xlfn.IFS(C36&lt;$L$3,-1*$L$4,AND(C36&gt;$L$3,B36=0),((-1*$L$4)-$L$1),AND(C36&gt;$L$3,B36=1),$L$2-$L$4-$L$1)</f>
        <v>-4</v>
      </c>
    </row>
    <row r="37" spans="1:5" x14ac:dyDescent="0.35">
      <c r="A37">
        <v>377</v>
      </c>
      <c r="B37">
        <v>0</v>
      </c>
      <c r="C37" s="58">
        <v>0.44826173205903541</v>
      </c>
      <c r="D37" s="58">
        <f t="shared" si="0"/>
        <v>18.751007255475859</v>
      </c>
      <c r="E37" cm="1">
        <f t="array" ref="E37">_xlfn.IFS(C37&lt;$L$3,-1*$L$4,AND(C37&gt;$L$3,B37=0),((-1*$L$4)-$L$1),AND(C37&gt;$L$3,B37=1),$L$2-$L$4-$L$1)</f>
        <v>-4</v>
      </c>
    </row>
    <row r="38" spans="1:5" x14ac:dyDescent="0.35">
      <c r="A38" s="2">
        <v>33</v>
      </c>
      <c r="B38">
        <v>0</v>
      </c>
      <c r="C38" s="58">
        <v>0.44720152280780834</v>
      </c>
      <c r="D38" s="58">
        <f t="shared" si="0"/>
        <v>19.198208778283668</v>
      </c>
      <c r="E38" cm="1">
        <f t="array" ref="E38">_xlfn.IFS(C38&lt;$L$3,-1*$L$4,AND(C38&gt;$L$3,B38=0),((-1*$L$4)-$L$1),AND(C38&gt;$L$3,B38=1),$L$2-$L$4-$L$1)</f>
        <v>-4</v>
      </c>
    </row>
    <row r="39" spans="1:5" x14ac:dyDescent="0.35">
      <c r="A39">
        <v>229</v>
      </c>
      <c r="B39">
        <v>1</v>
      </c>
      <c r="C39" s="58">
        <v>0.44649100931761243</v>
      </c>
      <c r="D39" s="58">
        <f t="shared" si="0"/>
        <v>19.644699787601279</v>
      </c>
      <c r="E39" cm="1">
        <f t="array" ref="E39">_xlfn.IFS(C39&lt;$L$3,-1*$L$4,AND(C39&gt;$L$3,B39=0),((-1*$L$4)-$L$1),AND(C39&gt;$L$3,B39=1),$L$2-$L$4-$L$1)</f>
        <v>9.5</v>
      </c>
    </row>
    <row r="40" spans="1:5" x14ac:dyDescent="0.35">
      <c r="A40">
        <v>254</v>
      </c>
      <c r="B40">
        <v>0</v>
      </c>
      <c r="C40" s="58">
        <v>0.4400128086340962</v>
      </c>
      <c r="D40" s="58">
        <f t="shared" si="0"/>
        <v>20.084712596235377</v>
      </c>
      <c r="E40" cm="1">
        <f t="array" ref="E40">_xlfn.IFS(C40&lt;$L$3,-1*$L$4,AND(C40&gt;$L$3,B40=0),((-1*$L$4)-$L$1),AND(C40&gt;$L$3,B40=1),$L$2-$L$4-$L$1)</f>
        <v>-4</v>
      </c>
    </row>
    <row r="41" spans="1:5" x14ac:dyDescent="0.35">
      <c r="A41" s="2">
        <v>199</v>
      </c>
      <c r="B41">
        <v>0</v>
      </c>
      <c r="C41" s="58">
        <v>0.43842868356456899</v>
      </c>
      <c r="D41" s="58">
        <f t="shared" si="0"/>
        <v>20.523141279799948</v>
      </c>
      <c r="E41" cm="1">
        <f t="array" ref="E41">_xlfn.IFS(C41&lt;$L$3,-1*$L$4,AND(C41&gt;$L$3,B41=0),((-1*$L$4)-$L$1),AND(C41&gt;$L$3,B41=1),$L$2-$L$4-$L$1)</f>
        <v>-4</v>
      </c>
    </row>
    <row r="42" spans="1:5" x14ac:dyDescent="0.35">
      <c r="A42">
        <v>309</v>
      </c>
      <c r="B42">
        <v>1</v>
      </c>
      <c r="C42" s="58">
        <v>0.42515446043008459</v>
      </c>
      <c r="D42" s="58">
        <f t="shared" si="0"/>
        <v>20.948295740230034</v>
      </c>
      <c r="E42" cm="1">
        <f t="array" ref="E42">_xlfn.IFS(C42&lt;$L$3,-1*$L$4,AND(C42&gt;$L$3,B42=0),((-1*$L$4)-$L$1),AND(C42&gt;$L$3,B42=1),$L$2-$L$4-$L$1)</f>
        <v>9.5</v>
      </c>
    </row>
    <row r="43" spans="1:5" x14ac:dyDescent="0.35">
      <c r="A43">
        <v>213</v>
      </c>
      <c r="B43">
        <v>1</v>
      </c>
      <c r="C43" s="58">
        <v>0.42361831758316809</v>
      </c>
      <c r="D43" s="58">
        <f t="shared" si="0"/>
        <v>21.371914057813203</v>
      </c>
      <c r="E43" cm="1">
        <f t="array" ref="E43">_xlfn.IFS(C43&lt;$L$3,-1*$L$4,AND(C43&gt;$L$3,B43=0),((-1*$L$4)-$L$1),AND(C43&gt;$L$3,B43=1),$L$2-$L$4-$L$1)</f>
        <v>9.5</v>
      </c>
    </row>
    <row r="44" spans="1:5" x14ac:dyDescent="0.35">
      <c r="A44">
        <v>451</v>
      </c>
      <c r="B44">
        <v>0</v>
      </c>
      <c r="C44" s="58">
        <v>0.42361831758316809</v>
      </c>
      <c r="D44" s="58">
        <f t="shared" si="0"/>
        <v>21.795532375396373</v>
      </c>
      <c r="E44" cm="1">
        <f t="array" ref="E44">_xlfn.IFS(C44&lt;$L$3,-1*$L$4,AND(C44&gt;$L$3,B44=0),((-1*$L$4)-$L$1),AND(C44&gt;$L$3,B44=1),$L$2-$L$4-$L$1)</f>
        <v>-4</v>
      </c>
    </row>
    <row r="45" spans="1:5" x14ac:dyDescent="0.35">
      <c r="A45" s="2">
        <v>77</v>
      </c>
      <c r="B45">
        <v>0</v>
      </c>
      <c r="C45" s="58">
        <v>0.41995840179575739</v>
      </c>
      <c r="D45" s="58">
        <f t="shared" si="0"/>
        <v>22.21549077719213</v>
      </c>
      <c r="E45" cm="1">
        <f t="array" ref="E45">_xlfn.IFS(C45&lt;$L$3,-1*$L$4,AND(C45&gt;$L$3,B45=0),((-1*$L$4)-$L$1),AND(C45&gt;$L$3,B45=1),$L$2-$L$4-$L$1)</f>
        <v>-4</v>
      </c>
    </row>
    <row r="46" spans="1:5" x14ac:dyDescent="0.35">
      <c r="A46" s="2">
        <v>100</v>
      </c>
      <c r="B46">
        <v>0</v>
      </c>
      <c r="C46" s="58">
        <v>0.41548138740192764</v>
      </c>
      <c r="D46" s="58">
        <f t="shared" si="0"/>
        <v>22.630972164594059</v>
      </c>
      <c r="E46" cm="1">
        <f t="array" ref="E46">_xlfn.IFS(C46&lt;$L$3,-1*$L$4,AND(C46&gt;$L$3,B46=0),((-1*$L$4)-$L$1),AND(C46&gt;$L$3,B46=1),$L$2-$L$4-$L$1)</f>
        <v>-4</v>
      </c>
    </row>
    <row r="47" spans="1:5" x14ac:dyDescent="0.35">
      <c r="A47">
        <v>395</v>
      </c>
      <c r="B47">
        <v>1</v>
      </c>
      <c r="C47" s="58">
        <v>0.41548138740192764</v>
      </c>
      <c r="D47" s="58">
        <f t="shared" si="0"/>
        <v>23.046453551995988</v>
      </c>
      <c r="E47" cm="1">
        <f t="array" ref="E47">_xlfn.IFS(C47&lt;$L$3,-1*$L$4,AND(C47&gt;$L$3,B47=0),((-1*$L$4)-$L$1),AND(C47&gt;$L$3,B47=1),$L$2-$L$4-$L$1)</f>
        <v>9.5</v>
      </c>
    </row>
    <row r="48" spans="1:5" x14ac:dyDescent="0.35">
      <c r="A48">
        <v>320</v>
      </c>
      <c r="B48">
        <v>0</v>
      </c>
      <c r="C48" s="58">
        <v>0.4121815474196317</v>
      </c>
      <c r="D48" s="58">
        <f t="shared" si="0"/>
        <v>23.45863509941562</v>
      </c>
      <c r="E48" cm="1">
        <f t="array" ref="E48">_xlfn.IFS(C48&lt;$L$3,-1*$L$4,AND(C48&gt;$L$3,B48=0),((-1*$L$4)-$L$1),AND(C48&gt;$L$3,B48=1),$L$2-$L$4-$L$1)</f>
        <v>-4</v>
      </c>
    </row>
    <row r="49" spans="1:5" x14ac:dyDescent="0.35">
      <c r="A49">
        <v>409</v>
      </c>
      <c r="B49">
        <v>1</v>
      </c>
      <c r="C49" s="58">
        <v>0.40739028205279587</v>
      </c>
      <c r="D49" s="58">
        <f t="shared" si="0"/>
        <v>23.866025381468415</v>
      </c>
      <c r="E49" cm="1">
        <f t="array" ref="E49">_xlfn.IFS(C49&lt;$L$3,-1*$L$4,AND(C49&gt;$L$3,B49=0),((-1*$L$4)-$L$1),AND(C49&gt;$L$3,B49=1),$L$2-$L$4-$L$1)</f>
        <v>9.5</v>
      </c>
    </row>
    <row r="50" spans="1:5" x14ac:dyDescent="0.35">
      <c r="A50">
        <v>374</v>
      </c>
      <c r="B50">
        <v>1</v>
      </c>
      <c r="C50" s="58">
        <v>0.40480499845555995</v>
      </c>
      <c r="D50" s="58">
        <f t="shared" si="0"/>
        <v>24.270830379923975</v>
      </c>
      <c r="E50" cm="1">
        <f t="array" ref="E50">_xlfn.IFS(C50&lt;$L$3,-1*$L$4,AND(C50&gt;$L$3,B50=0),((-1*$L$4)-$L$1),AND(C50&gt;$L$3,B50=1),$L$2-$L$4-$L$1)</f>
        <v>9.5</v>
      </c>
    </row>
    <row r="51" spans="1:5" x14ac:dyDescent="0.35">
      <c r="A51">
        <v>363</v>
      </c>
      <c r="B51">
        <v>1</v>
      </c>
      <c r="C51" s="58">
        <v>0.40069844743749311</v>
      </c>
      <c r="D51" s="58">
        <f t="shared" si="0"/>
        <v>24.671528827361467</v>
      </c>
      <c r="E51" cm="1">
        <f t="array" ref="E51">_xlfn.IFS(C51&lt;$L$3,-1*$L$4,AND(C51&gt;$L$3,B51=0),((-1*$L$4)-$L$1),AND(C51&gt;$L$3,B51=1),$L$2-$L$4-$L$1)</f>
        <v>9.5</v>
      </c>
    </row>
    <row r="52" spans="1:5" x14ac:dyDescent="0.35">
      <c r="A52" s="2">
        <v>57</v>
      </c>
      <c r="B52">
        <v>0</v>
      </c>
      <c r="C52" s="58">
        <v>0.40020261254377504</v>
      </c>
      <c r="D52" s="58">
        <f t="shared" si="0"/>
        <v>25.071731439905243</v>
      </c>
      <c r="E52" cm="1">
        <f t="array" ref="E52">_xlfn.IFS(C52&lt;$L$3,-1*$L$4,AND(C52&gt;$L$3,B52=0),((-1*$L$4)-$L$1),AND(C52&gt;$L$3,B52=1),$L$2-$L$4-$L$1)</f>
        <v>-4</v>
      </c>
    </row>
    <row r="53" spans="1:5" x14ac:dyDescent="0.35">
      <c r="A53">
        <v>417</v>
      </c>
      <c r="B53">
        <v>0</v>
      </c>
      <c r="C53" s="58">
        <v>0.39794812362796017</v>
      </c>
      <c r="D53" s="58">
        <f t="shared" si="0"/>
        <v>25.469679563533202</v>
      </c>
      <c r="E53" cm="1">
        <f t="array" ref="E53">_xlfn.IFS(C53&lt;$L$3,-1*$L$4,AND(C53&gt;$L$3,B53=0),((-1*$L$4)-$L$1),AND(C53&gt;$L$3,B53=1),$L$2-$L$4-$L$1)</f>
        <v>-4</v>
      </c>
    </row>
    <row r="54" spans="1:5" x14ac:dyDescent="0.35">
      <c r="A54" s="2">
        <v>105</v>
      </c>
      <c r="B54">
        <v>1</v>
      </c>
      <c r="C54" s="58">
        <v>0.39780736556649038</v>
      </c>
      <c r="D54" s="58">
        <f t="shared" si="0"/>
        <v>25.867486929099691</v>
      </c>
      <c r="E54" cm="1">
        <f t="array" ref="E54">_xlfn.IFS(C54&lt;$L$3,-1*$L$4,AND(C54&gt;$L$3,B54=0),((-1*$L$4)-$L$1),AND(C54&gt;$L$3,B54=1),$L$2-$L$4-$L$1)</f>
        <v>9.5</v>
      </c>
    </row>
    <row r="55" spans="1:5" x14ac:dyDescent="0.35">
      <c r="A55" s="2">
        <v>61</v>
      </c>
      <c r="B55">
        <v>0</v>
      </c>
      <c r="C55" s="58">
        <v>0.39763233619562094</v>
      </c>
      <c r="D55" s="58">
        <f t="shared" si="0"/>
        <v>26.265119265295311</v>
      </c>
      <c r="E55" cm="1">
        <f t="array" ref="E55">_xlfn.IFS(C55&lt;$L$3,-1*$L$4,AND(C55&gt;$L$3,B55=0),((-1*$L$4)-$L$1),AND(C55&gt;$L$3,B55=1),$L$2-$L$4-$L$1)</f>
        <v>-4</v>
      </c>
    </row>
    <row r="56" spans="1:5" x14ac:dyDescent="0.35">
      <c r="A56">
        <v>480</v>
      </c>
      <c r="B56">
        <v>1</v>
      </c>
      <c r="C56" s="58">
        <v>0.39136180279916849</v>
      </c>
      <c r="D56" s="58">
        <f t="shared" si="0"/>
        <v>26.656481068094479</v>
      </c>
      <c r="E56" cm="1">
        <f t="array" ref="E56">_xlfn.IFS(C56&lt;$L$3,-1*$L$4,AND(C56&gt;$L$3,B56=0),((-1*$L$4)-$L$1),AND(C56&gt;$L$3,B56=1),$L$2-$L$4-$L$1)</f>
        <v>9.5</v>
      </c>
    </row>
    <row r="57" spans="1:5" x14ac:dyDescent="0.35">
      <c r="A57">
        <v>280</v>
      </c>
      <c r="B57">
        <v>0</v>
      </c>
      <c r="C57" s="58">
        <v>0.38730288529502854</v>
      </c>
      <c r="D57" s="58">
        <f t="shared" si="0"/>
        <v>27.043783953389507</v>
      </c>
      <c r="E57" cm="1">
        <f t="array" ref="E57">_xlfn.IFS(C57&lt;$L$3,-1*$L$4,AND(C57&gt;$L$3,B57=0),((-1*$L$4)-$L$1),AND(C57&gt;$L$3,B57=1),$L$2-$L$4-$L$1)</f>
        <v>-4</v>
      </c>
    </row>
    <row r="58" spans="1:5" x14ac:dyDescent="0.35">
      <c r="A58">
        <v>442</v>
      </c>
      <c r="B58">
        <v>1</v>
      </c>
      <c r="C58" s="58">
        <v>0.38343228589541212</v>
      </c>
      <c r="D58" s="58">
        <f t="shared" si="0"/>
        <v>27.42721623928492</v>
      </c>
      <c r="E58" cm="1">
        <f t="array" ref="E58">_xlfn.IFS(C58&lt;$L$3,-1*$L$4,AND(C58&gt;$L$3,B58=0),((-1*$L$4)-$L$1),AND(C58&gt;$L$3,B58=1),$L$2-$L$4-$L$1)</f>
        <v>9.5</v>
      </c>
    </row>
    <row r="59" spans="1:5" x14ac:dyDescent="0.35">
      <c r="A59">
        <v>360</v>
      </c>
      <c r="B59">
        <v>0</v>
      </c>
      <c r="C59" s="58">
        <v>0.38306442355235532</v>
      </c>
      <c r="D59" s="58">
        <f t="shared" si="0"/>
        <v>27.810280662837275</v>
      </c>
      <c r="E59" cm="1">
        <f t="array" ref="E59">_xlfn.IFS(C59&lt;$L$3,-1*$L$4,AND(C59&gt;$L$3,B59=0),((-1*$L$4)-$L$1),AND(C59&gt;$L$3,B59=1),$L$2-$L$4-$L$1)</f>
        <v>-4</v>
      </c>
    </row>
    <row r="60" spans="1:5" x14ac:dyDescent="0.35">
      <c r="A60" s="2">
        <v>138</v>
      </c>
      <c r="B60">
        <v>1</v>
      </c>
      <c r="C60" s="58">
        <v>0.37888118298318718</v>
      </c>
      <c r="D60" s="58">
        <f t="shared" si="0"/>
        <v>28.189161845820461</v>
      </c>
      <c r="E60" cm="1">
        <f t="array" ref="E60">_xlfn.IFS(C60&lt;$L$3,-1*$L$4,AND(C60&gt;$L$3,B60=0),((-1*$L$4)-$L$1),AND(C60&gt;$L$3,B60=1),$L$2-$L$4-$L$1)</f>
        <v>9.5</v>
      </c>
    </row>
    <row r="61" spans="1:5" x14ac:dyDescent="0.35">
      <c r="A61">
        <v>389</v>
      </c>
      <c r="B61">
        <v>1</v>
      </c>
      <c r="C61" s="58">
        <v>0.37688370924071013</v>
      </c>
      <c r="D61" s="58">
        <f t="shared" si="0"/>
        <v>28.566045555061173</v>
      </c>
      <c r="E61" cm="1">
        <f t="array" ref="E61">_xlfn.IFS(C61&lt;$L$3,-1*$L$4,AND(C61&gt;$L$3,B61=0),((-1*$L$4)-$L$1),AND(C61&gt;$L$3,B61=1),$L$2-$L$4-$L$1)</f>
        <v>9.5</v>
      </c>
    </row>
    <row r="62" spans="1:5" x14ac:dyDescent="0.35">
      <c r="A62">
        <v>340</v>
      </c>
      <c r="B62">
        <v>0</v>
      </c>
      <c r="C62" s="58">
        <v>0.37556429368642946</v>
      </c>
      <c r="D62" s="58">
        <f t="shared" si="0"/>
        <v>28.941609848747603</v>
      </c>
      <c r="E62" cm="1">
        <f t="array" ref="E62">_xlfn.IFS(C62&lt;$L$3,-1*$L$4,AND(C62&gt;$L$3,B62=0),((-1*$L$4)-$L$1),AND(C62&gt;$L$3,B62=1),$L$2-$L$4-$L$1)</f>
        <v>-4</v>
      </c>
    </row>
    <row r="63" spans="1:5" x14ac:dyDescent="0.35">
      <c r="A63">
        <v>243</v>
      </c>
      <c r="B63">
        <v>0</v>
      </c>
      <c r="C63" s="58">
        <v>0.37519938636100858</v>
      </c>
      <c r="D63" s="58">
        <f t="shared" si="0"/>
        <v>29.316809235108611</v>
      </c>
      <c r="E63" cm="1">
        <f t="array" ref="E63">_xlfn.IFS(C63&lt;$L$3,-1*$L$4,AND(C63&gt;$L$3,B63=0),((-1*$L$4)-$L$1),AND(C63&gt;$L$3,B63=1),$L$2-$L$4-$L$1)</f>
        <v>-4</v>
      </c>
    </row>
    <row r="64" spans="1:5" x14ac:dyDescent="0.35">
      <c r="A64">
        <v>498</v>
      </c>
      <c r="B64">
        <v>0</v>
      </c>
      <c r="C64" s="58">
        <v>0.37519938636100858</v>
      </c>
      <c r="D64" s="58">
        <f t="shared" si="0"/>
        <v>29.692008621469618</v>
      </c>
      <c r="E64" cm="1">
        <f t="array" ref="E64">_xlfn.IFS(C64&lt;$L$3,-1*$L$4,AND(C64&gt;$L$3,B64=0),((-1*$L$4)-$L$1),AND(C64&gt;$L$3,B64=1),$L$2-$L$4-$L$1)</f>
        <v>-4</v>
      </c>
    </row>
    <row r="65" spans="1:5" x14ac:dyDescent="0.35">
      <c r="A65" s="2">
        <v>49</v>
      </c>
      <c r="B65">
        <v>1</v>
      </c>
      <c r="C65" s="58">
        <v>0.37405720722037905</v>
      </c>
      <c r="D65" s="58">
        <f t="shared" si="0"/>
        <v>30.066065828689997</v>
      </c>
      <c r="E65" cm="1">
        <f t="array" ref="E65">_xlfn.IFS(C65&lt;$L$3,-1*$L$4,AND(C65&gt;$L$3,B65=0),((-1*$L$4)-$L$1),AND(C65&gt;$L$3,B65=1),$L$2-$L$4-$L$1)</f>
        <v>9.5</v>
      </c>
    </row>
    <row r="66" spans="1:5" x14ac:dyDescent="0.35">
      <c r="A66" s="2">
        <v>163</v>
      </c>
      <c r="B66">
        <v>0</v>
      </c>
      <c r="C66" s="58">
        <v>0.37120585997210281</v>
      </c>
      <c r="D66" s="58">
        <f t="shared" si="0"/>
        <v>30.437271688662101</v>
      </c>
      <c r="E66" cm="1">
        <f t="array" ref="E66">_xlfn.IFS(C66&lt;$L$3,-1*$L$4,AND(C66&gt;$L$3,B66=0),((-1*$L$4)-$L$1),AND(C66&gt;$L$3,B66=1),$L$2-$L$4-$L$1)</f>
        <v>-4</v>
      </c>
    </row>
    <row r="67" spans="1:5" x14ac:dyDescent="0.35">
      <c r="A67">
        <v>230</v>
      </c>
      <c r="B67">
        <v>0</v>
      </c>
      <c r="C67" s="58">
        <v>0.36739966568101773</v>
      </c>
      <c r="D67" s="58">
        <f t="shared" si="0"/>
        <v>30.804671354343117</v>
      </c>
      <c r="E67" cm="1">
        <f t="array" ref="E67">_xlfn.IFS(C67&lt;$L$3,-1*$L$4,AND(C67&gt;$L$3,B67=0),((-1*$L$4)-$L$1),AND(C67&gt;$L$3,B67=1),$L$2-$L$4-$L$1)</f>
        <v>-4</v>
      </c>
    </row>
    <row r="68" spans="1:5" x14ac:dyDescent="0.35">
      <c r="A68" s="2">
        <v>46</v>
      </c>
      <c r="B68">
        <v>0</v>
      </c>
      <c r="C68" s="58">
        <v>0.36626731139655899</v>
      </c>
      <c r="D68" s="58">
        <f t="shared" si="0"/>
        <v>31.170938665739676</v>
      </c>
      <c r="E68" cm="1">
        <f t="array" ref="E68">_xlfn.IFS(C68&lt;$L$3,-1*$L$4,AND(C68&gt;$L$3,B68=0),((-1*$L$4)-$L$1),AND(C68&gt;$L$3,B68=1),$L$2-$L$4-$L$1)</f>
        <v>-4</v>
      </c>
    </row>
    <row r="69" spans="1:5" x14ac:dyDescent="0.35">
      <c r="A69" s="2">
        <v>51</v>
      </c>
      <c r="B69">
        <v>0</v>
      </c>
      <c r="C69" s="58">
        <v>0.3621575908488141</v>
      </c>
      <c r="D69" s="58">
        <f t="shared" ref="D69:D132" si="1">D68+C69</f>
        <v>31.53309625658849</v>
      </c>
      <c r="E69" cm="1">
        <f t="array" ref="E69">_xlfn.IFS(C69&lt;$L$3,-1*$L$4,AND(C69&gt;$L$3,B69=0),((-1*$L$4)-$L$1),AND(C69&gt;$L$3,B69=1),$L$2-$L$4-$L$1)</f>
        <v>-4</v>
      </c>
    </row>
    <row r="70" spans="1:5" x14ac:dyDescent="0.35">
      <c r="A70">
        <v>354</v>
      </c>
      <c r="B70">
        <v>1</v>
      </c>
      <c r="C70" s="58">
        <v>0.3596687494401678</v>
      </c>
      <c r="D70" s="58">
        <f t="shared" si="1"/>
        <v>31.892765006028657</v>
      </c>
      <c r="E70" cm="1">
        <f t="array" ref="E70">_xlfn.IFS(C70&lt;$L$3,-1*$L$4,AND(C70&gt;$L$3,B70=0),((-1*$L$4)-$L$1),AND(C70&gt;$L$3,B70=1),$L$2-$L$4-$L$1)</f>
        <v>9.5</v>
      </c>
    </row>
    <row r="71" spans="1:5" x14ac:dyDescent="0.35">
      <c r="A71" s="2">
        <v>89</v>
      </c>
      <c r="B71">
        <v>1</v>
      </c>
      <c r="C71" s="58">
        <v>0.35903993242007154</v>
      </c>
      <c r="D71" s="58">
        <f t="shared" si="1"/>
        <v>32.251804938448728</v>
      </c>
      <c r="E71" cm="1">
        <f t="array" ref="E71">_xlfn.IFS(C71&lt;$L$3,-1*$L$4,AND(C71&gt;$L$3,B71=0),((-1*$L$4)-$L$1),AND(C71&gt;$L$3,B71=1),$L$2-$L$4-$L$1)</f>
        <v>9.5</v>
      </c>
    </row>
    <row r="72" spans="1:5" x14ac:dyDescent="0.35">
      <c r="A72">
        <v>398</v>
      </c>
      <c r="B72">
        <v>0</v>
      </c>
      <c r="C72" s="58">
        <v>0.35854671755512646</v>
      </c>
      <c r="D72" s="58">
        <f t="shared" si="1"/>
        <v>32.610351656003857</v>
      </c>
      <c r="E72" cm="1">
        <f t="array" ref="E72">_xlfn.IFS(C72&lt;$L$3,-1*$L$4,AND(C72&gt;$L$3,B72=0),((-1*$L$4)-$L$1),AND(C72&gt;$L$3,B72=1),$L$2-$L$4-$L$1)</f>
        <v>-4</v>
      </c>
    </row>
    <row r="73" spans="1:5" x14ac:dyDescent="0.35">
      <c r="A73" s="2">
        <v>186</v>
      </c>
      <c r="B73">
        <v>0</v>
      </c>
      <c r="C73" s="58">
        <v>0.35672971420089877</v>
      </c>
      <c r="D73" s="58">
        <f t="shared" si="1"/>
        <v>32.967081370204752</v>
      </c>
      <c r="E73" cm="1">
        <f t="array" ref="E73">_xlfn.IFS(C73&lt;$L$3,-1*$L$4,AND(C73&gt;$L$3,B73=0),((-1*$L$4)-$L$1),AND(C73&gt;$L$3,B73=1),$L$2-$L$4-$L$1)</f>
        <v>-4</v>
      </c>
    </row>
    <row r="74" spans="1:5" x14ac:dyDescent="0.35">
      <c r="A74">
        <v>258</v>
      </c>
      <c r="B74">
        <v>0</v>
      </c>
      <c r="C74" s="58">
        <v>0.35200998820860518</v>
      </c>
      <c r="D74" s="58">
        <f t="shared" si="1"/>
        <v>33.31909135841336</v>
      </c>
      <c r="E74" cm="1">
        <f t="array" ref="E74">_xlfn.IFS(C74&lt;$L$3,-1*$L$4,AND(C74&gt;$L$3,B74=0),((-1*$L$4)-$L$1),AND(C74&gt;$L$3,B74=1),$L$2-$L$4-$L$1)</f>
        <v>-4</v>
      </c>
    </row>
    <row r="75" spans="1:5" x14ac:dyDescent="0.35">
      <c r="A75">
        <v>400</v>
      </c>
      <c r="B75">
        <v>0</v>
      </c>
      <c r="C75" s="58">
        <v>0.35200998820860518</v>
      </c>
      <c r="D75" s="58">
        <f t="shared" si="1"/>
        <v>33.671101346621967</v>
      </c>
      <c r="E75" cm="1">
        <f t="array" ref="E75">_xlfn.IFS(C75&lt;$L$3,-1*$L$4,AND(C75&gt;$L$3,B75=0),((-1*$L$4)-$L$1),AND(C75&gt;$L$3,B75=1),$L$2-$L$4-$L$1)</f>
        <v>-4</v>
      </c>
    </row>
    <row r="76" spans="1:5" x14ac:dyDescent="0.35">
      <c r="A76" s="2">
        <v>188</v>
      </c>
      <c r="B76">
        <v>1</v>
      </c>
      <c r="C76" s="58">
        <v>0.35089875582270702</v>
      </c>
      <c r="D76" s="58">
        <f t="shared" si="1"/>
        <v>34.022000102444672</v>
      </c>
      <c r="E76" cm="1">
        <f t="array" ref="E76">_xlfn.IFS(C76&lt;$L$3,-1*$L$4,AND(C76&gt;$L$3,B76=0),((-1*$L$4)-$L$1),AND(C76&gt;$L$3,B76=1),$L$2-$L$4-$L$1)</f>
        <v>9.5</v>
      </c>
    </row>
    <row r="77" spans="1:5" x14ac:dyDescent="0.35">
      <c r="A77" s="2">
        <v>131</v>
      </c>
      <c r="B77">
        <v>0</v>
      </c>
      <c r="C77" s="58">
        <v>0.34812575980539706</v>
      </c>
      <c r="D77" s="58">
        <f t="shared" si="1"/>
        <v>34.37012586225007</v>
      </c>
      <c r="E77" cm="1">
        <f t="array" ref="E77">_xlfn.IFS(C77&lt;$L$3,-1*$L$4,AND(C77&gt;$L$3,B77=0),((-1*$L$4)-$L$1),AND(C77&gt;$L$3,B77=1),$L$2-$L$4-$L$1)</f>
        <v>-4</v>
      </c>
    </row>
    <row r="78" spans="1:5" x14ac:dyDescent="0.35">
      <c r="A78" s="2">
        <v>76</v>
      </c>
      <c r="B78">
        <v>1</v>
      </c>
      <c r="C78" s="58">
        <v>0.34442659054699387</v>
      </c>
      <c r="D78" s="58">
        <f t="shared" si="1"/>
        <v>34.714552452797065</v>
      </c>
      <c r="E78" cm="1">
        <f t="array" ref="E78">_xlfn.IFS(C78&lt;$L$3,-1*$L$4,AND(C78&gt;$L$3,B78=0),((-1*$L$4)-$L$1),AND(C78&gt;$L$3,B78=1),$L$2-$L$4-$L$1)</f>
        <v>9.5</v>
      </c>
    </row>
    <row r="79" spans="1:5" x14ac:dyDescent="0.35">
      <c r="A79">
        <v>313</v>
      </c>
      <c r="B79">
        <v>0</v>
      </c>
      <c r="C79" s="58">
        <v>0.34442659054699387</v>
      </c>
      <c r="D79" s="58">
        <f t="shared" si="1"/>
        <v>35.05897904334406</v>
      </c>
      <c r="E79" cm="1">
        <f t="array" ref="E79">_xlfn.IFS(C79&lt;$L$3,-1*$L$4,AND(C79&gt;$L$3,B79=0),((-1*$L$4)-$L$1),AND(C79&gt;$L$3,B79=1),$L$2-$L$4-$L$1)</f>
        <v>-4</v>
      </c>
    </row>
    <row r="80" spans="1:5" x14ac:dyDescent="0.35">
      <c r="A80" s="2">
        <v>9</v>
      </c>
      <c r="B80">
        <v>0</v>
      </c>
      <c r="C80" s="58">
        <v>0.34426162101701596</v>
      </c>
      <c r="D80" s="58">
        <f t="shared" si="1"/>
        <v>35.403240664361078</v>
      </c>
      <c r="E80" cm="1">
        <f t="array" ref="E80">_xlfn.IFS(C80&lt;$L$3,-1*$L$4,AND(C80&gt;$L$3,B80=0),((-1*$L$4)-$L$1),AND(C80&gt;$L$3,B80=1),$L$2-$L$4-$L$1)</f>
        <v>-4</v>
      </c>
    </row>
    <row r="81" spans="1:5" x14ac:dyDescent="0.35">
      <c r="A81" s="2">
        <v>137</v>
      </c>
      <c r="B81">
        <v>1</v>
      </c>
      <c r="C81" s="58">
        <v>0.34381011363678421</v>
      </c>
      <c r="D81" s="58">
        <f t="shared" si="1"/>
        <v>35.747050777997863</v>
      </c>
      <c r="E81" cm="1">
        <f t="array" ref="E81">_xlfn.IFS(C81&lt;$L$3,-1*$L$4,AND(C81&gt;$L$3,B81=0),((-1*$L$4)-$L$1),AND(C81&gt;$L$3,B81=1),$L$2-$L$4-$L$1)</f>
        <v>9.5</v>
      </c>
    </row>
    <row r="82" spans="1:5" x14ac:dyDescent="0.35">
      <c r="A82" s="2">
        <v>53</v>
      </c>
      <c r="B82">
        <v>1</v>
      </c>
      <c r="C82" s="58">
        <v>0.33692161891837608</v>
      </c>
      <c r="D82" s="58">
        <f t="shared" si="1"/>
        <v>36.083972396916238</v>
      </c>
      <c r="E82" cm="1">
        <f t="array" ref="E82">_xlfn.IFS(C82&lt;$L$3,-1*$L$4,AND(C82&gt;$L$3,B82=0),((-1*$L$4)-$L$1),AND(C82&gt;$L$3,B82=1),$L$2-$L$4-$L$1)</f>
        <v>9.5</v>
      </c>
    </row>
    <row r="83" spans="1:5" x14ac:dyDescent="0.35">
      <c r="A83" s="2">
        <v>90</v>
      </c>
      <c r="B83">
        <v>0</v>
      </c>
      <c r="C83" s="58">
        <v>0.33692161891837608</v>
      </c>
      <c r="D83" s="58">
        <f t="shared" si="1"/>
        <v>36.420894015834612</v>
      </c>
      <c r="E83" cm="1">
        <f t="array" ref="E83">_xlfn.IFS(C83&lt;$L$3,-1*$L$4,AND(C83&gt;$L$3,B83=0),((-1*$L$4)-$L$1),AND(C83&gt;$L$3,B83=1),$L$2-$L$4-$L$1)</f>
        <v>-4</v>
      </c>
    </row>
    <row r="84" spans="1:5" x14ac:dyDescent="0.35">
      <c r="A84" s="2">
        <v>27</v>
      </c>
      <c r="B84">
        <v>0</v>
      </c>
      <c r="C84" s="58">
        <v>0.33631168376992898</v>
      </c>
      <c r="D84" s="58">
        <f t="shared" si="1"/>
        <v>36.75720569960454</v>
      </c>
      <c r="E84" cm="1">
        <f t="array" ref="E84">_xlfn.IFS(C84&lt;$L$3,-1*$L$4,AND(C84&gt;$L$3,B84=0),((-1*$L$4)-$L$1),AND(C84&gt;$L$3,B84=1),$L$2-$L$4-$L$1)</f>
        <v>-4</v>
      </c>
    </row>
    <row r="85" spans="1:5" x14ac:dyDescent="0.35">
      <c r="A85">
        <v>337</v>
      </c>
      <c r="B85">
        <v>0</v>
      </c>
      <c r="C85" s="58">
        <v>0.33311829217319833</v>
      </c>
      <c r="D85" s="58">
        <f t="shared" si="1"/>
        <v>37.090323991777737</v>
      </c>
      <c r="E85" cm="1">
        <f t="array" ref="E85">_xlfn.IFS(C85&lt;$L$3,-1*$L$4,AND(C85&gt;$L$3,B85=0),((-1*$L$4)-$L$1),AND(C85&gt;$L$3,B85=1),$L$2-$L$4-$L$1)</f>
        <v>-4</v>
      </c>
    </row>
    <row r="86" spans="1:5" x14ac:dyDescent="0.35">
      <c r="A86">
        <v>241</v>
      </c>
      <c r="B86">
        <v>0</v>
      </c>
      <c r="C86" s="58">
        <v>0.32949798616707338</v>
      </c>
      <c r="D86" s="58">
        <f t="shared" si="1"/>
        <v>37.419821977944814</v>
      </c>
      <c r="E86" cm="1">
        <f t="array" ref="E86">_xlfn.IFS(C86&lt;$L$3,-1*$L$4,AND(C86&gt;$L$3,B86=0),((-1*$L$4)-$L$1),AND(C86&gt;$L$3,B86=1),$L$2-$L$4-$L$1)</f>
        <v>-4</v>
      </c>
    </row>
    <row r="87" spans="1:5" x14ac:dyDescent="0.35">
      <c r="A87">
        <v>357</v>
      </c>
      <c r="B87">
        <v>0</v>
      </c>
      <c r="C87" s="58">
        <v>0.32949798616707338</v>
      </c>
      <c r="D87" s="58">
        <f t="shared" si="1"/>
        <v>37.749319964111891</v>
      </c>
      <c r="E87" cm="1">
        <f t="array" ref="E87">_xlfn.IFS(C87&lt;$L$3,-1*$L$4,AND(C87&gt;$L$3,B87=0),((-1*$L$4)-$L$1),AND(C87&gt;$L$3,B87=1),$L$2-$L$4-$L$1)</f>
        <v>-4</v>
      </c>
    </row>
    <row r="88" spans="1:5" x14ac:dyDescent="0.35">
      <c r="A88">
        <v>462</v>
      </c>
      <c r="B88">
        <v>0</v>
      </c>
      <c r="C88" s="58">
        <v>0.32949798616707338</v>
      </c>
      <c r="D88" s="58">
        <f t="shared" si="1"/>
        <v>38.078817950278967</v>
      </c>
      <c r="E88" cm="1">
        <f t="array" ref="E88">_xlfn.IFS(C88&lt;$L$3,-1*$L$4,AND(C88&gt;$L$3,B88=0),((-1*$L$4)-$L$1),AND(C88&gt;$L$3,B88=1),$L$2-$L$4-$L$1)</f>
        <v>-4</v>
      </c>
    </row>
    <row r="89" spans="1:5" x14ac:dyDescent="0.35">
      <c r="A89">
        <v>493</v>
      </c>
      <c r="B89">
        <v>1</v>
      </c>
      <c r="C89" s="58">
        <v>0.32949798616707338</v>
      </c>
      <c r="D89" s="58">
        <f t="shared" si="1"/>
        <v>38.408315936446044</v>
      </c>
      <c r="E89" cm="1">
        <f t="array" ref="E89">_xlfn.IFS(C89&lt;$L$3,-1*$L$4,AND(C89&gt;$L$3,B89=0),((-1*$L$4)-$L$1),AND(C89&gt;$L$3,B89=1),$L$2-$L$4-$L$1)</f>
        <v>9.5</v>
      </c>
    </row>
    <row r="90" spans="1:5" x14ac:dyDescent="0.35">
      <c r="A90">
        <v>362</v>
      </c>
      <c r="B90">
        <v>0</v>
      </c>
      <c r="C90" s="58">
        <v>0.32700482328483094</v>
      </c>
      <c r="D90" s="58">
        <f t="shared" si="1"/>
        <v>38.735320759730875</v>
      </c>
      <c r="E90" cm="1">
        <f t="array" ref="E90">_xlfn.IFS(C90&lt;$L$3,-1*$L$4,AND(C90&gt;$L$3,B90=0),((-1*$L$4)-$L$1),AND(C90&gt;$L$3,B90=1),$L$2-$L$4-$L$1)</f>
        <v>-4</v>
      </c>
    </row>
    <row r="91" spans="1:5" x14ac:dyDescent="0.35">
      <c r="A91">
        <v>456</v>
      </c>
      <c r="B91">
        <v>0</v>
      </c>
      <c r="C91" s="58">
        <v>0.3238739018332159</v>
      </c>
      <c r="D91" s="58">
        <f t="shared" si="1"/>
        <v>39.059194661564092</v>
      </c>
      <c r="E91" cm="1">
        <f t="array" ref="E91">_xlfn.IFS(C91&lt;$L$3,-1*$L$4,AND(C91&gt;$L$3,B91=0),((-1*$L$4)-$L$1),AND(C91&gt;$L$3,B91=1),$L$2-$L$4-$L$1)</f>
        <v>-4</v>
      </c>
    </row>
    <row r="92" spans="1:5" x14ac:dyDescent="0.35">
      <c r="A92">
        <v>413</v>
      </c>
      <c r="B92">
        <v>0</v>
      </c>
      <c r="C92" s="58">
        <v>0.32372803827249341</v>
      </c>
      <c r="D92" s="58">
        <f t="shared" si="1"/>
        <v>39.382922699836584</v>
      </c>
      <c r="E92" cm="1">
        <f t="array" ref="E92">_xlfn.IFS(C92&lt;$L$3,-1*$L$4,AND(C92&gt;$L$3,B92=0),((-1*$L$4)-$L$1),AND(C92&gt;$L$3,B92=1),$L$2-$L$4-$L$1)</f>
        <v>-4</v>
      </c>
    </row>
    <row r="93" spans="1:5" x14ac:dyDescent="0.35">
      <c r="A93">
        <v>264</v>
      </c>
      <c r="B93">
        <v>1</v>
      </c>
      <c r="C93" s="58">
        <v>0.32293569420692042</v>
      </c>
      <c r="D93" s="58">
        <f t="shared" si="1"/>
        <v>39.705858394043503</v>
      </c>
      <c r="E93" cm="1">
        <f t="array" ref="E93">_xlfn.IFS(C93&lt;$L$3,-1*$L$4,AND(C93&gt;$L$3,B93=0),((-1*$L$4)-$L$1),AND(C93&gt;$L$3,B93=1),$L$2-$L$4-$L$1)</f>
        <v>9.5</v>
      </c>
    </row>
    <row r="94" spans="1:5" x14ac:dyDescent="0.35">
      <c r="A94" s="2">
        <v>181</v>
      </c>
      <c r="B94">
        <v>0</v>
      </c>
      <c r="C94" s="58">
        <v>0.32215845256446773</v>
      </c>
      <c r="D94" s="58">
        <f t="shared" si="1"/>
        <v>40.028016846607969</v>
      </c>
      <c r="E94" cm="1">
        <f t="array" ref="E94">_xlfn.IFS(C94&lt;$L$3,-1*$L$4,AND(C94&gt;$L$3,B94=0),((-1*$L$4)-$L$1),AND(C94&gt;$L$3,B94=1),$L$2-$L$4-$L$1)</f>
        <v>-4</v>
      </c>
    </row>
    <row r="95" spans="1:5" x14ac:dyDescent="0.35">
      <c r="A95">
        <v>459</v>
      </c>
      <c r="B95">
        <v>0</v>
      </c>
      <c r="C95" s="58">
        <v>0.32215845256446773</v>
      </c>
      <c r="D95" s="58">
        <f t="shared" si="1"/>
        <v>40.350175299172435</v>
      </c>
      <c r="E95" cm="1">
        <f t="array" ref="E95">_xlfn.IFS(C95&lt;$L$3,-1*$L$4,AND(C95&gt;$L$3,B95=0),((-1*$L$4)-$L$1),AND(C95&gt;$L$3,B95=1),$L$2-$L$4-$L$1)</f>
        <v>-4</v>
      </c>
    </row>
    <row r="96" spans="1:5" x14ac:dyDescent="0.35">
      <c r="A96">
        <v>293</v>
      </c>
      <c r="B96">
        <v>0</v>
      </c>
      <c r="C96" s="58">
        <v>0.32122285339200601</v>
      </c>
      <c r="D96" s="58">
        <f t="shared" si="1"/>
        <v>40.671398152564443</v>
      </c>
      <c r="E96" cm="1">
        <f t="array" ref="E96">_xlfn.IFS(C96&lt;$L$3,-1*$L$4,AND(C96&gt;$L$3,B96=0),((-1*$L$4)-$L$1),AND(C96&gt;$L$3,B96=1),$L$2-$L$4-$L$1)</f>
        <v>-4</v>
      </c>
    </row>
    <row r="97" spans="1:5" x14ac:dyDescent="0.35">
      <c r="A97">
        <v>425</v>
      </c>
      <c r="B97">
        <v>0</v>
      </c>
      <c r="C97" s="58">
        <v>0.32093549479364925</v>
      </c>
      <c r="D97" s="58">
        <f t="shared" si="1"/>
        <v>40.992333647358095</v>
      </c>
      <c r="E97" cm="1">
        <f t="array" ref="E97">_xlfn.IFS(C97&lt;$L$3,-1*$L$4,AND(C97&gt;$L$3,B97=0),((-1*$L$4)-$L$1),AND(C97&gt;$L$3,B97=1),$L$2-$L$4-$L$1)</f>
        <v>-4</v>
      </c>
    </row>
    <row r="98" spans="1:5" x14ac:dyDescent="0.35">
      <c r="A98">
        <v>217</v>
      </c>
      <c r="B98">
        <v>1</v>
      </c>
      <c r="C98" s="58">
        <v>0.31937305451777737</v>
      </c>
      <c r="D98" s="58">
        <f t="shared" si="1"/>
        <v>41.31170670187587</v>
      </c>
      <c r="E98" cm="1">
        <f t="array" ref="E98">_xlfn.IFS(C98&lt;$L$3,-1*$L$4,AND(C98&gt;$L$3,B98=0),((-1*$L$4)-$L$1),AND(C98&gt;$L$3,B98=1),$L$2-$L$4-$L$1)</f>
        <v>9.5</v>
      </c>
    </row>
    <row r="99" spans="1:5" x14ac:dyDescent="0.35">
      <c r="A99">
        <v>466</v>
      </c>
      <c r="B99">
        <v>0</v>
      </c>
      <c r="C99" s="58">
        <v>0.31831423983329316</v>
      </c>
      <c r="D99" s="58">
        <f t="shared" si="1"/>
        <v>41.630020941709162</v>
      </c>
      <c r="E99" cm="1">
        <f t="array" ref="E99">_xlfn.IFS(C99&lt;$L$3,-1*$L$4,AND(C99&gt;$L$3,B99=0),((-1*$L$4)-$L$1),AND(C99&gt;$L$3,B99=1),$L$2-$L$4-$L$1)</f>
        <v>-4</v>
      </c>
    </row>
    <row r="100" spans="1:5" x14ac:dyDescent="0.35">
      <c r="A100" s="2">
        <v>197</v>
      </c>
      <c r="B100">
        <v>1</v>
      </c>
      <c r="C100" s="58">
        <v>0.31567351582925079</v>
      </c>
      <c r="D100" s="58">
        <f t="shared" si="1"/>
        <v>41.945694457538416</v>
      </c>
      <c r="E100" cm="1">
        <f t="array" ref="E100">_xlfn.IFS(C100&lt;$L$3,-1*$L$4,AND(C100&gt;$L$3,B100=0),((-1*$L$4)-$L$1),AND(C100&gt;$L$3,B100=1),$L$2-$L$4-$L$1)</f>
        <v>9.5</v>
      </c>
    </row>
    <row r="101" spans="1:5" x14ac:dyDescent="0.35">
      <c r="A101">
        <v>441</v>
      </c>
      <c r="B101">
        <v>1</v>
      </c>
      <c r="C101" s="58">
        <v>0.3139813309004838</v>
      </c>
      <c r="D101" s="58">
        <f t="shared" si="1"/>
        <v>42.259675788438898</v>
      </c>
      <c r="E101" cm="1">
        <f t="array" ref="E101">_xlfn.IFS(C101&lt;$L$3,-1*$L$4,AND(C101&gt;$L$3,B101=0),((-1*$L$4)-$L$1),AND(C101&gt;$L$3,B101=1),$L$2-$L$4-$L$1)</f>
        <v>9.5</v>
      </c>
    </row>
    <row r="102" spans="1:5" x14ac:dyDescent="0.35">
      <c r="A102">
        <v>283</v>
      </c>
      <c r="B102">
        <v>1</v>
      </c>
      <c r="C102" s="58">
        <v>0.31339329685000228</v>
      </c>
      <c r="D102" s="58">
        <f t="shared" si="1"/>
        <v>42.5730690852889</v>
      </c>
      <c r="E102" cm="1">
        <f t="array" ref="E102">_xlfn.IFS(C102&lt;$L$3,-1*$L$4,AND(C102&gt;$L$3,B102=0),((-1*$L$4)-$L$1),AND(C102&gt;$L$3,B102=1),$L$2-$L$4-$L$1)</f>
        <v>9.5</v>
      </c>
    </row>
    <row r="103" spans="1:5" x14ac:dyDescent="0.35">
      <c r="A103" s="2">
        <v>153</v>
      </c>
      <c r="B103">
        <v>1</v>
      </c>
      <c r="C103" s="58">
        <v>0.31215405576917149</v>
      </c>
      <c r="D103" s="58">
        <f t="shared" si="1"/>
        <v>42.88522314105807</v>
      </c>
      <c r="E103" cm="1">
        <f t="array" ref="E103">_xlfn.IFS(C103&lt;$L$3,-1*$L$4,AND(C103&gt;$L$3,B103=0),((-1*$L$4)-$L$1),AND(C103&gt;$L$3,B103=1),$L$2-$L$4-$L$1)</f>
        <v>9.5</v>
      </c>
    </row>
    <row r="104" spans="1:5" x14ac:dyDescent="0.35">
      <c r="A104">
        <v>482</v>
      </c>
      <c r="B104">
        <v>1</v>
      </c>
      <c r="C104" s="58">
        <v>0.31215405576917149</v>
      </c>
      <c r="D104" s="58">
        <f t="shared" si="1"/>
        <v>43.19737719682724</v>
      </c>
      <c r="E104" cm="1">
        <f t="array" ref="E104">_xlfn.IFS(C104&lt;$L$3,-1*$L$4,AND(C104&gt;$L$3,B104=0),((-1*$L$4)-$L$1),AND(C104&gt;$L$3,B104=1),$L$2-$L$4-$L$1)</f>
        <v>9.5</v>
      </c>
    </row>
    <row r="105" spans="1:5" x14ac:dyDescent="0.35">
      <c r="A105">
        <v>298</v>
      </c>
      <c r="B105">
        <v>0</v>
      </c>
      <c r="C105" s="58">
        <v>0.30790110220958894</v>
      </c>
      <c r="D105" s="58">
        <f t="shared" si="1"/>
        <v>43.505278299036831</v>
      </c>
      <c r="E105" cm="1">
        <f t="array" ref="E105">_xlfn.IFS(C105&lt;$L$3,-1*$L$4,AND(C105&gt;$L$3,B105=0),((-1*$L$4)-$L$1),AND(C105&gt;$L$3,B105=1),$L$2-$L$4-$L$1)</f>
        <v>-4</v>
      </c>
    </row>
    <row r="106" spans="1:5" x14ac:dyDescent="0.35">
      <c r="A106">
        <v>379</v>
      </c>
      <c r="B106">
        <v>0</v>
      </c>
      <c r="C106" s="58">
        <v>0.30774194723742893</v>
      </c>
      <c r="D106" s="58">
        <f t="shared" si="1"/>
        <v>43.813020246274263</v>
      </c>
      <c r="E106" cm="1">
        <f t="array" ref="E106">_xlfn.IFS(C106&lt;$L$3,-1*$L$4,AND(C106&gt;$L$3,B106=0),((-1*$L$4)-$L$1),AND(C106&gt;$L$3,B106=1),$L$2-$L$4-$L$1)</f>
        <v>-4</v>
      </c>
    </row>
    <row r="107" spans="1:5" x14ac:dyDescent="0.35">
      <c r="A107">
        <v>414</v>
      </c>
      <c r="B107">
        <v>0</v>
      </c>
      <c r="C107" s="58">
        <v>0.30774194723742893</v>
      </c>
      <c r="D107" s="58">
        <f t="shared" si="1"/>
        <v>44.120762193511695</v>
      </c>
      <c r="E107" cm="1">
        <f t="array" ref="E107">_xlfn.IFS(C107&lt;$L$3,-1*$L$4,AND(C107&gt;$L$3,B107=0),((-1*$L$4)-$L$1),AND(C107&gt;$L$3,B107=1),$L$2-$L$4-$L$1)</f>
        <v>-4</v>
      </c>
    </row>
    <row r="108" spans="1:5" x14ac:dyDescent="0.35">
      <c r="A108" s="2">
        <v>60</v>
      </c>
      <c r="B108">
        <v>0</v>
      </c>
      <c r="C108" s="58">
        <v>0.30637348879731718</v>
      </c>
      <c r="D108" s="58">
        <f t="shared" si="1"/>
        <v>44.427135682309014</v>
      </c>
      <c r="E108" cm="1">
        <f t="array" ref="E108">_xlfn.IFS(C108&lt;$L$3,-1*$L$4,AND(C108&gt;$L$3,B108=0),((-1*$L$4)-$L$1),AND(C108&gt;$L$3,B108=1),$L$2-$L$4-$L$1)</f>
        <v>-4</v>
      </c>
    </row>
    <row r="109" spans="1:5" x14ac:dyDescent="0.35">
      <c r="A109">
        <v>214</v>
      </c>
      <c r="B109">
        <v>1</v>
      </c>
      <c r="C109" s="58">
        <v>0.30591809167872003</v>
      </c>
      <c r="D109" s="58">
        <f t="shared" si="1"/>
        <v>44.733053773987734</v>
      </c>
      <c r="E109" cm="1">
        <f t="array" ref="E109">_xlfn.IFS(C109&lt;$L$3,-1*$L$4,AND(C109&gt;$L$3,B109=0),((-1*$L$4)-$L$1),AND(C109&gt;$L$3,B109=1),$L$2-$L$4-$L$1)</f>
        <v>9.5</v>
      </c>
    </row>
    <row r="110" spans="1:5" x14ac:dyDescent="0.35">
      <c r="A110" s="2">
        <v>166</v>
      </c>
      <c r="B110">
        <v>1</v>
      </c>
      <c r="C110" s="58">
        <v>0.30066971444612139</v>
      </c>
      <c r="D110" s="58">
        <f t="shared" si="1"/>
        <v>45.033723488433857</v>
      </c>
      <c r="E110" cm="1">
        <f t="array" ref="E110">_xlfn.IFS(C110&lt;$L$3,-1*$L$4,AND(C110&gt;$L$3,B110=0),((-1*$L$4)-$L$1),AND(C110&gt;$L$3,B110=1),$L$2-$L$4-$L$1)</f>
        <v>9.5</v>
      </c>
    </row>
    <row r="111" spans="1:5" x14ac:dyDescent="0.35">
      <c r="A111">
        <v>212</v>
      </c>
      <c r="B111">
        <v>0</v>
      </c>
      <c r="C111" s="58">
        <v>0.30066971444612139</v>
      </c>
      <c r="D111" s="58">
        <f t="shared" si="1"/>
        <v>45.33439320287998</v>
      </c>
      <c r="E111" cm="1">
        <f t="array" ref="E111">_xlfn.IFS(C111&lt;$L$3,-1*$L$4,AND(C111&gt;$L$3,B111=0),((-1*$L$4)-$L$1),AND(C111&gt;$L$3,B111=1),$L$2-$L$4-$L$1)</f>
        <v>-4</v>
      </c>
    </row>
    <row r="112" spans="1:5" x14ac:dyDescent="0.35">
      <c r="A112">
        <v>330</v>
      </c>
      <c r="B112">
        <v>0</v>
      </c>
      <c r="C112" s="58">
        <v>0.30066971444612139</v>
      </c>
      <c r="D112" s="58">
        <f t="shared" si="1"/>
        <v>45.635062917326103</v>
      </c>
      <c r="E112" cm="1">
        <f t="array" ref="E112">_xlfn.IFS(C112&lt;$L$3,-1*$L$4,AND(C112&gt;$L$3,B112=0),((-1*$L$4)-$L$1),AND(C112&gt;$L$3,B112=1),$L$2-$L$4-$L$1)</f>
        <v>-4</v>
      </c>
    </row>
    <row r="113" spans="1:5" x14ac:dyDescent="0.35">
      <c r="A113" s="2">
        <v>75</v>
      </c>
      <c r="B113">
        <v>1</v>
      </c>
      <c r="C113" s="58">
        <v>0.29917876966948576</v>
      </c>
      <c r="D113" s="58">
        <f t="shared" si="1"/>
        <v>45.934241686995591</v>
      </c>
      <c r="E113" cm="1">
        <f t="array" ref="E113">_xlfn.IFS(C113&lt;$L$3,-1*$L$4,AND(C113&gt;$L$3,B113=0),((-1*$L$4)-$L$1),AND(C113&gt;$L$3,B113=1),$L$2-$L$4-$L$1)</f>
        <v>9.5</v>
      </c>
    </row>
    <row r="114" spans="1:5" x14ac:dyDescent="0.35">
      <c r="A114">
        <v>327</v>
      </c>
      <c r="B114">
        <v>0</v>
      </c>
      <c r="C114" s="58">
        <v>0.29650376616532814</v>
      </c>
      <c r="D114" s="58">
        <f t="shared" si="1"/>
        <v>46.230745453160921</v>
      </c>
      <c r="E114" cm="1">
        <f t="array" ref="E114">_xlfn.IFS(C114&lt;$L$3,-1*$L$4,AND(C114&gt;$L$3,B114=0),((-1*$L$4)-$L$1),AND(C114&gt;$L$3,B114=1),$L$2-$L$4-$L$1)</f>
        <v>-4</v>
      </c>
    </row>
    <row r="115" spans="1:5" x14ac:dyDescent="0.35">
      <c r="A115" s="2">
        <v>140</v>
      </c>
      <c r="B115">
        <v>0</v>
      </c>
      <c r="C115" s="58">
        <v>0.29369105662874762</v>
      </c>
      <c r="D115" s="58">
        <f t="shared" si="1"/>
        <v>46.524436509789666</v>
      </c>
      <c r="E115" cm="1">
        <f t="array" ref="E115">_xlfn.IFS(C115&lt;$L$3,-1*$L$4,AND(C115&gt;$L$3,B115=0),((-1*$L$4)-$L$1),AND(C115&gt;$L$3,B115=1),$L$2-$L$4-$L$1)</f>
        <v>-4</v>
      </c>
    </row>
    <row r="116" spans="1:5" x14ac:dyDescent="0.35">
      <c r="A116">
        <v>347</v>
      </c>
      <c r="B116">
        <v>0</v>
      </c>
      <c r="C116" s="58">
        <v>0.29164295389295963</v>
      </c>
      <c r="D116" s="58">
        <f t="shared" si="1"/>
        <v>46.816079463682627</v>
      </c>
      <c r="E116" cm="1">
        <f t="array" ref="E116">_xlfn.IFS(C116&lt;$L$3,-1*$L$4,AND(C116&gt;$L$3,B116=0),((-1*$L$4)-$L$1),AND(C116&gt;$L$3,B116=1),$L$2-$L$4-$L$1)</f>
        <v>-4</v>
      </c>
    </row>
    <row r="117" spans="1:5" x14ac:dyDescent="0.35">
      <c r="A117" s="2">
        <v>87</v>
      </c>
      <c r="B117">
        <v>0</v>
      </c>
      <c r="C117" s="58">
        <v>0.28680794629606854</v>
      </c>
      <c r="D117" s="58">
        <f t="shared" si="1"/>
        <v>47.102887409978692</v>
      </c>
      <c r="E117" cm="1">
        <f t="array" ref="E117">_xlfn.IFS(C117&lt;$L$3,-1*$L$4,AND(C117&gt;$L$3,B117=0),((-1*$L$4)-$L$1),AND(C117&gt;$L$3,B117=1),$L$2-$L$4-$L$1)</f>
        <v>-4</v>
      </c>
    </row>
    <row r="118" spans="1:5" x14ac:dyDescent="0.35">
      <c r="A118" s="2">
        <v>152</v>
      </c>
      <c r="B118">
        <v>1</v>
      </c>
      <c r="C118" s="58">
        <v>0.28680794629606854</v>
      </c>
      <c r="D118" s="58">
        <f t="shared" si="1"/>
        <v>47.389695356274757</v>
      </c>
      <c r="E118" cm="1">
        <f t="array" ref="E118">_xlfn.IFS(C118&lt;$L$3,-1*$L$4,AND(C118&gt;$L$3,B118=0),((-1*$L$4)-$L$1),AND(C118&gt;$L$3,B118=1),$L$2-$L$4-$L$1)</f>
        <v>9.5</v>
      </c>
    </row>
    <row r="119" spans="1:5" x14ac:dyDescent="0.35">
      <c r="A119" s="2">
        <v>180</v>
      </c>
      <c r="B119">
        <v>0</v>
      </c>
      <c r="C119" s="58">
        <v>0.28680794629606854</v>
      </c>
      <c r="D119" s="58">
        <f t="shared" si="1"/>
        <v>47.676503302570822</v>
      </c>
      <c r="E119" cm="1">
        <f t="array" ref="E119">_xlfn.IFS(C119&lt;$L$3,-1*$L$4,AND(C119&gt;$L$3,B119=0),((-1*$L$4)-$L$1),AND(C119&gt;$L$3,B119=1),$L$2-$L$4-$L$1)</f>
        <v>-4</v>
      </c>
    </row>
    <row r="120" spans="1:5" x14ac:dyDescent="0.35">
      <c r="A120">
        <v>329</v>
      </c>
      <c r="B120">
        <v>0</v>
      </c>
      <c r="C120" s="58">
        <v>0.28680794629606854</v>
      </c>
      <c r="D120" s="58">
        <f t="shared" si="1"/>
        <v>47.963311248866887</v>
      </c>
      <c r="E120" cm="1">
        <f t="array" ref="E120">_xlfn.IFS(C120&lt;$L$3,-1*$L$4,AND(C120&gt;$L$3,B120=0),((-1*$L$4)-$L$1),AND(C120&gt;$L$3,B120=1),$L$2-$L$4-$L$1)</f>
        <v>-4</v>
      </c>
    </row>
    <row r="121" spans="1:5" x14ac:dyDescent="0.35">
      <c r="A121" s="2">
        <v>141</v>
      </c>
      <c r="B121">
        <v>1</v>
      </c>
      <c r="C121" s="58">
        <v>0.28593170439419496</v>
      </c>
      <c r="D121" s="58">
        <f t="shared" si="1"/>
        <v>48.249242953261081</v>
      </c>
      <c r="E121" cm="1">
        <f t="array" ref="E121">_xlfn.IFS(C121&lt;$L$3,-1*$L$4,AND(C121&gt;$L$3,B121=0),((-1*$L$4)-$L$1),AND(C121&gt;$L$3,B121=1),$L$2-$L$4-$L$1)</f>
        <v>9.5</v>
      </c>
    </row>
    <row r="122" spans="1:5" x14ac:dyDescent="0.35">
      <c r="A122" s="2">
        <v>32</v>
      </c>
      <c r="B122">
        <v>1</v>
      </c>
      <c r="C122" s="58">
        <v>0.28549418586330771</v>
      </c>
      <c r="D122" s="58">
        <f t="shared" si="1"/>
        <v>48.534737139124388</v>
      </c>
      <c r="E122" cm="1">
        <f t="array" ref="E122">_xlfn.IFS(C122&lt;$L$3,-1*$L$4,AND(C122&gt;$L$3,B122=0),((-1*$L$4)-$L$1),AND(C122&gt;$L$3,B122=1),$L$2-$L$4-$L$1)</f>
        <v>9.5</v>
      </c>
    </row>
    <row r="123" spans="1:5" x14ac:dyDescent="0.35">
      <c r="A123" s="2">
        <v>43</v>
      </c>
      <c r="B123">
        <v>1</v>
      </c>
      <c r="C123" s="58">
        <v>0.28549418586330771</v>
      </c>
      <c r="D123" s="58">
        <f t="shared" si="1"/>
        <v>48.820231324987695</v>
      </c>
      <c r="E123" cm="1">
        <f t="array" ref="E123">_xlfn.IFS(C123&lt;$L$3,-1*$L$4,AND(C123&gt;$L$3,B123=0),((-1*$L$4)-$L$1),AND(C123&gt;$L$3,B123=1),$L$2-$L$4-$L$1)</f>
        <v>9.5</v>
      </c>
    </row>
    <row r="124" spans="1:5" x14ac:dyDescent="0.35">
      <c r="A124">
        <v>325</v>
      </c>
      <c r="B124">
        <v>0</v>
      </c>
      <c r="C124" s="58">
        <v>0.28275640499456478</v>
      </c>
      <c r="D124" s="58">
        <f t="shared" si="1"/>
        <v>49.10298772998226</v>
      </c>
      <c r="E124" cm="1">
        <f t="array" ref="E124">_xlfn.IFS(C124&lt;$L$3,-1*$L$4,AND(C124&gt;$L$3,B124=0),((-1*$L$4)-$L$1),AND(C124&gt;$L$3,B124=1),$L$2-$L$4-$L$1)</f>
        <v>-4</v>
      </c>
    </row>
    <row r="125" spans="1:5" x14ac:dyDescent="0.35">
      <c r="A125">
        <v>233</v>
      </c>
      <c r="B125">
        <v>0</v>
      </c>
      <c r="C125" s="58">
        <v>0.28002219715155063</v>
      </c>
      <c r="D125" s="58">
        <f t="shared" si="1"/>
        <v>49.383009927133813</v>
      </c>
      <c r="E125" cm="1">
        <f t="array" ref="E125">_xlfn.IFS(C125&lt;$L$3,-1*$L$4,AND(C125&gt;$L$3,B125=0),((-1*$L$4)-$L$1),AND(C125&gt;$L$3,B125=1),$L$2-$L$4-$L$1)</f>
        <v>-4</v>
      </c>
    </row>
    <row r="126" spans="1:5" x14ac:dyDescent="0.35">
      <c r="A126">
        <v>364</v>
      </c>
      <c r="B126">
        <v>0</v>
      </c>
      <c r="C126" s="58">
        <v>0.28002219715155063</v>
      </c>
      <c r="D126" s="58">
        <f t="shared" si="1"/>
        <v>49.663032124285365</v>
      </c>
      <c r="E126" cm="1">
        <f t="array" ref="E126">_xlfn.IFS(C126&lt;$L$3,-1*$L$4,AND(C126&gt;$L$3,B126=0),((-1*$L$4)-$L$1),AND(C126&gt;$L$3,B126=1),$L$2-$L$4-$L$1)</f>
        <v>-4</v>
      </c>
    </row>
    <row r="127" spans="1:5" x14ac:dyDescent="0.35">
      <c r="A127" s="2">
        <v>50</v>
      </c>
      <c r="B127">
        <v>1</v>
      </c>
      <c r="C127" s="58">
        <v>0.27915857199611915</v>
      </c>
      <c r="D127" s="58">
        <f t="shared" si="1"/>
        <v>49.942190696281486</v>
      </c>
      <c r="E127" cm="1">
        <f t="array" ref="E127">_xlfn.IFS(C127&lt;$L$3,-1*$L$4,AND(C127&gt;$L$3,B127=0),((-1*$L$4)-$L$1),AND(C127&gt;$L$3,B127=1),$L$2-$L$4-$L$1)</f>
        <v>9.5</v>
      </c>
    </row>
    <row r="128" spans="1:5" x14ac:dyDescent="0.35">
      <c r="A128">
        <v>218</v>
      </c>
      <c r="B128">
        <v>0</v>
      </c>
      <c r="C128" s="58">
        <v>0.27889338197367219</v>
      </c>
      <c r="D128" s="58">
        <f t="shared" si="1"/>
        <v>50.22108407825516</v>
      </c>
      <c r="E128" cm="1">
        <f t="array" ref="E128">_xlfn.IFS(C128&lt;$L$3,-1*$L$4,AND(C128&gt;$L$3,B128=0),((-1*$L$4)-$L$1),AND(C128&gt;$L$3,B128=1),$L$2-$L$4-$L$1)</f>
        <v>-4</v>
      </c>
    </row>
    <row r="129" spans="1:5" x14ac:dyDescent="0.35">
      <c r="A129">
        <v>261</v>
      </c>
      <c r="B129">
        <v>0</v>
      </c>
      <c r="C129" s="58">
        <v>0.2733354648391646</v>
      </c>
      <c r="D129" s="58">
        <f t="shared" si="1"/>
        <v>50.494419543094324</v>
      </c>
      <c r="E129" cm="1">
        <f t="array" ref="E129">_xlfn.IFS(C129&lt;$L$3,-1*$L$4,AND(C129&gt;$L$3,B129=0),((-1*$L$4)-$L$1),AND(C129&gt;$L$3,B129=1),$L$2-$L$4-$L$1)</f>
        <v>-4</v>
      </c>
    </row>
    <row r="130" spans="1:5" x14ac:dyDescent="0.35">
      <c r="A130">
        <v>439</v>
      </c>
      <c r="B130">
        <v>1</v>
      </c>
      <c r="C130" s="58">
        <v>0.27205987552045385</v>
      </c>
      <c r="D130" s="58">
        <f t="shared" si="1"/>
        <v>50.766479418614779</v>
      </c>
      <c r="E130" cm="1">
        <f t="array" ref="E130">_xlfn.IFS(C130&lt;$L$3,-1*$L$4,AND(C130&gt;$L$3,B130=0),((-1*$L$4)-$L$1),AND(C130&gt;$L$3,B130=1),$L$2-$L$4-$L$1)</f>
        <v>9.5</v>
      </c>
    </row>
    <row r="131" spans="1:5" x14ac:dyDescent="0.35">
      <c r="A131">
        <v>344</v>
      </c>
      <c r="B131">
        <v>0</v>
      </c>
      <c r="C131" s="58">
        <v>0.26995769568767986</v>
      </c>
      <c r="D131" s="58">
        <f t="shared" si="1"/>
        <v>51.036437114302458</v>
      </c>
      <c r="E131" cm="1">
        <f t="array" ref="E131">_xlfn.IFS(C131&lt;$L$3,-1*$L$4,AND(C131&gt;$L$3,B131=0),((-1*$L$4)-$L$1),AND(C131&gt;$L$3,B131=1),$L$2-$L$4-$L$1)</f>
        <v>-4</v>
      </c>
    </row>
    <row r="132" spans="1:5" x14ac:dyDescent="0.35">
      <c r="A132">
        <v>239</v>
      </c>
      <c r="B132">
        <v>1</v>
      </c>
      <c r="C132" s="58">
        <v>0.2667492481507388</v>
      </c>
      <c r="D132" s="58">
        <f t="shared" si="1"/>
        <v>51.303186362453197</v>
      </c>
      <c r="E132" cm="1">
        <f t="array" ref="E132">_xlfn.IFS(C132&lt;$L$3,-1*$L$4,AND(C132&gt;$L$3,B132=0),((-1*$L$4)-$L$1),AND(C132&gt;$L$3,B132=1),$L$2-$L$4-$L$1)</f>
        <v>9.5</v>
      </c>
    </row>
    <row r="133" spans="1:5" x14ac:dyDescent="0.35">
      <c r="A133">
        <v>242</v>
      </c>
      <c r="B133">
        <v>0</v>
      </c>
      <c r="C133" s="58">
        <v>0.2667492481507388</v>
      </c>
      <c r="D133" s="58">
        <f t="shared" ref="D133:D196" si="2">D132+C133</f>
        <v>51.569935610603935</v>
      </c>
      <c r="E133" cm="1">
        <f t="array" ref="E133">_xlfn.IFS(C133&lt;$L$3,-1*$L$4,AND(C133&gt;$L$3,B133=0),((-1*$L$4)-$L$1),AND(C133&gt;$L$3,B133=1),$L$2-$L$4-$L$1)</f>
        <v>-4</v>
      </c>
    </row>
    <row r="134" spans="1:5" x14ac:dyDescent="0.35">
      <c r="A134">
        <v>288</v>
      </c>
      <c r="B134">
        <v>0</v>
      </c>
      <c r="C134" s="58">
        <v>0.26591143968022413</v>
      </c>
      <c r="D134" s="58">
        <f t="shared" si="2"/>
        <v>51.835847050284158</v>
      </c>
      <c r="E134" cm="1">
        <f t="array" ref="E134">_xlfn.IFS(C134&lt;$L$3,-1*$L$4,AND(C134&gt;$L$3,B134=0),((-1*$L$4)-$L$1),AND(C134&gt;$L$3,B134=1),$L$2-$L$4-$L$1)</f>
        <v>-4</v>
      </c>
    </row>
    <row r="135" spans="1:5" x14ac:dyDescent="0.35">
      <c r="A135">
        <v>350</v>
      </c>
      <c r="B135">
        <v>0</v>
      </c>
      <c r="C135" s="58">
        <v>0.26549316532867873</v>
      </c>
      <c r="D135" s="58">
        <f t="shared" si="2"/>
        <v>52.101340215612836</v>
      </c>
      <c r="E135" cm="1">
        <f t="array" ref="E135">_xlfn.IFS(C135&lt;$L$3,-1*$L$4,AND(C135&gt;$L$3,B135=0),((-1*$L$4)-$L$1),AND(C135&gt;$L$3,B135=1),$L$2-$L$4-$L$1)</f>
        <v>-4</v>
      </c>
    </row>
    <row r="136" spans="1:5" x14ac:dyDescent="0.35">
      <c r="A136">
        <v>370</v>
      </c>
      <c r="B136">
        <v>1</v>
      </c>
      <c r="C136" s="58">
        <v>0.26549316532867873</v>
      </c>
      <c r="D136" s="58">
        <f t="shared" si="2"/>
        <v>52.366833380941515</v>
      </c>
      <c r="E136" cm="1">
        <f t="array" ref="E136">_xlfn.IFS(C136&lt;$L$3,-1*$L$4,AND(C136&gt;$L$3,B136=0),((-1*$L$4)-$L$1),AND(C136&gt;$L$3,B136=1),$L$2-$L$4-$L$1)</f>
        <v>9.5</v>
      </c>
    </row>
    <row r="137" spans="1:5" x14ac:dyDescent="0.35">
      <c r="A137">
        <v>201</v>
      </c>
      <c r="B137">
        <v>0</v>
      </c>
      <c r="C137" s="58">
        <v>0.26425615538168751</v>
      </c>
      <c r="D137" s="58">
        <f t="shared" si="2"/>
        <v>52.631089536323202</v>
      </c>
      <c r="E137" cm="1">
        <f t="array" ref="E137">_xlfn.IFS(C137&lt;$L$3,-1*$L$4,AND(C137&gt;$L$3,B137=0),((-1*$L$4)-$L$1),AND(C137&gt;$L$3,B137=1),$L$2-$L$4-$L$1)</f>
        <v>-4</v>
      </c>
    </row>
    <row r="138" spans="1:5" x14ac:dyDescent="0.35">
      <c r="A138">
        <v>289</v>
      </c>
      <c r="B138">
        <v>0</v>
      </c>
      <c r="C138" s="58">
        <v>0.26425615538168751</v>
      </c>
      <c r="D138" s="58">
        <f t="shared" si="2"/>
        <v>52.89534569170489</v>
      </c>
      <c r="E138" cm="1">
        <f t="array" ref="E138">_xlfn.IFS(C138&lt;$L$3,-1*$L$4,AND(C138&gt;$L$3,B138=0),((-1*$L$4)-$L$1),AND(C138&gt;$L$3,B138=1),$L$2-$L$4-$L$1)</f>
        <v>-4</v>
      </c>
    </row>
    <row r="139" spans="1:5" x14ac:dyDescent="0.35">
      <c r="A139">
        <v>323</v>
      </c>
      <c r="B139">
        <v>1</v>
      </c>
      <c r="C139" s="58">
        <v>0.26382427477082165</v>
      </c>
      <c r="D139" s="58">
        <f t="shared" si="2"/>
        <v>53.159169966475709</v>
      </c>
      <c r="E139" cm="1">
        <f t="array" ref="E139">_xlfn.IFS(C139&lt;$L$3,-1*$L$4,AND(C139&gt;$L$3,B139=0),((-1*$L$4)-$L$1),AND(C139&gt;$L$3,B139=1),$L$2-$L$4-$L$1)</f>
        <v>9.5</v>
      </c>
    </row>
    <row r="140" spans="1:5" x14ac:dyDescent="0.35">
      <c r="A140" s="2">
        <v>20</v>
      </c>
      <c r="B140">
        <v>0</v>
      </c>
      <c r="C140" s="58">
        <v>0.26026489066946745</v>
      </c>
      <c r="D140" s="58">
        <f t="shared" si="2"/>
        <v>53.419434857145177</v>
      </c>
      <c r="E140" cm="1">
        <f t="array" ref="E140">_xlfn.IFS(C140&lt;$L$3,-1*$L$4,AND(C140&gt;$L$3,B140=0),((-1*$L$4)-$L$1),AND(C140&gt;$L$3,B140=1),$L$2-$L$4-$L$1)</f>
        <v>-4</v>
      </c>
    </row>
    <row r="141" spans="1:5" x14ac:dyDescent="0.35">
      <c r="A141" s="2">
        <v>47</v>
      </c>
      <c r="B141">
        <v>0</v>
      </c>
      <c r="C141" s="58">
        <v>0.26026489066946745</v>
      </c>
      <c r="D141" s="58">
        <f t="shared" si="2"/>
        <v>53.679699747814645</v>
      </c>
      <c r="E141" cm="1">
        <f t="array" ref="E141">_xlfn.IFS(C141&lt;$L$3,-1*$L$4,AND(C141&gt;$L$3,B141=0),((-1*$L$4)-$L$1),AND(C141&gt;$L$3,B141=1),$L$2-$L$4-$L$1)</f>
        <v>-4</v>
      </c>
    </row>
    <row r="142" spans="1:5" x14ac:dyDescent="0.35">
      <c r="A142">
        <v>277</v>
      </c>
      <c r="B142">
        <v>0</v>
      </c>
      <c r="C142" s="58">
        <v>0.26026489066946745</v>
      </c>
      <c r="D142" s="58">
        <f t="shared" si="2"/>
        <v>53.939964638484113</v>
      </c>
      <c r="E142" cm="1">
        <f t="array" ref="E142">_xlfn.IFS(C142&lt;$L$3,-1*$L$4,AND(C142&gt;$L$3,B142=0),((-1*$L$4)-$L$1),AND(C142&gt;$L$3,B142=1),$L$2-$L$4-$L$1)</f>
        <v>-4</v>
      </c>
    </row>
    <row r="143" spans="1:5" x14ac:dyDescent="0.35">
      <c r="A143">
        <v>424</v>
      </c>
      <c r="B143">
        <v>0</v>
      </c>
      <c r="C143" s="58">
        <v>0.25902855531376129</v>
      </c>
      <c r="D143" s="58">
        <f t="shared" si="2"/>
        <v>54.198993193797875</v>
      </c>
      <c r="E143" cm="1">
        <f t="array" ref="E143">_xlfn.IFS(C143&lt;$L$3,-1*$L$4,AND(C143&gt;$L$3,B143=0),((-1*$L$4)-$L$1),AND(C143&gt;$L$3,B143=1),$L$2-$L$4-$L$1)</f>
        <v>-4</v>
      </c>
    </row>
    <row r="144" spans="1:5" x14ac:dyDescent="0.35">
      <c r="A144">
        <v>407</v>
      </c>
      <c r="B144">
        <v>0</v>
      </c>
      <c r="C144" s="58">
        <v>0.2585046573858279</v>
      </c>
      <c r="D144" s="58">
        <f t="shared" si="2"/>
        <v>54.457497851183703</v>
      </c>
      <c r="E144" cm="1">
        <f t="array" ref="E144">_xlfn.IFS(C144&lt;$L$3,-1*$L$4,AND(C144&gt;$L$3,B144=0),((-1*$L$4)-$L$1),AND(C144&gt;$L$3,B144=1),$L$2-$L$4-$L$1)</f>
        <v>-4</v>
      </c>
    </row>
    <row r="145" spans="1:5" x14ac:dyDescent="0.35">
      <c r="A145">
        <v>394</v>
      </c>
      <c r="B145">
        <v>0</v>
      </c>
      <c r="C145" s="58">
        <v>0.25781109360431004</v>
      </c>
      <c r="D145" s="58">
        <f t="shared" si="2"/>
        <v>54.715308944788013</v>
      </c>
      <c r="E145" cm="1">
        <f t="array" ref="E145">_xlfn.IFS(C145&lt;$L$3,-1*$L$4,AND(C145&gt;$L$3,B145=0),((-1*$L$4)-$L$1),AND(C145&gt;$L$3,B145=1),$L$2-$L$4-$L$1)</f>
        <v>-4</v>
      </c>
    </row>
    <row r="146" spans="1:5" x14ac:dyDescent="0.35">
      <c r="A146">
        <v>422</v>
      </c>
      <c r="B146">
        <v>0</v>
      </c>
      <c r="C146" s="58">
        <v>0.25699151906423018</v>
      </c>
      <c r="D146" s="58">
        <f t="shared" si="2"/>
        <v>54.972300463852243</v>
      </c>
      <c r="E146" cm="1">
        <f t="array" ref="E146">_xlfn.IFS(C146&lt;$L$3,-1*$L$4,AND(C146&gt;$L$3,B146=0),((-1*$L$4)-$L$1),AND(C146&gt;$L$3,B146=1),$L$2-$L$4-$L$1)</f>
        <v>-4</v>
      </c>
    </row>
    <row r="147" spans="1:5" x14ac:dyDescent="0.35">
      <c r="A147">
        <v>447</v>
      </c>
      <c r="B147">
        <v>0</v>
      </c>
      <c r="C147" s="58">
        <v>0.25658237145420615</v>
      </c>
      <c r="D147" s="58">
        <f t="shared" si="2"/>
        <v>55.22888283530645</v>
      </c>
      <c r="E147" cm="1">
        <f t="array" ref="E147">_xlfn.IFS(C147&lt;$L$3,-1*$L$4,AND(C147&gt;$L$3,B147=0),((-1*$L$4)-$L$1),AND(C147&gt;$L$3,B147=1),$L$2-$L$4-$L$1)</f>
        <v>-4</v>
      </c>
    </row>
    <row r="148" spans="1:5" x14ac:dyDescent="0.35">
      <c r="A148" s="2">
        <v>156</v>
      </c>
      <c r="B148">
        <v>0</v>
      </c>
      <c r="C148" s="58">
        <v>0.25388358282477569</v>
      </c>
      <c r="D148" s="58">
        <f t="shared" si="2"/>
        <v>55.482766418131227</v>
      </c>
      <c r="E148" cm="1">
        <f t="array" ref="E148">_xlfn.IFS(C148&lt;$L$3,-1*$L$4,AND(C148&gt;$L$3,B148=0),((-1*$L$4)-$L$1),AND(C148&gt;$L$3,B148=1),$L$2-$L$4-$L$1)</f>
        <v>-4</v>
      </c>
    </row>
    <row r="149" spans="1:5" x14ac:dyDescent="0.35">
      <c r="A149">
        <v>458</v>
      </c>
      <c r="B149">
        <v>0</v>
      </c>
      <c r="C149" s="58">
        <v>0.25388358282477569</v>
      </c>
      <c r="D149" s="58">
        <f t="shared" si="2"/>
        <v>55.736650000956004</v>
      </c>
      <c r="E149" cm="1">
        <f t="array" ref="E149">_xlfn.IFS(C149&lt;$L$3,-1*$L$4,AND(C149&gt;$L$3,B149=0),((-1*$L$4)-$L$1),AND(C149&gt;$L$3,B149=1),$L$2-$L$4-$L$1)</f>
        <v>-4</v>
      </c>
    </row>
    <row r="150" spans="1:5" x14ac:dyDescent="0.35">
      <c r="A150" s="2">
        <v>157</v>
      </c>
      <c r="B150">
        <v>0</v>
      </c>
      <c r="C150" s="58">
        <v>0.25374519489239722</v>
      </c>
      <c r="D150" s="58">
        <f t="shared" si="2"/>
        <v>55.9903951958484</v>
      </c>
      <c r="E150" cm="1">
        <f t="array" ref="E150">_xlfn.IFS(C150&lt;$L$3,-1*$L$4,AND(C150&gt;$L$3,B150=0),((-1*$L$4)-$L$1),AND(C150&gt;$L$3,B150=1),$L$2-$L$4-$L$1)</f>
        <v>-4</v>
      </c>
    </row>
    <row r="151" spans="1:5" x14ac:dyDescent="0.35">
      <c r="A151">
        <v>384</v>
      </c>
      <c r="B151">
        <v>0</v>
      </c>
      <c r="C151" s="58">
        <v>0.25307223643562277</v>
      </c>
      <c r="D151" s="58">
        <f t="shared" si="2"/>
        <v>56.243467432284021</v>
      </c>
      <c r="E151" cm="1">
        <f t="array" ref="E151">_xlfn.IFS(C151&lt;$L$3,-1*$L$4,AND(C151&gt;$L$3,B151=0),((-1*$L$4)-$L$1),AND(C151&gt;$L$3,B151=1),$L$2-$L$4-$L$1)</f>
        <v>-4</v>
      </c>
    </row>
    <row r="152" spans="1:5" x14ac:dyDescent="0.35">
      <c r="A152">
        <v>435</v>
      </c>
      <c r="B152">
        <v>1</v>
      </c>
      <c r="C152" s="58">
        <v>0.25266720669425385</v>
      </c>
      <c r="D152" s="58">
        <f t="shared" si="2"/>
        <v>56.496134638978276</v>
      </c>
      <c r="E152" cm="1">
        <f t="array" ref="E152">_xlfn.IFS(C152&lt;$L$3,-1*$L$4,AND(C152&gt;$L$3,B152=0),((-1*$L$4)-$L$1),AND(C152&gt;$L$3,B152=1),$L$2-$L$4-$L$1)</f>
        <v>9.5</v>
      </c>
    </row>
    <row r="153" spans="1:5" x14ac:dyDescent="0.35">
      <c r="A153">
        <v>454</v>
      </c>
      <c r="B153">
        <v>0</v>
      </c>
      <c r="C153" s="58">
        <v>0.25266720669425385</v>
      </c>
      <c r="D153" s="58">
        <f t="shared" si="2"/>
        <v>56.748801845672531</v>
      </c>
      <c r="E153" cm="1">
        <f t="array" ref="E153">_xlfn.IFS(C153&lt;$L$3,-1*$L$4,AND(C153&gt;$L$3,B153=0),((-1*$L$4)-$L$1),AND(C153&gt;$L$3,B153=1),$L$2-$L$4-$L$1)</f>
        <v>-4</v>
      </c>
    </row>
    <row r="154" spans="1:5" x14ac:dyDescent="0.35">
      <c r="A154" s="2">
        <v>13</v>
      </c>
      <c r="B154">
        <v>1</v>
      </c>
      <c r="C154" s="58">
        <v>0.25066327349169332</v>
      </c>
      <c r="D154" s="58">
        <f t="shared" si="2"/>
        <v>56.999465119164228</v>
      </c>
      <c r="E154" cm="1">
        <f t="array" ref="E154">_xlfn.IFS(C154&lt;$L$3,-1*$L$4,AND(C154&gt;$L$3,B154=0),((-1*$L$4)-$L$1),AND(C154&gt;$L$3,B154=1),$L$2-$L$4-$L$1)</f>
        <v>9.5</v>
      </c>
    </row>
    <row r="155" spans="1:5" x14ac:dyDescent="0.35">
      <c r="A155" s="2">
        <v>85</v>
      </c>
      <c r="B155">
        <v>0</v>
      </c>
      <c r="C155" s="58">
        <v>0.25066327349169332</v>
      </c>
      <c r="D155" s="58">
        <f t="shared" si="2"/>
        <v>57.250128392655924</v>
      </c>
      <c r="E155" cm="1">
        <f t="array" ref="E155">_xlfn.IFS(C155&lt;$L$3,-1*$L$4,AND(C155&gt;$L$3,B155=0),((-1*$L$4)-$L$1),AND(C155&gt;$L$3,B155=1),$L$2-$L$4-$L$1)</f>
        <v>-4</v>
      </c>
    </row>
    <row r="156" spans="1:5" x14ac:dyDescent="0.35">
      <c r="A156" s="2">
        <v>23</v>
      </c>
      <c r="B156">
        <v>0</v>
      </c>
      <c r="C156" s="58">
        <v>0.24760636433259423</v>
      </c>
      <c r="D156" s="58">
        <f t="shared" si="2"/>
        <v>57.497734756988521</v>
      </c>
      <c r="E156" cm="1">
        <f t="array" ref="E156">_xlfn.IFS(C156&lt;$L$3,-1*$L$4,AND(C156&gt;$L$3,B156=0),((-1*$L$4)-$L$1),AND(C156&gt;$L$3,B156=1),$L$2-$L$4-$L$1)</f>
        <v>-4</v>
      </c>
    </row>
    <row r="157" spans="1:5" x14ac:dyDescent="0.35">
      <c r="A157">
        <v>474</v>
      </c>
      <c r="B157">
        <v>0</v>
      </c>
      <c r="C157" s="58">
        <v>0.24760636433259423</v>
      </c>
      <c r="D157" s="58">
        <f t="shared" si="2"/>
        <v>57.745341121321118</v>
      </c>
      <c r="E157" cm="1">
        <f t="array" ref="E157">_xlfn.IFS(C157&lt;$L$3,-1*$L$4,AND(C157&gt;$L$3,B157=0),((-1*$L$4)-$L$1),AND(C157&gt;$L$3,B157=1),$L$2-$L$4-$L$1)</f>
        <v>-4</v>
      </c>
    </row>
    <row r="158" spans="1:5" x14ac:dyDescent="0.35">
      <c r="A158">
        <v>372</v>
      </c>
      <c r="B158">
        <v>0</v>
      </c>
      <c r="C158" s="58">
        <v>0.24680844252757439</v>
      </c>
      <c r="D158" s="58">
        <f t="shared" si="2"/>
        <v>57.992149563848692</v>
      </c>
      <c r="E158" cm="1">
        <f t="array" ref="E158">_xlfn.IFS(C158&lt;$L$3,-1*$L$4,AND(C158&gt;$L$3,B158=0),((-1*$L$4)-$L$1),AND(C158&gt;$L$3,B158=1),$L$2-$L$4-$L$1)</f>
        <v>-4</v>
      </c>
    </row>
    <row r="159" spans="1:5" x14ac:dyDescent="0.35">
      <c r="A159" s="2">
        <v>35</v>
      </c>
      <c r="B159">
        <v>0</v>
      </c>
      <c r="C159" s="58">
        <v>0.24641013048691865</v>
      </c>
      <c r="D159" s="58">
        <f t="shared" si="2"/>
        <v>58.238559694335613</v>
      </c>
      <c r="E159" cm="1">
        <f t="array" ref="E159">_xlfn.IFS(C159&lt;$L$3,-1*$L$4,AND(C159&gt;$L$3,B159=0),((-1*$L$4)-$L$1),AND(C159&gt;$L$3,B159=1),$L$2-$L$4-$L$1)</f>
        <v>-4</v>
      </c>
    </row>
    <row r="160" spans="1:5" x14ac:dyDescent="0.35">
      <c r="A160" s="2">
        <v>165</v>
      </c>
      <c r="B160">
        <v>0</v>
      </c>
      <c r="C160" s="58">
        <v>0.24641013048691865</v>
      </c>
      <c r="D160" s="58">
        <f t="shared" si="2"/>
        <v>58.484969824822535</v>
      </c>
      <c r="E160" cm="1">
        <f t="array" ref="E160">_xlfn.IFS(C160&lt;$L$3,-1*$L$4,AND(C160&gt;$L$3,B160=0),((-1*$L$4)-$L$1),AND(C160&gt;$L$3,B160=1),$L$2-$L$4-$L$1)</f>
        <v>-4</v>
      </c>
    </row>
    <row r="161" spans="1:5" x14ac:dyDescent="0.35">
      <c r="A161" s="2">
        <v>107</v>
      </c>
      <c r="B161">
        <v>1</v>
      </c>
      <c r="C161" s="58">
        <v>0.24391920058807953</v>
      </c>
      <c r="D161" s="58">
        <f t="shared" si="2"/>
        <v>58.728889025410616</v>
      </c>
      <c r="E161" cm="1">
        <f t="array" ref="E161">_xlfn.IFS(C161&lt;$L$3,-1*$L$4,AND(C161&gt;$L$3,B161=0),((-1*$L$4)-$L$1),AND(C161&gt;$L$3,B161=1),$L$2-$L$4-$L$1)</f>
        <v>9.5</v>
      </c>
    </row>
    <row r="162" spans="1:5" x14ac:dyDescent="0.35">
      <c r="A162">
        <v>429</v>
      </c>
      <c r="B162">
        <v>1</v>
      </c>
      <c r="C162" s="58">
        <v>0.24364856975064908</v>
      </c>
      <c r="D162" s="58">
        <f t="shared" si="2"/>
        <v>58.972537595161263</v>
      </c>
      <c r="E162" cm="1">
        <f t="array" ref="E162">_xlfn.IFS(C162&lt;$L$3,-1*$L$4,AND(C162&gt;$L$3,B162=0),((-1*$L$4)-$L$1),AND(C162&gt;$L$3,B162=1),$L$2-$L$4-$L$1)</f>
        <v>9.5</v>
      </c>
    </row>
    <row r="163" spans="1:5" x14ac:dyDescent="0.35">
      <c r="A163">
        <v>403</v>
      </c>
      <c r="B163">
        <v>0</v>
      </c>
      <c r="C163" s="58">
        <v>0.24143412699419864</v>
      </c>
      <c r="D163" s="58">
        <f t="shared" si="2"/>
        <v>59.213971722155463</v>
      </c>
      <c r="E163" cm="1">
        <f t="array" ref="E163">_xlfn.IFS(C163&lt;$L$3,-1*$L$4,AND(C163&gt;$L$3,B163=0),((-1*$L$4)-$L$1),AND(C163&gt;$L$3,B163=1),$L$2-$L$4-$L$1)</f>
        <v>-4</v>
      </c>
    </row>
    <row r="164" spans="1:5" x14ac:dyDescent="0.35">
      <c r="A164">
        <v>247</v>
      </c>
      <c r="B164">
        <v>0</v>
      </c>
      <c r="C164" s="58">
        <v>0.24064973366003475</v>
      </c>
      <c r="D164" s="58">
        <f t="shared" si="2"/>
        <v>59.454621455815499</v>
      </c>
      <c r="E164" cm="1">
        <f t="array" ref="E164">_xlfn.IFS(C164&lt;$L$3,-1*$L$4,AND(C164&gt;$L$3,B164=0),((-1*$L$4)-$L$1),AND(C164&gt;$L$3,B164=1),$L$2-$L$4-$L$1)</f>
        <v>-4</v>
      </c>
    </row>
    <row r="165" spans="1:5" x14ac:dyDescent="0.35">
      <c r="A165" s="2">
        <v>91</v>
      </c>
      <c r="B165">
        <v>0</v>
      </c>
      <c r="C165" s="58">
        <v>0.23832128964706661</v>
      </c>
      <c r="D165" s="58">
        <f t="shared" si="2"/>
        <v>59.692942745462567</v>
      </c>
      <c r="E165" cm="1">
        <f t="array" ref="E165">_xlfn.IFS(C165&lt;$L$3,-1*$L$4,AND(C165&gt;$L$3,B165=0),((-1*$L$4)-$L$1),AND(C165&gt;$L$3,B165=1),$L$2-$L$4-$L$1)</f>
        <v>-4</v>
      </c>
    </row>
    <row r="166" spans="1:5" x14ac:dyDescent="0.35">
      <c r="A166" s="2">
        <v>151</v>
      </c>
      <c r="B166">
        <v>0</v>
      </c>
      <c r="C166" s="58">
        <v>0.23536761782610782</v>
      </c>
      <c r="D166" s="58">
        <f t="shared" si="2"/>
        <v>59.928310363288674</v>
      </c>
      <c r="E166" cm="1">
        <f t="array" ref="E166">_xlfn.IFS(C166&lt;$L$3,-1*$L$4,AND(C166&gt;$L$3,B166=0),((-1*$L$4)-$L$1),AND(C166&gt;$L$3,B166=1),$L$2-$L$4-$L$1)</f>
        <v>-4</v>
      </c>
    </row>
    <row r="167" spans="1:5" x14ac:dyDescent="0.35">
      <c r="A167">
        <v>416</v>
      </c>
      <c r="B167">
        <v>1</v>
      </c>
      <c r="C167" s="58">
        <v>0.23192692554938385</v>
      </c>
      <c r="D167" s="58">
        <f t="shared" si="2"/>
        <v>60.160237288838054</v>
      </c>
      <c r="E167" cm="1">
        <f t="array" ref="E167">_xlfn.IFS(C167&lt;$L$3,-1*$L$4,AND(C167&gt;$L$3,B167=0),((-1*$L$4)-$L$1),AND(C167&gt;$L$3,B167=1),$L$2-$L$4-$L$1)</f>
        <v>9.5</v>
      </c>
    </row>
    <row r="168" spans="1:5" x14ac:dyDescent="0.35">
      <c r="A168" s="2">
        <v>10</v>
      </c>
      <c r="B168">
        <v>0</v>
      </c>
      <c r="C168" s="58">
        <v>0.23180655429873018</v>
      </c>
      <c r="D168" s="58">
        <f t="shared" si="2"/>
        <v>60.392043843136783</v>
      </c>
      <c r="E168" cm="1">
        <f t="array" ref="E168">_xlfn.IFS(C168&lt;$L$3,-1*$L$4,AND(C168&gt;$L$3,B168=0),((-1*$L$4)-$L$1),AND(C168&gt;$L$3,B168=1),$L$2-$L$4-$L$1)</f>
        <v>-4</v>
      </c>
    </row>
    <row r="169" spans="1:5" x14ac:dyDescent="0.35">
      <c r="A169">
        <v>495</v>
      </c>
      <c r="B169">
        <v>0</v>
      </c>
      <c r="C169" s="58">
        <v>0.23180655429873018</v>
      </c>
      <c r="D169" s="58">
        <f t="shared" si="2"/>
        <v>60.623850397435511</v>
      </c>
      <c r="E169" cm="1">
        <f t="array" ref="E169">_xlfn.IFS(C169&lt;$L$3,-1*$L$4,AND(C169&gt;$L$3,B169=0),((-1*$L$4)-$L$1),AND(C169&gt;$L$3,B169=1),$L$2-$L$4-$L$1)</f>
        <v>-4</v>
      </c>
    </row>
    <row r="170" spans="1:5" x14ac:dyDescent="0.35">
      <c r="A170" s="2">
        <v>12</v>
      </c>
      <c r="B170">
        <v>0</v>
      </c>
      <c r="C170" s="58">
        <v>0.22940744249311271</v>
      </c>
      <c r="D170" s="58">
        <f t="shared" si="2"/>
        <v>60.853257839928624</v>
      </c>
      <c r="E170" cm="1">
        <f t="array" ref="E170">_xlfn.IFS(C170&lt;$L$3,-1*$L$4,AND(C170&gt;$L$3,B170=0),((-1*$L$4)-$L$1),AND(C170&gt;$L$3,B170=1),$L$2-$L$4-$L$1)</f>
        <v>-4</v>
      </c>
    </row>
    <row r="171" spans="1:5" x14ac:dyDescent="0.35">
      <c r="A171" s="2">
        <v>173</v>
      </c>
      <c r="B171">
        <v>0</v>
      </c>
      <c r="C171" s="58">
        <v>0.22940744249311271</v>
      </c>
      <c r="D171" s="58">
        <f t="shared" si="2"/>
        <v>61.082665282421736</v>
      </c>
      <c r="E171" cm="1">
        <f t="array" ref="E171">_xlfn.IFS(C171&lt;$L$3,-1*$L$4,AND(C171&gt;$L$3,B171=0),((-1*$L$4)-$L$1),AND(C171&gt;$L$3,B171=1),$L$2-$L$4-$L$1)</f>
        <v>-4</v>
      </c>
    </row>
    <row r="172" spans="1:5" x14ac:dyDescent="0.35">
      <c r="A172">
        <v>253</v>
      </c>
      <c r="B172">
        <v>0</v>
      </c>
      <c r="C172" s="58">
        <v>0.22940744249311271</v>
      </c>
      <c r="D172" s="58">
        <f t="shared" si="2"/>
        <v>61.312072724914849</v>
      </c>
      <c r="E172" cm="1">
        <f t="array" ref="E172">_xlfn.IFS(C172&lt;$L$3,-1*$L$4,AND(C172&gt;$L$3,B172=0),((-1*$L$4)-$L$1),AND(C172&gt;$L$3,B172=1),$L$2-$L$4-$L$1)</f>
        <v>-4</v>
      </c>
    </row>
    <row r="173" spans="1:5" x14ac:dyDescent="0.35">
      <c r="A173" s="2">
        <v>11</v>
      </c>
      <c r="B173">
        <v>0</v>
      </c>
      <c r="C173" s="58">
        <v>0.2286503448755117</v>
      </c>
      <c r="D173" s="58">
        <f t="shared" si="2"/>
        <v>61.54072306979036</v>
      </c>
      <c r="E173" cm="1">
        <f t="array" ref="E173">_xlfn.IFS(C173&lt;$L$3,-1*$L$4,AND(C173&gt;$L$3,B173=0),((-1*$L$4)-$L$1),AND(C173&gt;$L$3,B173=1),$L$2-$L$4-$L$1)</f>
        <v>-4</v>
      </c>
    </row>
    <row r="174" spans="1:5" x14ac:dyDescent="0.35">
      <c r="A174">
        <v>423</v>
      </c>
      <c r="B174">
        <v>0</v>
      </c>
      <c r="C174" s="58">
        <v>0.2286503448755117</v>
      </c>
      <c r="D174" s="58">
        <f t="shared" si="2"/>
        <v>61.769373414665871</v>
      </c>
      <c r="E174" cm="1">
        <f t="array" ref="E174">_xlfn.IFS(C174&lt;$L$3,-1*$L$4,AND(C174&gt;$L$3,B174=0),((-1*$L$4)-$L$1),AND(C174&gt;$L$3,B174=1),$L$2-$L$4-$L$1)</f>
        <v>-4</v>
      </c>
    </row>
    <row r="175" spans="1:5" x14ac:dyDescent="0.35">
      <c r="A175" s="2">
        <v>114</v>
      </c>
      <c r="B175">
        <v>0</v>
      </c>
      <c r="C175" s="58">
        <v>0.22590991270971295</v>
      </c>
      <c r="D175" s="58">
        <f t="shared" si="2"/>
        <v>61.995283327375581</v>
      </c>
      <c r="E175" cm="1">
        <f t="array" ref="E175">_xlfn.IFS(C175&lt;$L$3,-1*$L$4,AND(C175&gt;$L$3,B175=0),((-1*$L$4)-$L$1),AND(C175&gt;$L$3,B175=1),$L$2-$L$4-$L$1)</f>
        <v>-4</v>
      </c>
    </row>
    <row r="176" spans="1:5" x14ac:dyDescent="0.35">
      <c r="A176" s="2">
        <v>169</v>
      </c>
      <c r="B176">
        <v>0</v>
      </c>
      <c r="C176" s="58">
        <v>0.22355406901629776</v>
      </c>
      <c r="D176" s="58">
        <f t="shared" si="2"/>
        <v>62.218837396391876</v>
      </c>
      <c r="E176" cm="1">
        <f t="array" ref="E176">_xlfn.IFS(C176&lt;$L$3,-1*$L$4,AND(C176&gt;$L$3,B176=0),((-1*$L$4)-$L$1),AND(C176&gt;$L$3,B176=1),$L$2-$L$4-$L$1)</f>
        <v>-4</v>
      </c>
    </row>
    <row r="177" spans="1:5" x14ac:dyDescent="0.35">
      <c r="A177">
        <v>206</v>
      </c>
      <c r="B177">
        <v>1</v>
      </c>
      <c r="C177" s="58">
        <v>0.22355406901629776</v>
      </c>
      <c r="D177" s="58">
        <f t="shared" si="2"/>
        <v>62.442391465408171</v>
      </c>
      <c r="E177" cm="1">
        <f t="array" ref="E177">_xlfn.IFS(C177&lt;$L$3,-1*$L$4,AND(C177&gt;$L$3,B177=0),((-1*$L$4)-$L$1),AND(C177&gt;$L$3,B177=1),$L$2-$L$4-$L$1)</f>
        <v>9.5</v>
      </c>
    </row>
    <row r="178" spans="1:5" x14ac:dyDescent="0.35">
      <c r="A178">
        <v>499</v>
      </c>
      <c r="B178">
        <v>0</v>
      </c>
      <c r="C178" s="58">
        <v>0.22355406901629776</v>
      </c>
      <c r="D178" s="58">
        <f t="shared" si="2"/>
        <v>62.665945534424466</v>
      </c>
      <c r="E178" cm="1">
        <f t="array" ref="E178">_xlfn.IFS(C178&lt;$L$3,-1*$L$4,AND(C178&gt;$L$3,B178=0),((-1*$L$4)-$L$1),AND(C178&gt;$L$3,B178=1),$L$2-$L$4-$L$1)</f>
        <v>-4</v>
      </c>
    </row>
    <row r="179" spans="1:5" x14ac:dyDescent="0.35">
      <c r="A179">
        <v>334</v>
      </c>
      <c r="B179">
        <v>0</v>
      </c>
      <c r="C179" s="58">
        <v>0.22132926729771193</v>
      </c>
      <c r="D179" s="58">
        <f t="shared" si="2"/>
        <v>62.887274801722178</v>
      </c>
      <c r="E179" cm="1">
        <f t="array" ref="E179">_xlfn.IFS(C179&lt;$L$3,-1*$L$4,AND(C179&gt;$L$3,B179=0),((-1*$L$4)-$L$1),AND(C179&gt;$L$3,B179=1),$L$2-$L$4-$L$1)</f>
        <v>-1</v>
      </c>
    </row>
    <row r="180" spans="1:5" x14ac:dyDescent="0.35">
      <c r="A180" s="2">
        <v>126</v>
      </c>
      <c r="B180">
        <v>0</v>
      </c>
      <c r="C180" s="58">
        <v>0.21780783172792428</v>
      </c>
      <c r="D180" s="58">
        <f t="shared" si="2"/>
        <v>63.105082633450102</v>
      </c>
      <c r="E180" cm="1">
        <f t="array" ref="E180">_xlfn.IFS(C180&lt;$L$3,-1*$L$4,AND(C180&gt;$L$3,B180=0),((-1*$L$4)-$L$1),AND(C180&gt;$L$3,B180=1),$L$2-$L$4-$L$1)</f>
        <v>-1</v>
      </c>
    </row>
    <row r="181" spans="1:5" x14ac:dyDescent="0.35">
      <c r="A181" s="2">
        <v>129</v>
      </c>
      <c r="B181">
        <v>0</v>
      </c>
      <c r="C181" s="58">
        <v>0.21768337094887466</v>
      </c>
      <c r="D181" s="58">
        <f t="shared" si="2"/>
        <v>63.322766004398979</v>
      </c>
      <c r="E181" cm="1">
        <f t="array" ref="E181">_xlfn.IFS(C181&lt;$L$3,-1*$L$4,AND(C181&gt;$L$3,B181=0),((-1*$L$4)-$L$1),AND(C181&gt;$L$3,B181=1),$L$2-$L$4-$L$1)</f>
        <v>-1</v>
      </c>
    </row>
    <row r="182" spans="1:5" x14ac:dyDescent="0.35">
      <c r="A182" s="2">
        <v>183</v>
      </c>
      <c r="B182">
        <v>1</v>
      </c>
      <c r="C182" s="58">
        <v>0.21671409439926143</v>
      </c>
      <c r="D182" s="58">
        <f t="shared" si="2"/>
        <v>63.539480098798244</v>
      </c>
      <c r="E182" cm="1">
        <f t="array" ref="E182">_xlfn.IFS(C182&lt;$L$3,-1*$L$4,AND(C182&gt;$L$3,B182=0),((-1*$L$4)-$L$1),AND(C182&gt;$L$3,B182=1),$L$2-$L$4-$L$1)</f>
        <v>-1</v>
      </c>
    </row>
    <row r="183" spans="1:5" x14ac:dyDescent="0.35">
      <c r="A183">
        <v>322</v>
      </c>
      <c r="B183">
        <v>1</v>
      </c>
      <c r="C183" s="58">
        <v>0.21598714626392568</v>
      </c>
      <c r="D183" s="58">
        <f t="shared" si="2"/>
        <v>63.755467245062171</v>
      </c>
      <c r="E183" cm="1">
        <f t="array" ref="E183">_xlfn.IFS(C183&lt;$L$3,-1*$L$4,AND(C183&gt;$L$3,B183=0),((-1*$L$4)-$L$1),AND(C183&gt;$L$3,B183=1),$L$2-$L$4-$L$1)</f>
        <v>-1</v>
      </c>
    </row>
    <row r="184" spans="1:5" x14ac:dyDescent="0.35">
      <c r="A184" s="2">
        <v>41</v>
      </c>
      <c r="B184">
        <v>1</v>
      </c>
      <c r="C184" s="58">
        <v>0.21443793644246645</v>
      </c>
      <c r="D184" s="58">
        <f t="shared" si="2"/>
        <v>63.969905181504636</v>
      </c>
      <c r="E184" cm="1">
        <f t="array" ref="E184">_xlfn.IFS(C184&lt;$L$3,-1*$L$4,AND(C184&gt;$L$3,B184=0),((-1*$L$4)-$L$1),AND(C184&gt;$L$3,B184=1),$L$2-$L$4-$L$1)</f>
        <v>-1</v>
      </c>
    </row>
    <row r="185" spans="1:5" x14ac:dyDescent="0.35">
      <c r="A185">
        <v>393</v>
      </c>
      <c r="B185">
        <v>1</v>
      </c>
      <c r="C185" s="58">
        <v>0.21383013259079425</v>
      </c>
      <c r="D185" s="58">
        <f t="shared" si="2"/>
        <v>64.183735314095429</v>
      </c>
      <c r="E185" cm="1">
        <f t="array" ref="E185">_xlfn.IFS(C185&lt;$L$3,-1*$L$4,AND(C185&gt;$L$3,B185=0),((-1*$L$4)-$L$1),AND(C185&gt;$L$3,B185=1),$L$2-$L$4-$L$1)</f>
        <v>-1</v>
      </c>
    </row>
    <row r="186" spans="1:5" x14ac:dyDescent="0.35">
      <c r="A186" s="2">
        <v>127</v>
      </c>
      <c r="B186">
        <v>0</v>
      </c>
      <c r="C186" s="58">
        <v>0.21133130717421728</v>
      </c>
      <c r="D186" s="58">
        <f t="shared" si="2"/>
        <v>64.395066621269649</v>
      </c>
      <c r="E186" cm="1">
        <f t="array" ref="E186">_xlfn.IFS(C186&lt;$L$3,-1*$L$4,AND(C186&gt;$L$3,B186=0),((-1*$L$4)-$L$1),AND(C186&gt;$L$3,B186=1),$L$2-$L$4-$L$1)</f>
        <v>-1</v>
      </c>
    </row>
    <row r="187" spans="1:5" x14ac:dyDescent="0.35">
      <c r="A187">
        <v>308</v>
      </c>
      <c r="B187">
        <v>0</v>
      </c>
      <c r="C187" s="58">
        <v>0.21109587235544311</v>
      </c>
      <c r="D187" s="58">
        <f t="shared" si="2"/>
        <v>64.606162493625092</v>
      </c>
      <c r="E187" cm="1">
        <f t="array" ref="E187">_xlfn.IFS(C187&lt;$L$3,-1*$L$4,AND(C187&gt;$L$3,B187=0),((-1*$L$4)-$L$1),AND(C187&gt;$L$3,B187=1),$L$2-$L$4-$L$1)</f>
        <v>-1</v>
      </c>
    </row>
    <row r="188" spans="1:5" x14ac:dyDescent="0.35">
      <c r="A188" s="2">
        <v>187</v>
      </c>
      <c r="B188">
        <v>0</v>
      </c>
      <c r="C188" s="58">
        <v>0.20896168697416873</v>
      </c>
      <c r="D188" s="58">
        <f t="shared" si="2"/>
        <v>64.815124180599256</v>
      </c>
      <c r="E188" cm="1">
        <f t="array" ref="E188">_xlfn.IFS(C188&lt;$L$3,-1*$L$4,AND(C188&gt;$L$3,B188=0),((-1*$L$4)-$L$1),AND(C188&gt;$L$3,B188=1),$L$2-$L$4-$L$1)</f>
        <v>-1</v>
      </c>
    </row>
    <row r="189" spans="1:5" x14ac:dyDescent="0.35">
      <c r="A189" s="2">
        <v>14</v>
      </c>
      <c r="B189">
        <v>0</v>
      </c>
      <c r="C189" s="58">
        <v>0.207560675728032</v>
      </c>
      <c r="D189" s="58">
        <f t="shared" si="2"/>
        <v>65.022684856327288</v>
      </c>
      <c r="E189" cm="1">
        <f t="array" ref="E189">_xlfn.IFS(C189&lt;$L$3,-1*$L$4,AND(C189&gt;$L$3,B189=0),((-1*$L$4)-$L$1),AND(C189&gt;$L$3,B189=1),$L$2-$L$4-$L$1)</f>
        <v>-1</v>
      </c>
    </row>
    <row r="190" spans="1:5" x14ac:dyDescent="0.35">
      <c r="A190" s="2">
        <v>108</v>
      </c>
      <c r="B190">
        <v>0</v>
      </c>
      <c r="C190" s="58">
        <v>0.20663745983567197</v>
      </c>
      <c r="D190" s="58">
        <f t="shared" si="2"/>
        <v>65.229322316162964</v>
      </c>
      <c r="E190" cm="1">
        <f t="array" ref="E190">_xlfn.IFS(C190&lt;$L$3,-1*$L$4,AND(C190&gt;$L$3,B190=0),((-1*$L$4)-$L$1),AND(C190&gt;$L$3,B190=1),$L$2-$L$4-$L$1)</f>
        <v>-1</v>
      </c>
    </row>
    <row r="191" spans="1:5" x14ac:dyDescent="0.35">
      <c r="A191" s="2">
        <v>146</v>
      </c>
      <c r="B191">
        <v>0</v>
      </c>
      <c r="C191" s="58">
        <v>0.20663745983567197</v>
      </c>
      <c r="D191" s="58">
        <f t="shared" si="2"/>
        <v>65.43595977599864</v>
      </c>
      <c r="E191" cm="1">
        <f t="array" ref="E191">_xlfn.IFS(C191&lt;$L$3,-1*$L$4,AND(C191&gt;$L$3,B191=0),((-1*$L$4)-$L$1),AND(C191&gt;$L$3,B191=1),$L$2-$L$4-$L$1)</f>
        <v>-1</v>
      </c>
    </row>
    <row r="192" spans="1:5" x14ac:dyDescent="0.35">
      <c r="A192">
        <v>430</v>
      </c>
      <c r="B192">
        <v>0</v>
      </c>
      <c r="C192" s="58">
        <v>0.20663745983567197</v>
      </c>
      <c r="D192" s="58">
        <f t="shared" si="2"/>
        <v>65.642597235834316</v>
      </c>
      <c r="E192" cm="1">
        <f t="array" ref="E192">_xlfn.IFS(C192&lt;$L$3,-1*$L$4,AND(C192&gt;$L$3,B192=0),((-1*$L$4)-$L$1),AND(C192&gt;$L$3,B192=1),$L$2-$L$4-$L$1)</f>
        <v>-1</v>
      </c>
    </row>
    <row r="193" spans="1:5" x14ac:dyDescent="0.35">
      <c r="A193">
        <v>274</v>
      </c>
      <c r="B193">
        <v>0</v>
      </c>
      <c r="C193" s="58">
        <v>0.20593542613271909</v>
      </c>
      <c r="D193" s="58">
        <f t="shared" si="2"/>
        <v>65.848532661967042</v>
      </c>
      <c r="E193" cm="1">
        <f t="array" ref="E193">_xlfn.IFS(C193&lt;$L$3,-1*$L$4,AND(C193&gt;$L$3,B193=0),((-1*$L$4)-$L$1),AND(C193&gt;$L$3,B193=1),$L$2-$L$4-$L$1)</f>
        <v>-1</v>
      </c>
    </row>
    <row r="194" spans="1:5" x14ac:dyDescent="0.35">
      <c r="A194">
        <v>248</v>
      </c>
      <c r="B194">
        <v>0</v>
      </c>
      <c r="C194" s="58">
        <v>0.20546576128711824</v>
      </c>
      <c r="D194" s="58">
        <f t="shared" si="2"/>
        <v>66.053998423254157</v>
      </c>
      <c r="E194" cm="1">
        <f t="array" ref="E194">_xlfn.IFS(C194&lt;$L$3,-1*$L$4,AND(C194&gt;$L$3,B194=0),((-1*$L$4)-$L$1),AND(C194&gt;$L$3,B194=1),$L$2-$L$4-$L$1)</f>
        <v>-1</v>
      </c>
    </row>
    <row r="195" spans="1:5" x14ac:dyDescent="0.35">
      <c r="A195">
        <v>396</v>
      </c>
      <c r="B195">
        <v>0</v>
      </c>
      <c r="C195" s="58">
        <v>0.20339701610748401</v>
      </c>
      <c r="D195" s="58">
        <f t="shared" si="2"/>
        <v>66.257395439361645</v>
      </c>
      <c r="E195" cm="1">
        <f t="array" ref="E195">_xlfn.IFS(C195&lt;$L$3,-1*$L$4,AND(C195&gt;$L$3,B195=0),((-1*$L$4)-$L$1),AND(C195&gt;$L$3,B195=1),$L$2-$L$4-$L$1)</f>
        <v>-1</v>
      </c>
    </row>
    <row r="196" spans="1:5" x14ac:dyDescent="0.35">
      <c r="A196">
        <v>246</v>
      </c>
      <c r="B196">
        <v>0</v>
      </c>
      <c r="C196" s="58">
        <v>0.20339545059118855</v>
      </c>
      <c r="D196" s="58">
        <f t="shared" si="2"/>
        <v>66.460790889952833</v>
      </c>
      <c r="E196" cm="1">
        <f t="array" ref="E196">_xlfn.IFS(C196&lt;$L$3,-1*$L$4,AND(C196&gt;$L$3,B196=0),((-1*$L$4)-$L$1),AND(C196&gt;$L$3,B196=1),$L$2-$L$4-$L$1)</f>
        <v>-1</v>
      </c>
    </row>
    <row r="197" spans="1:5" x14ac:dyDescent="0.35">
      <c r="A197">
        <v>490</v>
      </c>
      <c r="B197">
        <v>0</v>
      </c>
      <c r="C197" s="58">
        <v>0.20178567607563261</v>
      </c>
      <c r="D197" s="58">
        <f t="shared" ref="D197:D257" si="3">D196+C197</f>
        <v>66.662576566028463</v>
      </c>
      <c r="E197" cm="1">
        <f t="array" ref="E197">_xlfn.IFS(C197&lt;$L$3,-1*$L$4,AND(C197&gt;$L$3,B197=0),((-1*$L$4)-$L$1),AND(C197&gt;$L$3,B197=1),$L$2-$L$4-$L$1)</f>
        <v>-1</v>
      </c>
    </row>
    <row r="198" spans="1:5" x14ac:dyDescent="0.35">
      <c r="A198">
        <v>249</v>
      </c>
      <c r="B198">
        <v>0</v>
      </c>
      <c r="C198" s="58">
        <v>0.20121336394635408</v>
      </c>
      <c r="D198" s="58">
        <f t="shared" si="3"/>
        <v>66.863789929974814</v>
      </c>
      <c r="E198" cm="1">
        <f t="array" ref="E198">_xlfn.IFS(C198&lt;$L$3,-1*$L$4,AND(C198&gt;$L$3,B198=0),((-1*$L$4)-$L$1),AND(C198&gt;$L$3,B198=1),$L$2-$L$4-$L$1)</f>
        <v>-1</v>
      </c>
    </row>
    <row r="199" spans="1:5" x14ac:dyDescent="0.35">
      <c r="A199">
        <v>371</v>
      </c>
      <c r="B199">
        <v>0</v>
      </c>
      <c r="C199" s="58">
        <v>0.20121336394635408</v>
      </c>
      <c r="D199" s="58">
        <f t="shared" si="3"/>
        <v>67.065003293921166</v>
      </c>
      <c r="E199" cm="1">
        <f t="array" ref="E199">_xlfn.IFS(C199&lt;$L$3,-1*$L$4,AND(C199&gt;$L$3,B199=0),((-1*$L$4)-$L$1),AND(C199&gt;$L$3,B199=1),$L$2-$L$4-$L$1)</f>
        <v>-1</v>
      </c>
    </row>
    <row r="200" spans="1:5" x14ac:dyDescent="0.35">
      <c r="A200">
        <v>296</v>
      </c>
      <c r="B200">
        <v>0</v>
      </c>
      <c r="C200" s="58">
        <v>0.20018163069595712</v>
      </c>
      <c r="D200" s="58">
        <f t="shared" si="3"/>
        <v>67.265184924617117</v>
      </c>
      <c r="E200" cm="1">
        <f t="array" ref="E200">_xlfn.IFS(C200&lt;$L$3,-1*$L$4,AND(C200&gt;$L$3,B200=0),((-1*$L$4)-$L$1),AND(C200&gt;$L$3,B200=1),$L$2-$L$4-$L$1)</f>
        <v>-1</v>
      </c>
    </row>
    <row r="201" spans="1:5" x14ac:dyDescent="0.35">
      <c r="A201">
        <v>473</v>
      </c>
      <c r="B201">
        <v>1</v>
      </c>
      <c r="C201" s="58">
        <v>0.20018163069595712</v>
      </c>
      <c r="D201" s="58">
        <f t="shared" si="3"/>
        <v>67.465366555313068</v>
      </c>
      <c r="E201" cm="1">
        <f t="array" ref="E201">_xlfn.IFS(C201&lt;$L$3,-1*$L$4,AND(C201&gt;$L$3,B201=0),((-1*$L$4)-$L$1),AND(C201&gt;$L$3,B201=1),$L$2-$L$4-$L$1)</f>
        <v>-1</v>
      </c>
    </row>
    <row r="202" spans="1:5" x14ac:dyDescent="0.35">
      <c r="A202">
        <v>295</v>
      </c>
      <c r="B202">
        <v>0</v>
      </c>
      <c r="C202" s="58">
        <v>0.19916641175527938</v>
      </c>
      <c r="D202" s="58">
        <f t="shared" si="3"/>
        <v>67.664532967068354</v>
      </c>
      <c r="E202" cm="1">
        <f t="array" ref="E202">_xlfn.IFS(C202&lt;$L$3,-1*$L$4,AND(C202&gt;$L$3,B202=0),((-1*$L$4)-$L$1),AND(C202&gt;$L$3,B202=1),$L$2-$L$4-$L$1)</f>
        <v>-1</v>
      </c>
    </row>
    <row r="203" spans="1:5" x14ac:dyDescent="0.35">
      <c r="A203" s="2">
        <v>36</v>
      </c>
      <c r="B203">
        <v>0</v>
      </c>
      <c r="C203" s="58">
        <v>0.19488536876301973</v>
      </c>
      <c r="D203" s="58">
        <f t="shared" si="3"/>
        <v>67.859418335831378</v>
      </c>
      <c r="E203" cm="1">
        <f t="array" ref="E203">_xlfn.IFS(C203&lt;$L$3,-1*$L$4,AND(C203&gt;$L$3,B203=0),((-1*$L$4)-$L$1),AND(C203&gt;$L$3,B203=1),$L$2-$L$4-$L$1)</f>
        <v>-1</v>
      </c>
    </row>
    <row r="204" spans="1:5" x14ac:dyDescent="0.35">
      <c r="A204">
        <v>385</v>
      </c>
      <c r="B204">
        <v>0</v>
      </c>
      <c r="C204" s="58">
        <v>0.19488536876301973</v>
      </c>
      <c r="D204" s="58">
        <f t="shared" si="3"/>
        <v>68.054303704594403</v>
      </c>
      <c r="E204" cm="1">
        <f t="array" ref="E204">_xlfn.IFS(C204&lt;$L$3,-1*$L$4,AND(C204&gt;$L$3,B204=0),((-1*$L$4)-$L$1),AND(C204&gt;$L$3,B204=1),$L$2-$L$4-$L$1)</f>
        <v>-1</v>
      </c>
    </row>
    <row r="205" spans="1:5" x14ac:dyDescent="0.35">
      <c r="A205">
        <v>318</v>
      </c>
      <c r="B205">
        <v>0</v>
      </c>
      <c r="C205" s="58">
        <v>0.19389049842068412</v>
      </c>
      <c r="D205" s="58">
        <f t="shared" si="3"/>
        <v>68.248194203015089</v>
      </c>
      <c r="E205" cm="1">
        <f t="array" ref="E205">_xlfn.IFS(C205&lt;$L$3,-1*$L$4,AND(C205&gt;$L$3,B205=0),((-1*$L$4)-$L$1),AND(C205&gt;$L$3,B205=1),$L$2-$L$4-$L$1)</f>
        <v>-1</v>
      </c>
    </row>
    <row r="206" spans="1:5" x14ac:dyDescent="0.35">
      <c r="A206" s="2">
        <v>139</v>
      </c>
      <c r="B206">
        <v>0</v>
      </c>
      <c r="C206" s="58">
        <v>0.19278205151820688</v>
      </c>
      <c r="D206" s="58">
        <f t="shared" si="3"/>
        <v>68.440976254533297</v>
      </c>
      <c r="E206" cm="1">
        <f t="array" ref="E206">_xlfn.IFS(C206&lt;$L$3,-1*$L$4,AND(C206&gt;$L$3,B206=0),((-1*$L$4)-$L$1),AND(C206&gt;$L$3,B206=1),$L$2-$L$4-$L$1)</f>
        <v>-1</v>
      </c>
    </row>
    <row r="207" spans="1:5" x14ac:dyDescent="0.35">
      <c r="A207" s="2">
        <v>84</v>
      </c>
      <c r="B207">
        <v>0</v>
      </c>
      <c r="C207" s="58">
        <v>0.19068657253367094</v>
      </c>
      <c r="D207" s="58">
        <f t="shared" si="3"/>
        <v>68.631662827066961</v>
      </c>
      <c r="E207" cm="1">
        <f t="array" ref="E207">_xlfn.IFS(C207&lt;$L$3,-1*$L$4,AND(C207&gt;$L$3,B207=0),((-1*$L$4)-$L$1),AND(C207&gt;$L$3,B207=1),$L$2-$L$4-$L$1)</f>
        <v>-1</v>
      </c>
    </row>
    <row r="208" spans="1:5" x14ac:dyDescent="0.35">
      <c r="A208">
        <v>383</v>
      </c>
      <c r="B208">
        <v>0</v>
      </c>
      <c r="C208" s="58">
        <v>0.19068657253367094</v>
      </c>
      <c r="D208" s="58">
        <f t="shared" si="3"/>
        <v>68.822349399600625</v>
      </c>
      <c r="E208" cm="1">
        <f t="array" ref="E208">_xlfn.IFS(C208&lt;$L$3,-1*$L$4,AND(C208&gt;$L$3,B208=0),((-1*$L$4)-$L$1),AND(C208&gt;$L$3,B208=1),$L$2-$L$4-$L$1)</f>
        <v>-1</v>
      </c>
    </row>
    <row r="209" spans="1:5" x14ac:dyDescent="0.35">
      <c r="A209">
        <v>361</v>
      </c>
      <c r="B209">
        <v>0</v>
      </c>
      <c r="C209" s="58">
        <v>0.19056170299065803</v>
      </c>
      <c r="D209" s="58">
        <f t="shared" si="3"/>
        <v>69.012911102591289</v>
      </c>
      <c r="E209" cm="1">
        <f t="array" ref="E209">_xlfn.IFS(C209&lt;$L$3,-1*$L$4,AND(C209&gt;$L$3,B209=0),((-1*$L$4)-$L$1),AND(C209&gt;$L$3,B209=1),$L$2-$L$4-$L$1)</f>
        <v>-1</v>
      </c>
    </row>
    <row r="210" spans="1:5" x14ac:dyDescent="0.35">
      <c r="A210" s="2">
        <v>55</v>
      </c>
      <c r="B210">
        <v>0</v>
      </c>
      <c r="C210" s="58">
        <v>0.18936668301165557</v>
      </c>
      <c r="D210" s="58">
        <f t="shared" si="3"/>
        <v>69.202277785602945</v>
      </c>
      <c r="E210" cm="1">
        <f t="array" ref="E210">_xlfn.IFS(C210&lt;$L$3,-1*$L$4,AND(C210&gt;$L$3,B210=0),((-1*$L$4)-$L$1),AND(C210&gt;$L$3,B210=1),$L$2-$L$4-$L$1)</f>
        <v>-1</v>
      </c>
    </row>
    <row r="211" spans="1:5" x14ac:dyDescent="0.35">
      <c r="A211">
        <v>208</v>
      </c>
      <c r="B211">
        <v>0</v>
      </c>
      <c r="C211" s="58">
        <v>0.18872140886763053</v>
      </c>
      <c r="D211" s="58">
        <f t="shared" si="3"/>
        <v>69.390999194470581</v>
      </c>
      <c r="E211" cm="1">
        <f t="array" ref="E211">_xlfn.IFS(C211&lt;$L$3,-1*$L$4,AND(C211&gt;$L$3,B211=0),((-1*$L$4)-$L$1),AND(C211&gt;$L$3,B211=1),$L$2-$L$4-$L$1)</f>
        <v>-1</v>
      </c>
    </row>
    <row r="212" spans="1:5" x14ac:dyDescent="0.35">
      <c r="A212" s="2">
        <v>88</v>
      </c>
      <c r="B212">
        <v>0</v>
      </c>
      <c r="C212" s="58">
        <v>0.18806581469626654</v>
      </c>
      <c r="D212" s="58">
        <f t="shared" si="3"/>
        <v>69.579065009166854</v>
      </c>
      <c r="E212" cm="1">
        <f t="array" ref="E212">_xlfn.IFS(C212&lt;$L$3,-1*$L$4,AND(C212&gt;$L$3,B212=0),((-1*$L$4)-$L$1),AND(C212&gt;$L$3,B212=1),$L$2-$L$4-$L$1)</f>
        <v>-1</v>
      </c>
    </row>
    <row r="213" spans="1:5" x14ac:dyDescent="0.35">
      <c r="A213">
        <v>390</v>
      </c>
      <c r="B213">
        <v>0</v>
      </c>
      <c r="C213" s="58">
        <v>0.18741197186596661</v>
      </c>
      <c r="D213" s="58">
        <f t="shared" si="3"/>
        <v>69.766476981032824</v>
      </c>
      <c r="E213" cm="1">
        <f t="array" ref="E213">_xlfn.IFS(C213&lt;$L$3,-1*$L$4,AND(C213&gt;$L$3,B213=0),((-1*$L$4)-$L$1),AND(C213&gt;$L$3,B213=1),$L$2-$L$4-$L$1)</f>
        <v>-1</v>
      </c>
    </row>
    <row r="214" spans="1:5" x14ac:dyDescent="0.35">
      <c r="A214">
        <v>223</v>
      </c>
      <c r="B214">
        <v>0</v>
      </c>
      <c r="C214" s="58">
        <v>0.1873999958943304</v>
      </c>
      <c r="D214" s="58">
        <f t="shared" si="3"/>
        <v>69.953876976927148</v>
      </c>
      <c r="E214" cm="1">
        <f t="array" ref="E214">_xlfn.IFS(C214&lt;$L$3,-1*$L$4,AND(C214&gt;$L$3,B214=0),((-1*$L$4)-$L$1),AND(C214&gt;$L$3,B214=1),$L$2-$L$4-$L$1)</f>
        <v>-1</v>
      </c>
    </row>
    <row r="215" spans="1:5" x14ac:dyDescent="0.35">
      <c r="A215">
        <v>402</v>
      </c>
      <c r="B215">
        <v>0</v>
      </c>
      <c r="C215" s="58">
        <v>0.18515843595439541</v>
      </c>
      <c r="D215" s="58">
        <f t="shared" si="3"/>
        <v>70.13903541288154</v>
      </c>
      <c r="E215" cm="1">
        <f t="array" ref="E215">_xlfn.IFS(C215&lt;$L$3,-1*$L$4,AND(C215&gt;$L$3,B215=0),((-1*$L$4)-$L$1),AND(C215&gt;$L$3,B215=1),$L$2-$L$4-$L$1)</f>
        <v>-1</v>
      </c>
    </row>
    <row r="216" spans="1:5" x14ac:dyDescent="0.35">
      <c r="A216">
        <v>307</v>
      </c>
      <c r="B216">
        <v>0</v>
      </c>
      <c r="C216" s="58">
        <v>0.18513729877253188</v>
      </c>
      <c r="D216" s="58">
        <f t="shared" si="3"/>
        <v>70.324172711654072</v>
      </c>
      <c r="E216" cm="1">
        <f t="array" ref="E216">_xlfn.IFS(C216&lt;$L$3,-1*$L$4,AND(C216&gt;$L$3,B216=0),((-1*$L$4)-$L$1),AND(C216&gt;$L$3,B216=1),$L$2-$L$4-$L$1)</f>
        <v>-1</v>
      </c>
    </row>
    <row r="217" spans="1:5" x14ac:dyDescent="0.35">
      <c r="A217" s="2">
        <v>66</v>
      </c>
      <c r="B217">
        <v>0</v>
      </c>
      <c r="C217" s="58">
        <v>0.18461312297026181</v>
      </c>
      <c r="D217" s="58">
        <f t="shared" si="3"/>
        <v>70.508785834624334</v>
      </c>
      <c r="E217" cm="1">
        <f t="array" ref="E217">_xlfn.IFS(C217&lt;$L$3,-1*$L$4,AND(C217&gt;$L$3,B217=0),((-1*$L$4)-$L$1),AND(C217&gt;$L$3,B217=1),$L$2-$L$4-$L$1)</f>
        <v>-1</v>
      </c>
    </row>
    <row r="218" spans="1:5" x14ac:dyDescent="0.35">
      <c r="A218" s="2">
        <v>81</v>
      </c>
      <c r="B218">
        <v>0</v>
      </c>
      <c r="C218" s="58">
        <v>0.18301675479144588</v>
      </c>
      <c r="D218" s="58">
        <f t="shared" si="3"/>
        <v>70.691802589415786</v>
      </c>
      <c r="E218" cm="1">
        <f t="array" ref="E218">_xlfn.IFS(C218&lt;$L$3,-1*$L$4,AND(C218&gt;$L$3,B218=0),((-1*$L$4)-$L$1),AND(C218&gt;$L$3,B218=1),$L$2-$L$4-$L$1)</f>
        <v>-1</v>
      </c>
    </row>
    <row r="219" spans="1:5" x14ac:dyDescent="0.35">
      <c r="A219" s="2">
        <v>39</v>
      </c>
      <c r="B219">
        <v>0</v>
      </c>
      <c r="C219" s="58">
        <v>0.18141943994875945</v>
      </c>
      <c r="D219" s="58">
        <f t="shared" si="3"/>
        <v>70.873222029364541</v>
      </c>
      <c r="E219" cm="1">
        <f t="array" ref="E219">_xlfn.IFS(C219&lt;$L$3,-1*$L$4,AND(C219&gt;$L$3,B219=0),((-1*$L$4)-$L$1),AND(C219&gt;$L$3,B219=1),$L$2-$L$4-$L$1)</f>
        <v>-1</v>
      </c>
    </row>
    <row r="220" spans="1:5" x14ac:dyDescent="0.35">
      <c r="A220">
        <v>471</v>
      </c>
      <c r="B220">
        <v>0</v>
      </c>
      <c r="C220" s="58">
        <v>0.18141943994875945</v>
      </c>
      <c r="D220" s="58">
        <f t="shared" si="3"/>
        <v>71.054641469313296</v>
      </c>
      <c r="E220" cm="1">
        <f t="array" ref="E220">_xlfn.IFS(C220&lt;$L$3,-1*$L$4,AND(C220&gt;$L$3,B220=0),((-1*$L$4)-$L$1),AND(C220&gt;$L$3,B220=1),$L$2-$L$4-$L$1)</f>
        <v>-1</v>
      </c>
    </row>
    <row r="221" spans="1:5" x14ac:dyDescent="0.35">
      <c r="A221">
        <v>349</v>
      </c>
      <c r="B221">
        <v>0</v>
      </c>
      <c r="C221" s="58">
        <v>0.17995239961656026</v>
      </c>
      <c r="D221" s="58">
        <f t="shared" si="3"/>
        <v>71.234593868929849</v>
      </c>
      <c r="E221" cm="1">
        <f t="array" ref="E221">_xlfn.IFS(C221&lt;$L$3,-1*$L$4,AND(C221&gt;$L$3,B221=0),((-1*$L$4)-$L$1),AND(C221&gt;$L$3,B221=1),$L$2-$L$4-$L$1)</f>
        <v>-1</v>
      </c>
    </row>
    <row r="222" spans="1:5" x14ac:dyDescent="0.35">
      <c r="A222" s="2">
        <v>83</v>
      </c>
      <c r="B222">
        <v>1</v>
      </c>
      <c r="C222" s="58">
        <v>0.17963625013372339</v>
      </c>
      <c r="D222" s="58">
        <f t="shared" si="3"/>
        <v>71.414230119063575</v>
      </c>
      <c r="E222" cm="1">
        <f t="array" ref="E222">_xlfn.IFS(C222&lt;$L$3,-1*$L$4,AND(C222&gt;$L$3,B222=0),((-1*$L$4)-$L$1),AND(C222&gt;$L$3,B222=1),$L$2-$L$4-$L$1)</f>
        <v>-1</v>
      </c>
    </row>
    <row r="223" spans="1:5" x14ac:dyDescent="0.35">
      <c r="A223" s="2">
        <v>144</v>
      </c>
      <c r="B223">
        <v>0</v>
      </c>
      <c r="C223" s="58">
        <v>0.17775995478228679</v>
      </c>
      <c r="D223" s="58">
        <f t="shared" si="3"/>
        <v>71.591990073845864</v>
      </c>
      <c r="E223" cm="1">
        <f t="array" ref="E223">_xlfn.IFS(C223&lt;$L$3,-1*$L$4,AND(C223&gt;$L$3,B223=0),((-1*$L$4)-$L$1),AND(C223&gt;$L$3,B223=1),$L$2-$L$4-$L$1)</f>
        <v>-1</v>
      </c>
    </row>
    <row r="224" spans="1:5" x14ac:dyDescent="0.35">
      <c r="A224">
        <v>373</v>
      </c>
      <c r="B224">
        <v>1</v>
      </c>
      <c r="C224" s="58">
        <v>0.17651002600666263</v>
      </c>
      <c r="D224" s="58">
        <f t="shared" si="3"/>
        <v>71.768500099852531</v>
      </c>
      <c r="E224" cm="1">
        <f t="array" ref="E224">_xlfn.IFS(C224&lt;$L$3,-1*$L$4,AND(C224&gt;$L$3,B224=0),((-1*$L$4)-$L$1),AND(C224&gt;$L$3,B224=1),$L$2-$L$4-$L$1)</f>
        <v>-1</v>
      </c>
    </row>
    <row r="225" spans="1:5" x14ac:dyDescent="0.35">
      <c r="A225">
        <v>281</v>
      </c>
      <c r="B225">
        <v>1</v>
      </c>
      <c r="C225" s="58">
        <v>0.17507419463499493</v>
      </c>
      <c r="D225" s="58">
        <f t="shared" si="3"/>
        <v>71.943574294487533</v>
      </c>
      <c r="E225" cm="1">
        <f t="array" ref="E225">_xlfn.IFS(C225&lt;$L$3,-1*$L$4,AND(C225&gt;$L$3,B225=0),((-1*$L$4)-$L$1),AND(C225&gt;$L$3,B225=1),$L$2-$L$4-$L$1)</f>
        <v>-1</v>
      </c>
    </row>
    <row r="226" spans="1:5" x14ac:dyDescent="0.35">
      <c r="A226">
        <v>271</v>
      </c>
      <c r="B226">
        <v>0</v>
      </c>
      <c r="C226" s="58">
        <v>0.17030076703907529</v>
      </c>
      <c r="D226" s="58">
        <f t="shared" si="3"/>
        <v>72.113875061526613</v>
      </c>
      <c r="E226" cm="1">
        <f t="array" ref="E226">_xlfn.IFS(C226&lt;$L$3,-1*$L$4,AND(C226&gt;$L$3,B226=0),((-1*$L$4)-$L$1),AND(C226&gt;$L$3,B226=1),$L$2-$L$4-$L$1)</f>
        <v>-1</v>
      </c>
    </row>
    <row r="227" spans="1:5" x14ac:dyDescent="0.35">
      <c r="A227" s="2">
        <v>149</v>
      </c>
      <c r="B227">
        <v>0</v>
      </c>
      <c r="C227" s="58">
        <v>0.16999805890990435</v>
      </c>
      <c r="D227" s="58">
        <f t="shared" si="3"/>
        <v>72.283873120436525</v>
      </c>
      <c r="E227" cm="1">
        <f t="array" ref="E227">_xlfn.IFS(C227&lt;$L$3,-1*$L$4,AND(C227&gt;$L$3,B227=0),((-1*$L$4)-$L$1),AND(C227&gt;$L$3,B227=1),$L$2-$L$4-$L$1)</f>
        <v>-1</v>
      </c>
    </row>
    <row r="228" spans="1:5" x14ac:dyDescent="0.35">
      <c r="A228">
        <v>236</v>
      </c>
      <c r="B228">
        <v>0</v>
      </c>
      <c r="C228" s="58">
        <v>0.16999805890990435</v>
      </c>
      <c r="D228" s="58">
        <f t="shared" si="3"/>
        <v>72.453871179346436</v>
      </c>
      <c r="E228" cm="1">
        <f t="array" ref="E228">_xlfn.IFS(C228&lt;$L$3,-1*$L$4,AND(C228&gt;$L$3,B228=0),((-1*$L$4)-$L$1),AND(C228&gt;$L$3,B228=1),$L$2-$L$4-$L$1)</f>
        <v>-1</v>
      </c>
    </row>
    <row r="229" spans="1:5" x14ac:dyDescent="0.35">
      <c r="A229">
        <v>326</v>
      </c>
      <c r="B229">
        <v>0</v>
      </c>
      <c r="C229" s="58">
        <v>0.16999805890990435</v>
      </c>
      <c r="D229" s="58">
        <f t="shared" si="3"/>
        <v>72.623869238256347</v>
      </c>
      <c r="E229" cm="1">
        <f t="array" ref="E229">_xlfn.IFS(C229&lt;$L$3,-1*$L$4,AND(C229&gt;$L$3,B229=0),((-1*$L$4)-$L$1),AND(C229&gt;$L$3,B229=1),$L$2-$L$4-$L$1)</f>
        <v>-1</v>
      </c>
    </row>
    <row r="230" spans="1:5" x14ac:dyDescent="0.35">
      <c r="A230" s="2">
        <v>161</v>
      </c>
      <c r="B230">
        <v>0</v>
      </c>
      <c r="C230" s="58">
        <v>0.16474444285345599</v>
      </c>
      <c r="D230" s="58">
        <f t="shared" si="3"/>
        <v>72.788613681109808</v>
      </c>
      <c r="E230" cm="1">
        <f t="array" ref="E230">_xlfn.IFS(C230&lt;$L$3,-1*$L$4,AND(C230&gt;$L$3,B230=0),((-1*$L$4)-$L$1),AND(C230&gt;$L$3,B230=1),$L$2-$L$4-$L$1)</f>
        <v>-1</v>
      </c>
    </row>
    <row r="231" spans="1:5" x14ac:dyDescent="0.35">
      <c r="A231">
        <v>221</v>
      </c>
      <c r="B231">
        <v>0</v>
      </c>
      <c r="C231" s="58">
        <v>0.16415528799999093</v>
      </c>
      <c r="D231" s="58">
        <f t="shared" si="3"/>
        <v>72.952768969109798</v>
      </c>
      <c r="E231" cm="1">
        <f t="array" ref="E231">_xlfn.IFS(C231&lt;$L$3,-1*$L$4,AND(C231&gt;$L$3,B231=0),((-1*$L$4)-$L$1),AND(C231&gt;$L$3,B231=1),$L$2-$L$4-$L$1)</f>
        <v>-1</v>
      </c>
    </row>
    <row r="232" spans="1:5" x14ac:dyDescent="0.35">
      <c r="A232">
        <v>404</v>
      </c>
      <c r="B232">
        <v>0</v>
      </c>
      <c r="C232" s="58">
        <v>0.16357858701156955</v>
      </c>
      <c r="D232" s="58">
        <f t="shared" si="3"/>
        <v>73.116347556121369</v>
      </c>
      <c r="E232" cm="1">
        <f t="array" ref="E232">_xlfn.IFS(C232&lt;$L$3,-1*$L$4,AND(C232&gt;$L$3,B232=0),((-1*$L$4)-$L$1),AND(C232&gt;$L$3,B232=1),$L$2-$L$4-$L$1)</f>
        <v>-1</v>
      </c>
    </row>
    <row r="233" spans="1:5" x14ac:dyDescent="0.35">
      <c r="A233" s="2">
        <v>48</v>
      </c>
      <c r="B233">
        <v>0</v>
      </c>
      <c r="C233" s="58">
        <v>0.16356782746944873</v>
      </c>
      <c r="D233" s="58">
        <f t="shared" si="3"/>
        <v>73.279915383590819</v>
      </c>
      <c r="E233" cm="1">
        <f t="array" ref="E233">_xlfn.IFS(C233&lt;$L$3,-1*$L$4,AND(C233&gt;$L$3,B233=0),((-1*$L$4)-$L$1),AND(C233&gt;$L$3,B233=1),$L$2-$L$4-$L$1)</f>
        <v>-1</v>
      </c>
    </row>
    <row r="234" spans="1:5" x14ac:dyDescent="0.35">
      <c r="A234">
        <v>216</v>
      </c>
      <c r="B234">
        <v>1</v>
      </c>
      <c r="C234" s="58">
        <v>0.1629927878588581</v>
      </c>
      <c r="D234" s="58">
        <f t="shared" si="3"/>
        <v>73.442908171449673</v>
      </c>
      <c r="E234" cm="1">
        <f t="array" ref="E234">_xlfn.IFS(C234&lt;$L$3,-1*$L$4,AND(C234&gt;$L$3,B234=0),((-1*$L$4)-$L$1),AND(C234&gt;$L$3,B234=1),$L$2-$L$4-$L$1)</f>
        <v>-1</v>
      </c>
    </row>
    <row r="235" spans="1:5" x14ac:dyDescent="0.35">
      <c r="A235">
        <v>231</v>
      </c>
      <c r="B235">
        <v>0</v>
      </c>
      <c r="C235" s="58">
        <v>0.16048659534871279</v>
      </c>
      <c r="D235" s="58">
        <f t="shared" si="3"/>
        <v>73.603394766798388</v>
      </c>
      <c r="E235" cm="1">
        <f t="array" ref="E235">_xlfn.IFS(C235&lt;$L$3,-1*$L$4,AND(C235&gt;$L$3,B235=0),((-1*$L$4)-$L$1),AND(C235&gt;$L$3,B235=1),$L$2-$L$4-$L$1)</f>
        <v>-1</v>
      </c>
    </row>
    <row r="236" spans="1:5" x14ac:dyDescent="0.35">
      <c r="A236">
        <v>260</v>
      </c>
      <c r="B236">
        <v>0</v>
      </c>
      <c r="C236" s="58">
        <v>0.1587611031912794</v>
      </c>
      <c r="D236" s="58">
        <f t="shared" si="3"/>
        <v>73.76215586998967</v>
      </c>
      <c r="E236" cm="1">
        <f t="array" ref="E236">_xlfn.IFS(C236&lt;$L$3,-1*$L$4,AND(C236&gt;$L$3,B236=0),((-1*$L$4)-$L$1),AND(C236&gt;$L$3,B236=1),$L$2-$L$4-$L$1)</f>
        <v>-1</v>
      </c>
    </row>
    <row r="237" spans="1:5" x14ac:dyDescent="0.35">
      <c r="A237">
        <v>345</v>
      </c>
      <c r="B237">
        <v>0</v>
      </c>
      <c r="C237" s="58">
        <v>0.15407986391049411</v>
      </c>
      <c r="D237" s="58">
        <f t="shared" si="3"/>
        <v>73.916235733900166</v>
      </c>
      <c r="E237" cm="1">
        <f t="array" ref="E237">_xlfn.IFS(C237&lt;$L$3,-1*$L$4,AND(C237&gt;$L$3,B237=0),((-1*$L$4)-$L$1),AND(C237&gt;$L$3,B237=1),$L$2-$L$4-$L$1)</f>
        <v>-1</v>
      </c>
    </row>
    <row r="238" spans="1:5" x14ac:dyDescent="0.35">
      <c r="A238">
        <v>234</v>
      </c>
      <c r="B238">
        <v>0</v>
      </c>
      <c r="C238" s="58">
        <v>0.15352183752887219</v>
      </c>
      <c r="D238" s="58">
        <f t="shared" si="3"/>
        <v>74.069757571429037</v>
      </c>
      <c r="E238" cm="1">
        <f t="array" ref="E238">_xlfn.IFS(C238&lt;$L$3,-1*$L$4,AND(C238&gt;$L$3,B238=0),((-1*$L$4)-$L$1),AND(C238&gt;$L$3,B238=1),$L$2-$L$4-$L$1)</f>
        <v>-1</v>
      </c>
    </row>
    <row r="239" spans="1:5" x14ac:dyDescent="0.35">
      <c r="A239">
        <v>263</v>
      </c>
      <c r="B239">
        <v>0</v>
      </c>
      <c r="C239" s="58">
        <v>0.15031170315670545</v>
      </c>
      <c r="D239" s="58">
        <f t="shared" si="3"/>
        <v>74.22006927458574</v>
      </c>
      <c r="E239" cm="1">
        <f t="array" ref="E239">_xlfn.IFS(C239&lt;$L$3,-1*$L$4,AND(C239&gt;$L$3,B239=0),((-1*$L$4)-$L$1),AND(C239&gt;$L$3,B239=1),$L$2-$L$4-$L$1)</f>
        <v>-1</v>
      </c>
    </row>
    <row r="240" spans="1:5" x14ac:dyDescent="0.35">
      <c r="A240">
        <v>314</v>
      </c>
      <c r="B240">
        <v>0</v>
      </c>
      <c r="C240" s="58">
        <v>0.14770585119512639</v>
      </c>
      <c r="D240" s="58">
        <f t="shared" si="3"/>
        <v>74.367775125780867</v>
      </c>
      <c r="E240" cm="1">
        <f t="array" ref="E240">_xlfn.IFS(C240&lt;$L$3,-1*$L$4,AND(C240&gt;$L$3,B240=0),((-1*$L$4)-$L$1),AND(C240&gt;$L$3,B240=1),$L$2-$L$4-$L$1)</f>
        <v>-1</v>
      </c>
    </row>
    <row r="241" spans="1:5" x14ac:dyDescent="0.35">
      <c r="A241">
        <v>421</v>
      </c>
      <c r="B241">
        <v>0</v>
      </c>
      <c r="C241" s="58">
        <v>0.14770585119512639</v>
      </c>
      <c r="D241" s="58">
        <f t="shared" si="3"/>
        <v>74.515480976975994</v>
      </c>
      <c r="E241" cm="1">
        <f t="array" ref="E241">_xlfn.IFS(C241&lt;$L$3,-1*$L$4,AND(C241&gt;$L$3,B241=0),((-1*$L$4)-$L$1),AND(C241&gt;$L$3,B241=1),$L$2-$L$4-$L$1)</f>
        <v>-1</v>
      </c>
    </row>
    <row r="242" spans="1:5" x14ac:dyDescent="0.35">
      <c r="A242">
        <v>245</v>
      </c>
      <c r="B242">
        <v>0</v>
      </c>
      <c r="C242" s="58">
        <v>0.14503707105138725</v>
      </c>
      <c r="D242" s="58">
        <f t="shared" si="3"/>
        <v>74.660518048027384</v>
      </c>
      <c r="E242" cm="1">
        <f t="array" ref="E242">_xlfn.IFS(C242&lt;$L$3,-1*$L$4,AND(C242&gt;$L$3,B242=0),((-1*$L$4)-$L$1),AND(C242&gt;$L$3,B242=1),$L$2-$L$4-$L$1)</f>
        <v>-1</v>
      </c>
    </row>
    <row r="243" spans="1:5" x14ac:dyDescent="0.35">
      <c r="A243">
        <v>315</v>
      </c>
      <c r="B243">
        <v>0</v>
      </c>
      <c r="C243" s="58">
        <v>0.1435487763126316</v>
      </c>
      <c r="D243" s="58">
        <f t="shared" si="3"/>
        <v>74.804066824340012</v>
      </c>
      <c r="E243" cm="1">
        <f t="array" ref="E243">_xlfn.IFS(C243&lt;$L$3,-1*$L$4,AND(C243&gt;$L$3,B243=0),((-1*$L$4)-$L$1),AND(C243&gt;$L$3,B243=1),$L$2-$L$4-$L$1)</f>
        <v>-1</v>
      </c>
    </row>
    <row r="244" spans="1:5" x14ac:dyDescent="0.35">
      <c r="A244" s="2">
        <v>69</v>
      </c>
      <c r="B244">
        <v>0</v>
      </c>
      <c r="C244" s="58">
        <v>0.14198417608263814</v>
      </c>
      <c r="D244" s="58">
        <f t="shared" si="3"/>
        <v>74.946051000422656</v>
      </c>
      <c r="E244" cm="1">
        <f t="array" ref="E244">_xlfn.IFS(C244&lt;$L$3,-1*$L$4,AND(C244&gt;$L$3,B244=0),((-1*$L$4)-$L$1),AND(C244&gt;$L$3,B244=1),$L$2-$L$4-$L$1)</f>
        <v>-1</v>
      </c>
    </row>
    <row r="245" spans="1:5" x14ac:dyDescent="0.35">
      <c r="A245" s="2">
        <v>136</v>
      </c>
      <c r="B245">
        <v>1</v>
      </c>
      <c r="C245" s="58">
        <v>0.13948955101354316</v>
      </c>
      <c r="D245" s="58">
        <f t="shared" si="3"/>
        <v>75.085540551436196</v>
      </c>
      <c r="E245" cm="1">
        <f t="array" ref="E245">_xlfn.IFS(C245&lt;$L$3,-1*$L$4,AND(C245&gt;$L$3,B245=0),((-1*$L$4)-$L$1),AND(C245&gt;$L$3,B245=1),$L$2-$L$4-$L$1)</f>
        <v>-1</v>
      </c>
    </row>
    <row r="246" spans="1:5" x14ac:dyDescent="0.35">
      <c r="A246">
        <v>437</v>
      </c>
      <c r="B246">
        <v>0</v>
      </c>
      <c r="C246" s="58">
        <v>0.13948955101354316</v>
      </c>
      <c r="D246" s="58">
        <f t="shared" si="3"/>
        <v>75.225030102449736</v>
      </c>
      <c r="E246" cm="1">
        <f t="array" ref="E246">_xlfn.IFS(C246&lt;$L$3,-1*$L$4,AND(C246&gt;$L$3,B246=0),((-1*$L$4)-$L$1),AND(C246&gt;$L$3,B246=1),$L$2-$L$4-$L$1)</f>
        <v>-1</v>
      </c>
    </row>
    <row r="247" spans="1:5" x14ac:dyDescent="0.35">
      <c r="A247" s="2">
        <v>182</v>
      </c>
      <c r="B247">
        <v>0</v>
      </c>
      <c r="C247" s="58">
        <v>0.13304386791063838</v>
      </c>
      <c r="D247" s="58">
        <f t="shared" si="3"/>
        <v>75.35807397036038</v>
      </c>
      <c r="E247" cm="1">
        <f t="array" ref="E247">_xlfn.IFS(C247&lt;$L$3,-1*$L$4,AND(C247&gt;$L$3,B247=0),((-1*$L$4)-$L$1),AND(C247&gt;$L$3,B247=1),$L$2-$L$4-$L$1)</f>
        <v>-1</v>
      </c>
    </row>
    <row r="248" spans="1:5" x14ac:dyDescent="0.35">
      <c r="A248">
        <v>479</v>
      </c>
      <c r="B248">
        <v>0</v>
      </c>
      <c r="C248" s="58">
        <v>0.13035618319658204</v>
      </c>
      <c r="D248" s="58">
        <f t="shared" si="3"/>
        <v>75.488430153556962</v>
      </c>
      <c r="E248" cm="1">
        <f t="array" ref="E248">_xlfn.IFS(C248&lt;$L$3,-1*$L$4,AND(C248&gt;$L$3,B248=0),((-1*$L$4)-$L$1),AND(C248&gt;$L$3,B248=1),$L$2-$L$4-$L$1)</f>
        <v>-1</v>
      </c>
    </row>
    <row r="249" spans="1:5" x14ac:dyDescent="0.35">
      <c r="A249">
        <v>235</v>
      </c>
      <c r="B249">
        <v>0</v>
      </c>
      <c r="C249" s="58">
        <v>0.12803537263679612</v>
      </c>
      <c r="D249" s="58">
        <f t="shared" si="3"/>
        <v>75.616465526193764</v>
      </c>
      <c r="E249" cm="1">
        <f t="array" ref="E249">_xlfn.IFS(C249&lt;$L$3,-1*$L$4,AND(C249&gt;$L$3,B249=0),((-1*$L$4)-$L$1),AND(C249&gt;$L$3,B249=1),$L$2-$L$4-$L$1)</f>
        <v>-1</v>
      </c>
    </row>
    <row r="250" spans="1:5" x14ac:dyDescent="0.35">
      <c r="A250">
        <v>378</v>
      </c>
      <c r="B250">
        <v>0</v>
      </c>
      <c r="C250" s="58">
        <v>0.12645867329380492</v>
      </c>
      <c r="D250" s="58">
        <f t="shared" si="3"/>
        <v>75.742924199487575</v>
      </c>
      <c r="E250" cm="1">
        <f t="array" ref="E250">_xlfn.IFS(C250&lt;$L$3,-1*$L$4,AND(C250&gt;$L$3,B250=0),((-1*$L$4)-$L$1),AND(C250&gt;$L$3,B250=1),$L$2-$L$4-$L$1)</f>
        <v>-1</v>
      </c>
    </row>
    <row r="251" spans="1:5" x14ac:dyDescent="0.35">
      <c r="A251" s="2">
        <v>194</v>
      </c>
      <c r="B251">
        <v>0</v>
      </c>
      <c r="C251" s="58">
        <v>0.12599444298544024</v>
      </c>
      <c r="D251" s="58">
        <f t="shared" si="3"/>
        <v>75.86891864247302</v>
      </c>
      <c r="E251" cm="1">
        <f t="array" ref="E251">_xlfn.IFS(C251&lt;$L$3,-1*$L$4,AND(C251&gt;$L$3,B251=0),((-1*$L$4)-$L$1),AND(C251&gt;$L$3,B251=1),$L$2-$L$4-$L$1)</f>
        <v>-1</v>
      </c>
    </row>
    <row r="252" spans="1:5" x14ac:dyDescent="0.35">
      <c r="A252">
        <v>489</v>
      </c>
      <c r="B252">
        <v>0</v>
      </c>
      <c r="C252" s="58">
        <v>0.12327607865653695</v>
      </c>
      <c r="D252" s="58">
        <f t="shared" si="3"/>
        <v>75.99219472112955</v>
      </c>
      <c r="E252" cm="1">
        <f t="array" ref="E252">_xlfn.IFS(C252&lt;$L$3,-1*$L$4,AND(C252&gt;$L$3,B252=0),((-1*$L$4)-$L$1),AND(C252&gt;$L$3,B252=1),$L$2-$L$4-$L$1)</f>
        <v>-1</v>
      </c>
    </row>
    <row r="253" spans="1:5" x14ac:dyDescent="0.35">
      <c r="A253" s="2">
        <v>160</v>
      </c>
      <c r="B253">
        <v>0</v>
      </c>
      <c r="C253" s="58">
        <v>0.12228884397363826</v>
      </c>
      <c r="D253" s="58">
        <f t="shared" si="3"/>
        <v>76.114483565103185</v>
      </c>
      <c r="E253" cm="1">
        <f t="array" ref="E253">_xlfn.IFS(C253&lt;$L$3,-1*$L$4,AND(C253&gt;$L$3,B253=0),((-1*$L$4)-$L$1),AND(C253&gt;$L$3,B253=1),$L$2-$L$4-$L$1)</f>
        <v>-1</v>
      </c>
    </row>
    <row r="254" spans="1:5" x14ac:dyDescent="0.35">
      <c r="A254">
        <v>303</v>
      </c>
      <c r="B254">
        <v>1</v>
      </c>
      <c r="C254" s="58">
        <v>0.11681216229601661</v>
      </c>
      <c r="D254" s="58">
        <f t="shared" si="3"/>
        <v>76.2312957273992</v>
      </c>
      <c r="E254" cm="1">
        <f t="array" ref="E254">_xlfn.IFS(C254&lt;$L$3,-1*$L$4,AND(C254&gt;$L$3,B254=0),((-1*$L$4)-$L$1),AND(C254&gt;$L$3,B254=1),$L$2-$L$4-$L$1)</f>
        <v>-1</v>
      </c>
    </row>
    <row r="255" spans="1:5" x14ac:dyDescent="0.35">
      <c r="A255">
        <v>287</v>
      </c>
      <c r="B255">
        <v>0</v>
      </c>
      <c r="C255" s="58">
        <v>0.11667455497477605</v>
      </c>
      <c r="D255" s="58">
        <f t="shared" si="3"/>
        <v>76.347970282373979</v>
      </c>
      <c r="E255" cm="1">
        <f t="array" ref="E255">_xlfn.IFS(C255&lt;$L$3,-1*$L$4,AND(C255&gt;$L$3,B255=0),((-1*$L$4)-$L$1),AND(C255&gt;$L$3,B255=1),$L$2-$L$4-$L$1)</f>
        <v>-1</v>
      </c>
    </row>
    <row r="256" spans="1:5" x14ac:dyDescent="0.35">
      <c r="A256">
        <v>353</v>
      </c>
      <c r="B256">
        <v>0</v>
      </c>
      <c r="C256" s="58">
        <v>0.10220451315397788</v>
      </c>
      <c r="D256" s="58">
        <f t="shared" si="3"/>
        <v>76.450174795527957</v>
      </c>
      <c r="E256" cm="1">
        <f t="array" ref="E256">_xlfn.IFS(C256&lt;$L$3,-1*$L$4,AND(C256&gt;$L$3,B256=0),((-1*$L$4)-$L$1),AND(C256&gt;$L$3,B256=1),$L$2-$L$4-$L$1)</f>
        <v>-1</v>
      </c>
    </row>
    <row r="257" spans="1:5" x14ac:dyDescent="0.35">
      <c r="A257">
        <v>375</v>
      </c>
      <c r="B257">
        <v>0</v>
      </c>
      <c r="C257" s="58">
        <v>0.10136091729896959</v>
      </c>
      <c r="D257" s="58">
        <f t="shared" si="3"/>
        <v>76.551535712826933</v>
      </c>
      <c r="E257" cm="1">
        <f t="array" ref="E257">_xlfn.IFS(C257&lt;$L$3,-1*$L$4,AND(C257&gt;$L$3,B257=0),((-1*$L$4)-$L$1),AND(C257&gt;$L$3,B257=1),$L$2-$L$4-$L$1)</f>
        <v>-1</v>
      </c>
    </row>
    <row r="1048576" spans="5:5" x14ac:dyDescent="0.35">
      <c r="E1048576">
        <f>SUM(E2:E1048575)</f>
        <v>63.5</v>
      </c>
    </row>
  </sheetData>
  <pageMargins left="0.7" right="0.7" top="0.75" bottom="0.75" header="0.3" footer="0.3"/>
  <pageSetup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B5E6-AA70-4064-9609-97E30705F2FF}">
  <sheetPr codeName="Sheet8"/>
  <dimension ref="A1:Z257"/>
  <sheetViews>
    <sheetView tabSelected="1" topLeftCell="F1" workbookViewId="0">
      <selection activeCell="O8" sqref="O8"/>
    </sheetView>
  </sheetViews>
  <sheetFormatPr defaultRowHeight="14.5" x14ac:dyDescent="0.35"/>
  <cols>
    <col min="12" max="12" width="13.54296875" customWidth="1"/>
    <col min="13" max="13" width="17" customWidth="1"/>
    <col min="14" max="14" width="11.54296875" customWidth="1"/>
  </cols>
  <sheetData>
    <row r="1" spans="1:26" ht="45" customHeight="1" thickBot="1" x14ac:dyDescent="0.4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t="s">
        <v>354</v>
      </c>
      <c r="H1" t="s">
        <v>355</v>
      </c>
      <c r="I1" s="1" t="s">
        <v>353</v>
      </c>
      <c r="L1" s="65" t="s">
        <v>356</v>
      </c>
      <c r="M1" s="65"/>
      <c r="N1" s="65"/>
      <c r="R1" s="1" t="s">
        <v>0</v>
      </c>
      <c r="S1" s="1" t="s">
        <v>5</v>
      </c>
      <c r="T1" s="1" t="s">
        <v>1</v>
      </c>
      <c r="U1" s="1" t="s">
        <v>2</v>
      </c>
      <c r="V1" s="1" t="s">
        <v>3</v>
      </c>
      <c r="W1" s="1" t="s">
        <v>4</v>
      </c>
      <c r="X1" t="s">
        <v>357</v>
      </c>
      <c r="Y1" t="s">
        <v>358</v>
      </c>
      <c r="Z1" s="1" t="s">
        <v>353</v>
      </c>
    </row>
    <row r="2" spans="1:26" x14ac:dyDescent="0.35">
      <c r="A2" s="2">
        <v>8</v>
      </c>
      <c r="B2" s="2">
        <v>1</v>
      </c>
      <c r="C2" s="2">
        <v>47</v>
      </c>
      <c r="D2" s="2">
        <v>40</v>
      </c>
      <c r="E2" s="2">
        <v>0</v>
      </c>
      <c r="F2">
        <v>1</v>
      </c>
      <c r="G2">
        <f t="shared" ref="G2:G65" si="0">$M$3+B2*$M$4</f>
        <v>-0.16251892949777602</v>
      </c>
      <c r="H2">
        <f t="shared" ref="H2:H65" si="1">EXP(G2)/(1+EXP(G2))</f>
        <v>0.45945945945945915</v>
      </c>
      <c r="I2">
        <f>_xlfn.IFS(H2&lt;$O$16,-1*$O$17,AND(H2&gt;$O$16,F2=0),((-1*$O$17)-$O$14),AND(H2&gt;$O$16,F2=1),$O$15-$O$17-$O$14)</f>
        <v>9.5</v>
      </c>
      <c r="L2" s="66" t="s">
        <v>52</v>
      </c>
      <c r="M2" s="67" t="s">
        <v>60</v>
      </c>
      <c r="N2" s="67" t="s">
        <v>48</v>
      </c>
      <c r="R2">
        <v>417</v>
      </c>
      <c r="S2">
        <v>0</v>
      </c>
      <c r="T2">
        <v>41</v>
      </c>
      <c r="U2">
        <v>10</v>
      </c>
      <c r="V2">
        <v>0</v>
      </c>
      <c r="W2">
        <v>0</v>
      </c>
      <c r="X2">
        <f t="shared" ref="X2:X65" si="2">$M$8+T2*$M$9+U2*$M$10+V2*$M$11</f>
        <v>1.1356429705078164E-2</v>
      </c>
      <c r="Y2">
        <f t="shared" ref="Y2:Y65" si="3">EXP(X2)/(1+EXP(X2))</f>
        <v>0.50283907691371199</v>
      </c>
      <c r="Z2">
        <f>_xlfn.IFS(Y2&lt;$O$16,-1*$O$17,AND(Y2&gt;$O$16,W2=0),((-1*$O$17)-$O$14),AND(Y2&gt;$O$16,W2=1),$O$15-$O$17-$O$14)</f>
        <v>-4</v>
      </c>
    </row>
    <row r="3" spans="1:26" x14ac:dyDescent="0.35">
      <c r="A3" s="2">
        <v>9</v>
      </c>
      <c r="B3" s="2">
        <v>1</v>
      </c>
      <c r="C3" s="2">
        <v>17</v>
      </c>
      <c r="D3" s="2">
        <v>0</v>
      </c>
      <c r="E3" s="2">
        <v>13</v>
      </c>
      <c r="F3">
        <v>1</v>
      </c>
      <c r="G3">
        <f t="shared" si="0"/>
        <v>-0.16251892949777602</v>
      </c>
      <c r="H3">
        <f t="shared" si="1"/>
        <v>0.45945945945945915</v>
      </c>
      <c r="I3">
        <f t="shared" ref="I3:I66" si="4">_xlfn.IFS(H3&lt;$O$16,-1*$O$17,AND(H3&gt;$O$16,F3=0),((-1*$O$17)-$O$14),AND(H3&gt;$O$16,F3=1),$O$15-$O$17-$O$14)</f>
        <v>9.5</v>
      </c>
      <c r="L3" s="68" t="s">
        <v>68</v>
      </c>
      <c r="M3" s="99">
        <v>-1.11436064563625</v>
      </c>
      <c r="N3" s="30" t="s">
        <v>69</v>
      </c>
      <c r="R3">
        <v>309</v>
      </c>
      <c r="S3">
        <v>0</v>
      </c>
      <c r="T3">
        <v>39</v>
      </c>
      <c r="U3">
        <v>0</v>
      </c>
      <c r="V3">
        <v>26</v>
      </c>
      <c r="W3">
        <v>1</v>
      </c>
      <c r="X3">
        <f t="shared" si="2"/>
        <v>-2.1298258125931446E-2</v>
      </c>
      <c r="Y3">
        <f t="shared" si="3"/>
        <v>0.49467563673493697</v>
      </c>
      <c r="Z3">
        <f t="shared" ref="Z3:Z66" si="5">_xlfn.IFS(Y3&lt;$O$16,-1*$O$17,AND(Y3&gt;$O$16,W3=0),((-1*$O$17)-$O$14),AND(Y3&gt;$O$16,W3=1),$O$15-$O$17-$O$14)</f>
        <v>9.5</v>
      </c>
    </row>
    <row r="4" spans="1:26" ht="15" thickBot="1" x14ac:dyDescent="0.4">
      <c r="A4" s="2">
        <v>10</v>
      </c>
      <c r="B4" s="2">
        <v>1</v>
      </c>
      <c r="C4" s="2">
        <v>6</v>
      </c>
      <c r="D4" s="2">
        <v>10</v>
      </c>
      <c r="E4" s="2">
        <v>0</v>
      </c>
      <c r="F4">
        <v>0</v>
      </c>
      <c r="G4">
        <f t="shared" si="0"/>
        <v>-0.16251892949777602</v>
      </c>
      <c r="H4">
        <f t="shared" si="1"/>
        <v>0.45945945945945915</v>
      </c>
      <c r="I4">
        <f t="shared" si="4"/>
        <v>-4</v>
      </c>
      <c r="L4" s="69" t="s">
        <v>5</v>
      </c>
      <c r="M4" s="100">
        <v>0.95184171613847401</v>
      </c>
      <c r="N4" s="70">
        <v>1.1740283404480753E-3</v>
      </c>
      <c r="R4">
        <v>500</v>
      </c>
      <c r="S4">
        <v>1</v>
      </c>
      <c r="T4">
        <v>39</v>
      </c>
      <c r="U4">
        <v>10</v>
      </c>
      <c r="V4">
        <v>0</v>
      </c>
      <c r="W4">
        <v>1</v>
      </c>
      <c r="X4">
        <f t="shared" si="2"/>
        <v>-6.4868048255593835E-2</v>
      </c>
      <c r="Y4">
        <f t="shared" si="3"/>
        <v>0.48378867212562859</v>
      </c>
      <c r="Z4">
        <f t="shared" si="5"/>
        <v>9.5</v>
      </c>
    </row>
    <row r="5" spans="1:26" x14ac:dyDescent="0.35">
      <c r="A5" s="2">
        <v>11</v>
      </c>
      <c r="B5" s="2">
        <v>1</v>
      </c>
      <c r="C5" s="2">
        <v>26</v>
      </c>
      <c r="D5" s="2">
        <v>0</v>
      </c>
      <c r="E5" s="2">
        <v>0</v>
      </c>
      <c r="F5">
        <v>1</v>
      </c>
      <c r="G5">
        <f t="shared" si="0"/>
        <v>-0.16251892949777602</v>
      </c>
      <c r="H5">
        <f t="shared" si="1"/>
        <v>0.45945945945945915</v>
      </c>
      <c r="I5">
        <f t="shared" si="4"/>
        <v>9.5</v>
      </c>
      <c r="R5">
        <v>360</v>
      </c>
      <c r="S5">
        <v>0</v>
      </c>
      <c r="T5">
        <v>31</v>
      </c>
      <c r="U5">
        <v>0</v>
      </c>
      <c r="V5">
        <v>0</v>
      </c>
      <c r="W5">
        <v>0</v>
      </c>
      <c r="X5">
        <f t="shared" si="2"/>
        <v>-9.3665245477391856E-2</v>
      </c>
      <c r="Y5">
        <f t="shared" si="3"/>
        <v>0.47660079324734639</v>
      </c>
      <c r="Z5">
        <f t="shared" si="5"/>
        <v>-4</v>
      </c>
    </row>
    <row r="6" spans="1:26" ht="15" thickBot="1" x14ac:dyDescent="0.4">
      <c r="A6" s="2">
        <v>12</v>
      </c>
      <c r="B6" s="2">
        <v>1</v>
      </c>
      <c r="C6" s="2">
        <v>20</v>
      </c>
      <c r="D6" s="2">
        <v>10</v>
      </c>
      <c r="E6" s="2">
        <v>0</v>
      </c>
      <c r="F6">
        <v>0</v>
      </c>
      <c r="G6">
        <f t="shared" si="0"/>
        <v>-0.16251892949777602</v>
      </c>
      <c r="H6">
        <f t="shared" si="1"/>
        <v>0.45945945945945915</v>
      </c>
      <c r="I6">
        <f t="shared" si="4"/>
        <v>-4</v>
      </c>
      <c r="L6" s="71" t="s">
        <v>359</v>
      </c>
      <c r="M6" s="71"/>
      <c r="N6" s="71"/>
      <c r="R6">
        <v>243</v>
      </c>
      <c r="S6">
        <v>0</v>
      </c>
      <c r="T6">
        <v>30</v>
      </c>
      <c r="U6">
        <v>0</v>
      </c>
      <c r="V6">
        <v>0</v>
      </c>
      <c r="W6">
        <v>0</v>
      </c>
      <c r="X6">
        <f t="shared" si="2"/>
        <v>-0.13177748445772774</v>
      </c>
      <c r="Y6">
        <f t="shared" si="3"/>
        <v>0.46710322033210444</v>
      </c>
      <c r="Z6">
        <f t="shared" si="5"/>
        <v>-4</v>
      </c>
    </row>
    <row r="7" spans="1:26" x14ac:dyDescent="0.35">
      <c r="A7" s="2">
        <v>13</v>
      </c>
      <c r="B7" s="2">
        <v>1</v>
      </c>
      <c r="C7" s="2">
        <v>31</v>
      </c>
      <c r="D7" s="2">
        <v>15</v>
      </c>
      <c r="E7" s="2">
        <v>0</v>
      </c>
      <c r="F7">
        <v>1</v>
      </c>
      <c r="G7">
        <f t="shared" si="0"/>
        <v>-0.16251892949777602</v>
      </c>
      <c r="H7">
        <f t="shared" si="1"/>
        <v>0.45945945945945915</v>
      </c>
      <c r="I7">
        <f t="shared" si="4"/>
        <v>9.5</v>
      </c>
      <c r="L7" s="66" t="s">
        <v>52</v>
      </c>
      <c r="M7" s="67" t="s">
        <v>60</v>
      </c>
      <c r="N7" s="67" t="s">
        <v>48</v>
      </c>
      <c r="R7">
        <v>342</v>
      </c>
      <c r="S7">
        <v>1</v>
      </c>
      <c r="T7">
        <v>30</v>
      </c>
      <c r="U7">
        <v>0</v>
      </c>
      <c r="V7">
        <v>0</v>
      </c>
      <c r="W7">
        <v>1</v>
      </c>
      <c r="X7">
        <f t="shared" si="2"/>
        <v>-0.13177748445772774</v>
      </c>
      <c r="Y7">
        <f t="shared" si="3"/>
        <v>0.46710322033210444</v>
      </c>
      <c r="Z7">
        <f t="shared" si="5"/>
        <v>9.5</v>
      </c>
    </row>
    <row r="8" spans="1:26" x14ac:dyDescent="0.35">
      <c r="A8" s="2">
        <v>14</v>
      </c>
      <c r="B8" s="2">
        <v>1</v>
      </c>
      <c r="C8" s="2">
        <v>14</v>
      </c>
      <c r="D8" s="2">
        <v>15</v>
      </c>
      <c r="E8" s="2">
        <v>0</v>
      </c>
      <c r="F8">
        <v>0</v>
      </c>
      <c r="G8">
        <f t="shared" si="0"/>
        <v>-0.16251892949777602</v>
      </c>
      <c r="H8">
        <f t="shared" si="1"/>
        <v>0.45945945945945915</v>
      </c>
      <c r="I8">
        <f t="shared" si="4"/>
        <v>-4</v>
      </c>
      <c r="L8" s="68" t="s">
        <v>68</v>
      </c>
      <c r="M8" s="99">
        <v>-1.2751446538678088</v>
      </c>
      <c r="N8" s="99">
        <v>1.568746558617411E-4</v>
      </c>
      <c r="R8">
        <v>498</v>
      </c>
      <c r="S8">
        <v>0</v>
      </c>
      <c r="T8">
        <v>30</v>
      </c>
      <c r="U8">
        <v>0</v>
      </c>
      <c r="V8">
        <v>0</v>
      </c>
      <c r="W8">
        <v>0</v>
      </c>
      <c r="X8">
        <f t="shared" si="2"/>
        <v>-0.13177748445772774</v>
      </c>
      <c r="Y8">
        <f t="shared" si="3"/>
        <v>0.46710322033210444</v>
      </c>
      <c r="Z8">
        <f t="shared" si="5"/>
        <v>-4</v>
      </c>
    </row>
    <row r="9" spans="1:26" x14ac:dyDescent="0.35">
      <c r="A9" s="2">
        <v>20</v>
      </c>
      <c r="B9" s="2">
        <v>1</v>
      </c>
      <c r="C9" s="2">
        <v>15</v>
      </c>
      <c r="D9" s="2">
        <v>15</v>
      </c>
      <c r="E9" s="2">
        <v>0</v>
      </c>
      <c r="F9">
        <v>1</v>
      </c>
      <c r="G9">
        <f t="shared" si="0"/>
        <v>-0.16251892949777602</v>
      </c>
      <c r="H9">
        <f t="shared" si="1"/>
        <v>0.45945945945945915</v>
      </c>
      <c r="I9">
        <f t="shared" si="4"/>
        <v>9.5</v>
      </c>
      <c r="L9" t="s">
        <v>1</v>
      </c>
      <c r="M9" s="101">
        <v>3.8112238980336034E-2</v>
      </c>
      <c r="N9" s="101">
        <v>1.4387454791114244E-2</v>
      </c>
      <c r="R9">
        <v>207</v>
      </c>
      <c r="S9">
        <v>1</v>
      </c>
      <c r="T9">
        <v>43</v>
      </c>
      <c r="U9">
        <v>10</v>
      </c>
      <c r="V9">
        <v>26</v>
      </c>
      <c r="W9">
        <v>0</v>
      </c>
      <c r="X9">
        <f t="shared" si="2"/>
        <v>-0.14495001682547787</v>
      </c>
      <c r="Y9">
        <f t="shared" si="3"/>
        <v>0.46382581013277463</v>
      </c>
      <c r="Z9">
        <f t="shared" si="5"/>
        <v>-4</v>
      </c>
    </row>
    <row r="10" spans="1:26" x14ac:dyDescent="0.35">
      <c r="A10" s="2">
        <v>21</v>
      </c>
      <c r="B10" s="2">
        <v>1</v>
      </c>
      <c r="C10" s="2">
        <v>11</v>
      </c>
      <c r="D10" s="2">
        <v>10</v>
      </c>
      <c r="E10" s="2">
        <v>15</v>
      </c>
      <c r="F10">
        <v>0</v>
      </c>
      <c r="G10">
        <f t="shared" si="0"/>
        <v>-0.16251892949777602</v>
      </c>
      <c r="H10">
        <f t="shared" si="1"/>
        <v>0.45945945945945915</v>
      </c>
      <c r="I10">
        <f t="shared" si="4"/>
        <v>-4</v>
      </c>
      <c r="L10" t="s">
        <v>2</v>
      </c>
      <c r="M10" s="101">
        <v>-2.7610071462089044E-2</v>
      </c>
      <c r="N10" s="101">
        <v>2.2133050298234751E-2</v>
      </c>
      <c r="R10">
        <v>320</v>
      </c>
      <c r="S10">
        <v>0</v>
      </c>
      <c r="T10">
        <v>39</v>
      </c>
      <c r="U10">
        <v>0</v>
      </c>
      <c r="V10">
        <v>41</v>
      </c>
      <c r="W10">
        <v>0</v>
      </c>
      <c r="X10">
        <f t="shared" si="2"/>
        <v>-0.15545071456317838</v>
      </c>
      <c r="Y10">
        <f t="shared" si="3"/>
        <v>0.46121539218218988</v>
      </c>
      <c r="Z10">
        <f t="shared" si="5"/>
        <v>-4</v>
      </c>
    </row>
    <row r="11" spans="1:26" ht="15" thickBot="1" x14ac:dyDescent="0.4">
      <c r="A11" s="2">
        <v>23</v>
      </c>
      <c r="B11" s="2">
        <v>1</v>
      </c>
      <c r="C11" s="2">
        <v>17</v>
      </c>
      <c r="D11" s="2">
        <v>10</v>
      </c>
      <c r="E11" s="2">
        <v>26</v>
      </c>
      <c r="F11">
        <v>0</v>
      </c>
      <c r="G11">
        <f t="shared" si="0"/>
        <v>-0.16251892949777602</v>
      </c>
      <c r="H11">
        <f t="shared" si="1"/>
        <v>0.45945945945945915</v>
      </c>
      <c r="I11">
        <f t="shared" si="4"/>
        <v>-4</v>
      </c>
      <c r="L11" s="69" t="s">
        <v>3</v>
      </c>
      <c r="M11" s="100">
        <v>-8.9434970958164623E-3</v>
      </c>
      <c r="N11" s="100">
        <v>0.57327732814250332</v>
      </c>
      <c r="R11">
        <v>230</v>
      </c>
      <c r="S11">
        <v>0</v>
      </c>
      <c r="T11">
        <v>29</v>
      </c>
      <c r="U11">
        <v>0</v>
      </c>
      <c r="V11">
        <v>0</v>
      </c>
      <c r="W11">
        <v>0</v>
      </c>
      <c r="X11">
        <f t="shared" si="2"/>
        <v>-0.16988972343806386</v>
      </c>
      <c r="Y11">
        <f t="shared" si="3"/>
        <v>0.45762943026254288</v>
      </c>
      <c r="Z11">
        <f t="shared" si="5"/>
        <v>-4</v>
      </c>
    </row>
    <row r="12" spans="1:26" x14ac:dyDescent="0.35">
      <c r="A12" s="2">
        <v>27</v>
      </c>
      <c r="B12" s="2">
        <v>1</v>
      </c>
      <c r="C12" s="2">
        <v>37</v>
      </c>
      <c r="D12" s="2">
        <v>35</v>
      </c>
      <c r="E12" s="2">
        <v>26</v>
      </c>
      <c r="F12">
        <v>0</v>
      </c>
      <c r="G12">
        <f t="shared" si="0"/>
        <v>-0.16251892949777602</v>
      </c>
      <c r="H12">
        <f t="shared" si="1"/>
        <v>0.45945945945945915</v>
      </c>
      <c r="I12">
        <f t="shared" si="4"/>
        <v>-4</v>
      </c>
      <c r="R12">
        <v>331</v>
      </c>
      <c r="S12">
        <v>1</v>
      </c>
      <c r="T12">
        <v>32</v>
      </c>
      <c r="U12">
        <v>0</v>
      </c>
      <c r="V12">
        <v>13</v>
      </c>
      <c r="W12">
        <v>1</v>
      </c>
      <c r="X12">
        <f t="shared" si="2"/>
        <v>-0.17181846874266976</v>
      </c>
      <c r="Y12">
        <f t="shared" si="3"/>
        <v>0.45715074581314058</v>
      </c>
      <c r="Z12">
        <f t="shared" si="5"/>
        <v>9.5</v>
      </c>
    </row>
    <row r="13" spans="1:26" x14ac:dyDescent="0.35">
      <c r="A13" s="2">
        <v>28</v>
      </c>
      <c r="B13" s="2">
        <v>1</v>
      </c>
      <c r="C13" s="2">
        <v>27</v>
      </c>
      <c r="D13" s="2">
        <v>10</v>
      </c>
      <c r="E13" s="2">
        <v>26</v>
      </c>
      <c r="F13">
        <v>1</v>
      </c>
      <c r="G13">
        <f t="shared" si="0"/>
        <v>-0.16251892949777602</v>
      </c>
      <c r="H13">
        <f t="shared" si="1"/>
        <v>0.45945945945945915</v>
      </c>
      <c r="I13">
        <f t="shared" si="4"/>
        <v>9.5</v>
      </c>
      <c r="R13">
        <v>275</v>
      </c>
      <c r="S13">
        <v>1</v>
      </c>
      <c r="T13">
        <v>36</v>
      </c>
      <c r="U13">
        <v>10</v>
      </c>
      <c r="V13">
        <v>0</v>
      </c>
      <c r="W13">
        <v>1</v>
      </c>
      <c r="X13">
        <f t="shared" si="2"/>
        <v>-0.17920476519660195</v>
      </c>
      <c r="Y13">
        <f t="shared" si="3"/>
        <v>0.45531832166096803</v>
      </c>
      <c r="Z13">
        <f t="shared" si="5"/>
        <v>9.5</v>
      </c>
    </row>
    <row r="14" spans="1:26" x14ac:dyDescent="0.35">
      <c r="A14" s="2">
        <v>32</v>
      </c>
      <c r="B14" s="2">
        <v>1</v>
      </c>
      <c r="C14" s="2">
        <v>37</v>
      </c>
      <c r="D14" s="2">
        <v>35</v>
      </c>
      <c r="E14" s="2">
        <v>0</v>
      </c>
      <c r="F14">
        <v>0</v>
      </c>
      <c r="G14">
        <f t="shared" si="0"/>
        <v>-0.16251892949777602</v>
      </c>
      <c r="H14">
        <f t="shared" si="1"/>
        <v>0.45945945945945915</v>
      </c>
      <c r="I14">
        <f t="shared" si="4"/>
        <v>-4</v>
      </c>
      <c r="L14" s="72" t="s">
        <v>349</v>
      </c>
      <c r="M14" s="72"/>
      <c r="N14" s="72"/>
      <c r="O14" s="63">
        <v>3</v>
      </c>
      <c r="R14" s="2">
        <v>163</v>
      </c>
      <c r="S14" s="2">
        <v>0</v>
      </c>
      <c r="T14" s="2">
        <v>39</v>
      </c>
      <c r="U14" s="2">
        <v>10</v>
      </c>
      <c r="V14" s="2">
        <v>13</v>
      </c>
      <c r="W14">
        <v>0</v>
      </c>
      <c r="X14">
        <f t="shared" si="2"/>
        <v>-0.18113351050120785</v>
      </c>
      <c r="Y14">
        <f t="shared" si="3"/>
        <v>0.45484002735044388</v>
      </c>
      <c r="Z14">
        <f t="shared" si="5"/>
        <v>-4</v>
      </c>
    </row>
    <row r="15" spans="1:26" x14ac:dyDescent="0.35">
      <c r="A15" s="2">
        <v>33</v>
      </c>
      <c r="B15" s="2">
        <v>1</v>
      </c>
      <c r="C15" s="2">
        <v>9</v>
      </c>
      <c r="D15" s="2">
        <v>10</v>
      </c>
      <c r="E15" s="2">
        <v>0</v>
      </c>
      <c r="F15">
        <v>1</v>
      </c>
      <c r="G15">
        <f t="shared" si="0"/>
        <v>-0.16251892949777602</v>
      </c>
      <c r="H15">
        <f t="shared" si="1"/>
        <v>0.45945945945945915</v>
      </c>
      <c r="I15">
        <f t="shared" si="4"/>
        <v>9.5</v>
      </c>
      <c r="L15" s="72" t="s">
        <v>350</v>
      </c>
      <c r="M15" s="72"/>
      <c r="N15" s="72"/>
      <c r="O15" s="64">
        <v>13.5</v>
      </c>
      <c r="R15" s="2">
        <v>134</v>
      </c>
      <c r="S15" s="2">
        <v>1</v>
      </c>
      <c r="T15" s="2">
        <v>28</v>
      </c>
      <c r="U15" s="2">
        <v>0</v>
      </c>
      <c r="V15" s="2">
        <v>0</v>
      </c>
      <c r="W15">
        <v>1</v>
      </c>
      <c r="X15">
        <f t="shared" si="2"/>
        <v>-0.20800196241839997</v>
      </c>
      <c r="Y15">
        <f t="shared" si="3"/>
        <v>0.44818618443062919</v>
      </c>
      <c r="Z15">
        <f t="shared" si="5"/>
        <v>9.5</v>
      </c>
    </row>
    <row r="16" spans="1:26" x14ac:dyDescent="0.35">
      <c r="A16" s="2">
        <v>35</v>
      </c>
      <c r="B16" s="2">
        <v>1</v>
      </c>
      <c r="C16" s="2">
        <v>8</v>
      </c>
      <c r="D16" s="2">
        <v>0</v>
      </c>
      <c r="E16" s="2">
        <v>0</v>
      </c>
      <c r="F16">
        <v>0</v>
      </c>
      <c r="G16">
        <f t="shared" si="0"/>
        <v>-0.16251892949777602</v>
      </c>
      <c r="H16">
        <f t="shared" si="1"/>
        <v>0.45945945945945915</v>
      </c>
      <c r="I16">
        <f t="shared" si="4"/>
        <v>-4</v>
      </c>
      <c r="L16" s="72" t="s">
        <v>351</v>
      </c>
      <c r="M16" s="72"/>
      <c r="N16" s="72"/>
      <c r="O16" s="46">
        <f>O14/O15</f>
        <v>0.22222222222222221</v>
      </c>
      <c r="R16">
        <v>354</v>
      </c>
      <c r="S16">
        <v>0</v>
      </c>
      <c r="T16">
        <v>28</v>
      </c>
      <c r="U16">
        <v>0</v>
      </c>
      <c r="V16">
        <v>0</v>
      </c>
      <c r="W16">
        <v>1</v>
      </c>
      <c r="X16">
        <f t="shared" si="2"/>
        <v>-0.20800196241839997</v>
      </c>
      <c r="Y16">
        <f t="shared" si="3"/>
        <v>0.44818618443062919</v>
      </c>
      <c r="Z16">
        <f t="shared" si="5"/>
        <v>9.5</v>
      </c>
    </row>
    <row r="17" spans="1:26" x14ac:dyDescent="0.35">
      <c r="A17" s="2">
        <v>36</v>
      </c>
      <c r="B17" s="2">
        <v>1</v>
      </c>
      <c r="C17" s="2">
        <v>18</v>
      </c>
      <c r="D17" s="2">
        <v>15</v>
      </c>
      <c r="E17" s="2">
        <v>0</v>
      </c>
      <c r="F17">
        <v>1</v>
      </c>
      <c r="G17">
        <f t="shared" si="0"/>
        <v>-0.16251892949777602</v>
      </c>
      <c r="H17">
        <f t="shared" si="1"/>
        <v>0.45945945945945915</v>
      </c>
      <c r="I17">
        <f t="shared" si="4"/>
        <v>9.5</v>
      </c>
      <c r="L17" s="72" t="s">
        <v>352</v>
      </c>
      <c r="M17" s="72"/>
      <c r="N17" s="72"/>
      <c r="O17" s="63">
        <v>1</v>
      </c>
      <c r="R17" s="2">
        <v>190</v>
      </c>
      <c r="S17" s="2">
        <v>1</v>
      </c>
      <c r="T17" s="2">
        <v>31</v>
      </c>
      <c r="U17" s="2">
        <v>0</v>
      </c>
      <c r="V17" s="2">
        <v>13</v>
      </c>
      <c r="W17">
        <v>0</v>
      </c>
      <c r="X17">
        <f t="shared" si="2"/>
        <v>-0.20993070772300587</v>
      </c>
      <c r="Y17">
        <f t="shared" si="3"/>
        <v>0.4477092239652124</v>
      </c>
      <c r="Z17">
        <f t="shared" si="5"/>
        <v>-4</v>
      </c>
    </row>
    <row r="18" spans="1:26" x14ac:dyDescent="0.35">
      <c r="A18" s="2">
        <v>38</v>
      </c>
      <c r="B18" s="2">
        <v>1</v>
      </c>
      <c r="C18" s="2">
        <v>36</v>
      </c>
      <c r="D18" s="2">
        <v>20</v>
      </c>
      <c r="E18" s="2">
        <v>0</v>
      </c>
      <c r="F18">
        <v>0</v>
      </c>
      <c r="G18">
        <f t="shared" si="0"/>
        <v>-0.16251892949777602</v>
      </c>
      <c r="H18">
        <f t="shared" si="1"/>
        <v>0.45945945945945915</v>
      </c>
      <c r="I18">
        <f t="shared" si="4"/>
        <v>-4</v>
      </c>
      <c r="R18" s="2">
        <v>185</v>
      </c>
      <c r="S18" s="2">
        <v>1</v>
      </c>
      <c r="T18" s="2">
        <v>27</v>
      </c>
      <c r="U18" s="2">
        <v>0</v>
      </c>
      <c r="V18" s="2">
        <v>0</v>
      </c>
      <c r="W18">
        <v>0</v>
      </c>
      <c r="X18">
        <f t="shared" si="2"/>
        <v>-0.24611420139873585</v>
      </c>
      <c r="Y18">
        <f t="shared" si="3"/>
        <v>0.4387801565184356</v>
      </c>
      <c r="Z18">
        <f t="shared" si="5"/>
        <v>-4</v>
      </c>
    </row>
    <row r="19" spans="1:26" x14ac:dyDescent="0.35">
      <c r="A19" s="2">
        <v>39</v>
      </c>
      <c r="B19" s="2">
        <v>1</v>
      </c>
      <c r="C19" s="2">
        <v>28</v>
      </c>
      <c r="D19" s="2">
        <v>0</v>
      </c>
      <c r="E19" s="2">
        <v>0</v>
      </c>
      <c r="F19">
        <v>1</v>
      </c>
      <c r="G19">
        <f t="shared" si="0"/>
        <v>-0.16251892949777602</v>
      </c>
      <c r="H19">
        <f t="shared" si="1"/>
        <v>0.45945945945945915</v>
      </c>
      <c r="I19">
        <f t="shared" si="4"/>
        <v>9.5</v>
      </c>
      <c r="L19" s="73" t="s">
        <v>360</v>
      </c>
      <c r="M19" s="73"/>
      <c r="N19" s="73"/>
      <c r="O19" s="46">
        <v>256</v>
      </c>
      <c r="R19">
        <v>258</v>
      </c>
      <c r="S19">
        <v>0</v>
      </c>
      <c r="T19">
        <v>27</v>
      </c>
      <c r="U19">
        <v>0</v>
      </c>
      <c r="V19">
        <v>0</v>
      </c>
      <c r="W19">
        <v>0</v>
      </c>
      <c r="X19">
        <f t="shared" si="2"/>
        <v>-0.24611420139873585</v>
      </c>
      <c r="Y19">
        <f t="shared" si="3"/>
        <v>0.4387801565184356</v>
      </c>
      <c r="Z19">
        <f t="shared" si="5"/>
        <v>-4</v>
      </c>
    </row>
    <row r="20" spans="1:26" x14ac:dyDescent="0.35">
      <c r="A20" s="2">
        <v>41</v>
      </c>
      <c r="B20" s="2">
        <v>1</v>
      </c>
      <c r="C20" s="2">
        <v>7</v>
      </c>
      <c r="D20" s="2">
        <v>10</v>
      </c>
      <c r="E20" s="2">
        <v>0</v>
      </c>
      <c r="F20">
        <v>1</v>
      </c>
      <c r="G20">
        <f t="shared" si="0"/>
        <v>-0.16251892949777602</v>
      </c>
      <c r="H20">
        <f t="shared" si="1"/>
        <v>0.45945945945945915</v>
      </c>
      <c r="I20">
        <f t="shared" si="4"/>
        <v>9.5</v>
      </c>
      <c r="L20" s="73" t="s">
        <v>361</v>
      </c>
      <c r="M20" s="73"/>
      <c r="N20" s="73"/>
      <c r="O20" s="46">
        <v>205</v>
      </c>
      <c r="R20">
        <v>400</v>
      </c>
      <c r="S20">
        <v>0</v>
      </c>
      <c r="T20">
        <v>27</v>
      </c>
      <c r="U20">
        <v>0</v>
      </c>
      <c r="V20">
        <v>0</v>
      </c>
      <c r="W20">
        <v>0</v>
      </c>
      <c r="X20">
        <f t="shared" si="2"/>
        <v>-0.24611420139873585</v>
      </c>
      <c r="Y20">
        <f t="shared" si="3"/>
        <v>0.4387801565184356</v>
      </c>
      <c r="Z20">
        <f t="shared" si="5"/>
        <v>-4</v>
      </c>
    </row>
    <row r="21" spans="1:26" x14ac:dyDescent="0.35">
      <c r="A21" s="2">
        <v>43</v>
      </c>
      <c r="B21" s="2">
        <v>1</v>
      </c>
      <c r="C21" s="2">
        <v>40</v>
      </c>
      <c r="D21" s="2">
        <v>45</v>
      </c>
      <c r="E21" s="2">
        <v>0</v>
      </c>
      <c r="F21">
        <v>1</v>
      </c>
      <c r="G21">
        <f t="shared" si="0"/>
        <v>-0.16251892949777602</v>
      </c>
      <c r="H21">
        <f t="shared" si="1"/>
        <v>0.45945945945945915</v>
      </c>
      <c r="I21">
        <f t="shared" si="4"/>
        <v>9.5</v>
      </c>
      <c r="R21">
        <v>438</v>
      </c>
      <c r="S21">
        <v>1</v>
      </c>
      <c r="T21">
        <v>27</v>
      </c>
      <c r="U21">
        <v>0</v>
      </c>
      <c r="V21">
        <v>0</v>
      </c>
      <c r="W21">
        <v>0</v>
      </c>
      <c r="X21">
        <f t="shared" si="2"/>
        <v>-0.24611420139873585</v>
      </c>
      <c r="Y21">
        <f t="shared" si="3"/>
        <v>0.4387801565184356</v>
      </c>
      <c r="Z21">
        <f t="shared" si="5"/>
        <v>-4</v>
      </c>
    </row>
    <row r="22" spans="1:26" x14ac:dyDescent="0.35">
      <c r="A22" s="2">
        <v>46</v>
      </c>
      <c r="B22" s="2">
        <v>1</v>
      </c>
      <c r="C22" s="2">
        <v>29</v>
      </c>
      <c r="D22" s="2">
        <v>15</v>
      </c>
      <c r="E22" s="2">
        <v>0</v>
      </c>
      <c r="F22">
        <v>0</v>
      </c>
      <c r="G22">
        <f t="shared" si="0"/>
        <v>-0.16251892949777602</v>
      </c>
      <c r="H22">
        <f t="shared" si="1"/>
        <v>0.45945945945945915</v>
      </c>
      <c r="I22">
        <f t="shared" si="4"/>
        <v>-4</v>
      </c>
      <c r="L22" s="97" t="s">
        <v>353</v>
      </c>
      <c r="M22" s="97"/>
      <c r="R22" s="2">
        <v>28</v>
      </c>
      <c r="S22" s="2">
        <v>1</v>
      </c>
      <c r="T22" s="2">
        <v>26</v>
      </c>
      <c r="U22" s="2">
        <v>0</v>
      </c>
      <c r="V22" s="2">
        <v>0</v>
      </c>
      <c r="W22">
        <v>1</v>
      </c>
      <c r="X22">
        <f t="shared" si="2"/>
        <v>-0.28422644037907197</v>
      </c>
      <c r="Y22">
        <f t="shared" si="3"/>
        <v>0.42941791391007972</v>
      </c>
      <c r="Z22">
        <f t="shared" si="5"/>
        <v>9.5</v>
      </c>
    </row>
    <row r="23" spans="1:26" x14ac:dyDescent="0.35">
      <c r="A23" s="2">
        <v>47</v>
      </c>
      <c r="B23" s="2">
        <v>1</v>
      </c>
      <c r="C23" s="2">
        <v>15</v>
      </c>
      <c r="D23" s="2">
        <v>0</v>
      </c>
      <c r="E23" s="2">
        <v>0</v>
      </c>
      <c r="F23">
        <v>0</v>
      </c>
      <c r="G23">
        <f t="shared" si="0"/>
        <v>-0.16251892949777602</v>
      </c>
      <c r="H23">
        <f t="shared" si="1"/>
        <v>0.45945945945945915</v>
      </c>
      <c r="I23">
        <f t="shared" si="4"/>
        <v>-4</v>
      </c>
      <c r="L23" s="57" t="s">
        <v>362</v>
      </c>
      <c r="M23" s="57" t="s">
        <v>363</v>
      </c>
      <c r="R23" s="2">
        <v>76</v>
      </c>
      <c r="S23" s="2">
        <v>0</v>
      </c>
      <c r="T23" s="2">
        <v>26</v>
      </c>
      <c r="U23" s="2">
        <v>0</v>
      </c>
      <c r="V23" s="2">
        <v>0</v>
      </c>
      <c r="W23">
        <v>1</v>
      </c>
      <c r="X23">
        <f t="shared" si="2"/>
        <v>-0.28422644037907197</v>
      </c>
      <c r="Y23">
        <f t="shared" si="3"/>
        <v>0.42941791391007972</v>
      </c>
      <c r="Z23">
        <f t="shared" si="5"/>
        <v>9.5</v>
      </c>
    </row>
    <row r="24" spans="1:26" x14ac:dyDescent="0.35">
      <c r="A24" s="2">
        <v>48</v>
      </c>
      <c r="B24" s="2">
        <v>1</v>
      </c>
      <c r="C24" s="2">
        <v>12</v>
      </c>
      <c r="D24" s="2">
        <v>0</v>
      </c>
      <c r="E24" s="2">
        <v>0</v>
      </c>
      <c r="F24">
        <v>0</v>
      </c>
      <c r="G24">
        <f t="shared" si="0"/>
        <v>-0.16251892949777602</v>
      </c>
      <c r="H24">
        <f t="shared" si="1"/>
        <v>0.45945945945945915</v>
      </c>
      <c r="I24">
        <f t="shared" si="4"/>
        <v>-4</v>
      </c>
      <c r="L24" s="95">
        <f>SUM(I2:I257)</f>
        <v>-25</v>
      </c>
      <c r="M24" s="95">
        <f>SUM(Z2:Z257)</f>
        <v>47</v>
      </c>
      <c r="R24">
        <v>313</v>
      </c>
      <c r="S24">
        <v>0</v>
      </c>
      <c r="T24">
        <v>26</v>
      </c>
      <c r="U24">
        <v>0</v>
      </c>
      <c r="V24">
        <v>0</v>
      </c>
      <c r="W24">
        <v>0</v>
      </c>
      <c r="X24">
        <f t="shared" si="2"/>
        <v>-0.28422644037907197</v>
      </c>
      <c r="Y24">
        <f t="shared" si="3"/>
        <v>0.42941791391007972</v>
      </c>
      <c r="Z24">
        <f t="shared" si="5"/>
        <v>-4</v>
      </c>
    </row>
    <row r="25" spans="1:26" x14ac:dyDescent="0.35">
      <c r="A25" s="2">
        <v>49</v>
      </c>
      <c r="B25" s="2">
        <v>1</v>
      </c>
      <c r="C25" s="2">
        <v>27</v>
      </c>
      <c r="D25" s="2">
        <v>0</v>
      </c>
      <c r="E25" s="2">
        <v>0</v>
      </c>
      <c r="F25">
        <v>0</v>
      </c>
      <c r="G25">
        <f t="shared" si="0"/>
        <v>-0.16251892949777602</v>
      </c>
      <c r="H25">
        <f t="shared" si="1"/>
        <v>0.45945945945945915</v>
      </c>
      <c r="I25">
        <f t="shared" si="4"/>
        <v>-4</v>
      </c>
      <c r="R25" s="2">
        <v>186</v>
      </c>
      <c r="S25" s="2">
        <v>0</v>
      </c>
      <c r="T25" s="2">
        <v>29</v>
      </c>
      <c r="U25" s="2">
        <v>0</v>
      </c>
      <c r="V25" s="2">
        <v>13</v>
      </c>
      <c r="W25">
        <v>0</v>
      </c>
      <c r="X25">
        <f t="shared" si="2"/>
        <v>-0.28615518568367787</v>
      </c>
      <c r="Y25">
        <f t="shared" si="3"/>
        <v>0.42894540073883936</v>
      </c>
      <c r="Z25">
        <f t="shared" si="5"/>
        <v>-4</v>
      </c>
    </row>
    <row r="26" spans="1:26" x14ac:dyDescent="0.35">
      <c r="A26" s="2">
        <v>50</v>
      </c>
      <c r="B26" s="2">
        <v>1</v>
      </c>
      <c r="C26" s="2">
        <v>12</v>
      </c>
      <c r="D26" s="2">
        <v>15</v>
      </c>
      <c r="E26" s="2">
        <v>0</v>
      </c>
      <c r="F26">
        <v>1</v>
      </c>
      <c r="G26">
        <f t="shared" si="0"/>
        <v>-0.16251892949777602</v>
      </c>
      <c r="H26">
        <f t="shared" si="1"/>
        <v>0.45945945945945915</v>
      </c>
      <c r="I26">
        <f t="shared" si="4"/>
        <v>9.5</v>
      </c>
      <c r="L26" s="98" t="s">
        <v>364</v>
      </c>
      <c r="M26" s="98"/>
      <c r="R26">
        <v>332</v>
      </c>
      <c r="S26">
        <v>1</v>
      </c>
      <c r="T26">
        <v>32</v>
      </c>
      <c r="U26">
        <v>0</v>
      </c>
      <c r="V26">
        <v>26</v>
      </c>
      <c r="W26">
        <v>1</v>
      </c>
      <c r="X26">
        <f t="shared" si="2"/>
        <v>-0.28808393098828378</v>
      </c>
      <c r="Y26">
        <f t="shared" si="3"/>
        <v>0.42847301706210461</v>
      </c>
      <c r="Z26">
        <f t="shared" si="5"/>
        <v>9.5</v>
      </c>
    </row>
    <row r="27" spans="1:26" x14ac:dyDescent="0.35">
      <c r="A27" s="2">
        <v>51</v>
      </c>
      <c r="B27" s="2">
        <v>1</v>
      </c>
      <c r="C27" s="2">
        <v>31</v>
      </c>
      <c r="D27" s="2">
        <v>0</v>
      </c>
      <c r="E27" s="2">
        <v>13</v>
      </c>
      <c r="F27">
        <v>0</v>
      </c>
      <c r="G27">
        <f t="shared" si="0"/>
        <v>-0.16251892949777602</v>
      </c>
      <c r="H27">
        <f t="shared" si="1"/>
        <v>0.45945945945945915</v>
      </c>
      <c r="I27">
        <f t="shared" si="4"/>
        <v>-4</v>
      </c>
      <c r="L27" s="96">
        <f>M24-L24</f>
        <v>72</v>
      </c>
      <c r="M27" s="96"/>
      <c r="R27" s="2">
        <v>131</v>
      </c>
      <c r="S27" s="2">
        <v>0</v>
      </c>
      <c r="T27" s="2">
        <v>36</v>
      </c>
      <c r="U27" s="2">
        <v>10</v>
      </c>
      <c r="V27" s="2">
        <v>13</v>
      </c>
      <c r="W27">
        <v>0</v>
      </c>
      <c r="X27">
        <f t="shared" si="2"/>
        <v>-0.29547022744221596</v>
      </c>
      <c r="Y27">
        <f t="shared" si="3"/>
        <v>0.42666519537512521</v>
      </c>
      <c r="Z27">
        <f t="shared" si="5"/>
        <v>-4</v>
      </c>
    </row>
    <row r="28" spans="1:26" x14ac:dyDescent="0.35">
      <c r="A28" s="2">
        <v>53</v>
      </c>
      <c r="B28" s="2">
        <v>1</v>
      </c>
      <c r="C28" s="2">
        <v>22</v>
      </c>
      <c r="D28" s="2">
        <v>0</v>
      </c>
      <c r="E28" s="2">
        <v>0</v>
      </c>
      <c r="F28">
        <v>1</v>
      </c>
      <c r="G28">
        <f t="shared" si="0"/>
        <v>-0.16251892949777602</v>
      </c>
      <c r="H28">
        <f t="shared" si="1"/>
        <v>0.45945945945945915</v>
      </c>
      <c r="I28">
        <f t="shared" si="4"/>
        <v>9.5</v>
      </c>
      <c r="R28" s="2">
        <v>53</v>
      </c>
      <c r="S28" s="2">
        <v>0</v>
      </c>
      <c r="T28" s="2">
        <v>25</v>
      </c>
      <c r="U28" s="2">
        <v>0</v>
      </c>
      <c r="V28" s="2">
        <v>0</v>
      </c>
      <c r="W28">
        <v>1</v>
      </c>
      <c r="X28">
        <f t="shared" si="2"/>
        <v>-0.32233867935940796</v>
      </c>
      <c r="Y28">
        <f t="shared" si="3"/>
        <v>0.4201058997445386</v>
      </c>
      <c r="Z28">
        <f t="shared" si="5"/>
        <v>9.5</v>
      </c>
    </row>
    <row r="29" spans="1:26" x14ac:dyDescent="0.35">
      <c r="A29" s="2">
        <v>55</v>
      </c>
      <c r="B29" s="2">
        <v>1</v>
      </c>
      <c r="C29" s="2">
        <v>25</v>
      </c>
      <c r="D29" s="2">
        <v>0</v>
      </c>
      <c r="E29" s="2">
        <v>13</v>
      </c>
      <c r="F29">
        <v>1</v>
      </c>
      <c r="G29">
        <f t="shared" si="0"/>
        <v>-0.16251892949777602</v>
      </c>
      <c r="H29">
        <f t="shared" si="1"/>
        <v>0.45945945945945915</v>
      </c>
      <c r="I29">
        <f t="shared" si="4"/>
        <v>9.5</v>
      </c>
      <c r="R29" s="2">
        <v>90</v>
      </c>
      <c r="S29" s="2">
        <v>0</v>
      </c>
      <c r="T29" s="2">
        <v>25</v>
      </c>
      <c r="U29" s="2">
        <v>0</v>
      </c>
      <c r="V29" s="2">
        <v>0</v>
      </c>
      <c r="W29">
        <v>0</v>
      </c>
      <c r="X29">
        <f t="shared" si="2"/>
        <v>-0.32233867935940796</v>
      </c>
      <c r="Y29">
        <f t="shared" si="3"/>
        <v>0.4201058997445386</v>
      </c>
      <c r="Z29">
        <f t="shared" si="5"/>
        <v>-4</v>
      </c>
    </row>
    <row r="30" spans="1:26" x14ac:dyDescent="0.35">
      <c r="A30" s="2">
        <v>57</v>
      </c>
      <c r="B30" s="2">
        <v>1</v>
      </c>
      <c r="C30" s="2">
        <v>23</v>
      </c>
      <c r="D30" s="2">
        <v>15</v>
      </c>
      <c r="E30" s="2">
        <v>0</v>
      </c>
      <c r="F30">
        <v>0</v>
      </c>
      <c r="G30">
        <f t="shared" si="0"/>
        <v>-0.16251892949777602</v>
      </c>
      <c r="H30">
        <f t="shared" si="1"/>
        <v>0.45945945945945915</v>
      </c>
      <c r="I30">
        <f t="shared" si="4"/>
        <v>-4</v>
      </c>
      <c r="R30">
        <v>356</v>
      </c>
      <c r="S30">
        <v>1</v>
      </c>
      <c r="T30">
        <v>25</v>
      </c>
      <c r="U30">
        <v>0</v>
      </c>
      <c r="V30">
        <v>0</v>
      </c>
      <c r="W30">
        <v>1</v>
      </c>
      <c r="X30">
        <f t="shared" si="2"/>
        <v>-0.32233867935940796</v>
      </c>
      <c r="Y30">
        <f t="shared" si="3"/>
        <v>0.4201058997445386</v>
      </c>
      <c r="Z30">
        <f t="shared" si="5"/>
        <v>9.5</v>
      </c>
    </row>
    <row r="31" spans="1:26" x14ac:dyDescent="0.35">
      <c r="A31" s="2">
        <v>60</v>
      </c>
      <c r="B31">
        <v>1</v>
      </c>
      <c r="C31">
        <v>43</v>
      </c>
      <c r="D31">
        <v>10</v>
      </c>
      <c r="E31">
        <v>26</v>
      </c>
      <c r="F31">
        <v>0</v>
      </c>
      <c r="G31">
        <f t="shared" si="0"/>
        <v>-0.16251892949777602</v>
      </c>
      <c r="H31">
        <f t="shared" si="1"/>
        <v>0.45945945945945915</v>
      </c>
      <c r="I31">
        <f t="shared" si="4"/>
        <v>-4</v>
      </c>
      <c r="R31" s="2">
        <v>9</v>
      </c>
      <c r="S31" s="2">
        <v>0</v>
      </c>
      <c r="T31" s="2">
        <v>45</v>
      </c>
      <c r="U31" s="2">
        <v>20</v>
      </c>
      <c r="V31" s="2">
        <v>26</v>
      </c>
      <c r="W31">
        <v>0</v>
      </c>
      <c r="X31">
        <f t="shared" si="2"/>
        <v>-0.34482625348569607</v>
      </c>
      <c r="Y31">
        <f t="shared" si="3"/>
        <v>0.4146376008280292</v>
      </c>
      <c r="Z31">
        <f t="shared" si="5"/>
        <v>-4</v>
      </c>
    </row>
    <row r="32" spans="1:26" x14ac:dyDescent="0.35">
      <c r="A32" s="2">
        <v>61</v>
      </c>
      <c r="B32">
        <v>1</v>
      </c>
      <c r="C32">
        <v>26</v>
      </c>
      <c r="D32">
        <v>15</v>
      </c>
      <c r="E32">
        <v>0</v>
      </c>
      <c r="F32">
        <v>1</v>
      </c>
      <c r="G32">
        <f t="shared" si="0"/>
        <v>-0.16251892949777602</v>
      </c>
      <c r="H32">
        <f t="shared" si="1"/>
        <v>0.45945945945945915</v>
      </c>
      <c r="I32">
        <f t="shared" si="4"/>
        <v>9.5</v>
      </c>
      <c r="R32">
        <v>241</v>
      </c>
      <c r="S32">
        <v>0</v>
      </c>
      <c r="T32">
        <v>24</v>
      </c>
      <c r="U32">
        <v>0</v>
      </c>
      <c r="V32">
        <v>0</v>
      </c>
      <c r="W32">
        <v>0</v>
      </c>
      <c r="X32">
        <f t="shared" si="2"/>
        <v>-0.36045091833974396</v>
      </c>
      <c r="Y32">
        <f t="shared" si="3"/>
        <v>0.41085041571091019</v>
      </c>
      <c r="Z32">
        <f t="shared" si="5"/>
        <v>-4</v>
      </c>
    </row>
    <row r="33" spans="1:26" x14ac:dyDescent="0.35">
      <c r="A33" s="2">
        <v>64</v>
      </c>
      <c r="B33">
        <v>1</v>
      </c>
      <c r="C33">
        <v>9</v>
      </c>
      <c r="D33">
        <v>0</v>
      </c>
      <c r="E33">
        <v>0</v>
      </c>
      <c r="F33">
        <v>1</v>
      </c>
      <c r="G33">
        <f t="shared" si="0"/>
        <v>-0.16251892949777602</v>
      </c>
      <c r="H33">
        <f t="shared" si="1"/>
        <v>0.45945945945945915</v>
      </c>
      <c r="I33">
        <f t="shared" si="4"/>
        <v>9.5</v>
      </c>
      <c r="R33">
        <v>357</v>
      </c>
      <c r="S33">
        <v>0</v>
      </c>
      <c r="T33">
        <v>24</v>
      </c>
      <c r="U33">
        <v>0</v>
      </c>
      <c r="V33">
        <v>0</v>
      </c>
      <c r="W33">
        <v>0</v>
      </c>
      <c r="X33">
        <f t="shared" si="2"/>
        <v>-0.36045091833974396</v>
      </c>
      <c r="Y33">
        <f t="shared" si="3"/>
        <v>0.41085041571091019</v>
      </c>
      <c r="Z33">
        <f t="shared" si="5"/>
        <v>-4</v>
      </c>
    </row>
    <row r="34" spans="1:26" x14ac:dyDescent="0.35">
      <c r="A34" s="2">
        <v>66</v>
      </c>
      <c r="B34">
        <v>1</v>
      </c>
      <c r="C34">
        <v>21</v>
      </c>
      <c r="D34">
        <v>35</v>
      </c>
      <c r="E34">
        <v>26</v>
      </c>
      <c r="F34">
        <v>0</v>
      </c>
      <c r="G34">
        <f t="shared" si="0"/>
        <v>-0.16251892949777602</v>
      </c>
      <c r="H34">
        <f t="shared" si="1"/>
        <v>0.45945945945945915</v>
      </c>
      <c r="I34">
        <f t="shared" si="4"/>
        <v>-4</v>
      </c>
      <c r="R34">
        <v>462</v>
      </c>
      <c r="S34">
        <v>0</v>
      </c>
      <c r="T34">
        <v>24</v>
      </c>
      <c r="U34">
        <v>0</v>
      </c>
      <c r="V34">
        <v>0</v>
      </c>
      <c r="W34">
        <v>0</v>
      </c>
      <c r="X34">
        <f t="shared" si="2"/>
        <v>-0.36045091833974396</v>
      </c>
      <c r="Y34">
        <f t="shared" si="3"/>
        <v>0.41085041571091019</v>
      </c>
      <c r="Z34">
        <f t="shared" si="5"/>
        <v>-4</v>
      </c>
    </row>
    <row r="35" spans="1:26" x14ac:dyDescent="0.35">
      <c r="A35" s="2">
        <v>69</v>
      </c>
      <c r="B35">
        <v>1</v>
      </c>
      <c r="C35">
        <v>26</v>
      </c>
      <c r="D35">
        <v>0</v>
      </c>
      <c r="E35">
        <v>13</v>
      </c>
      <c r="F35">
        <v>0</v>
      </c>
      <c r="G35">
        <f t="shared" si="0"/>
        <v>-0.16251892949777602</v>
      </c>
      <c r="H35">
        <f t="shared" si="1"/>
        <v>0.45945945945945915</v>
      </c>
      <c r="I35">
        <f t="shared" si="4"/>
        <v>-4</v>
      </c>
      <c r="R35">
        <v>493</v>
      </c>
      <c r="S35">
        <v>0</v>
      </c>
      <c r="T35">
        <v>24</v>
      </c>
      <c r="U35">
        <v>0</v>
      </c>
      <c r="V35">
        <v>0</v>
      </c>
      <c r="W35">
        <v>1</v>
      </c>
      <c r="X35">
        <f t="shared" si="2"/>
        <v>-0.36045091833974396</v>
      </c>
      <c r="Y35">
        <f t="shared" si="3"/>
        <v>0.41085041571091019</v>
      </c>
      <c r="Z35">
        <f t="shared" si="5"/>
        <v>9.5</v>
      </c>
    </row>
    <row r="36" spans="1:26" x14ac:dyDescent="0.35">
      <c r="A36" s="2">
        <v>75</v>
      </c>
      <c r="B36">
        <v>1</v>
      </c>
      <c r="C36">
        <v>43</v>
      </c>
      <c r="D36">
        <v>35</v>
      </c>
      <c r="E36">
        <v>26</v>
      </c>
      <c r="F36">
        <v>1</v>
      </c>
      <c r="G36">
        <f t="shared" si="0"/>
        <v>-0.16251892949777602</v>
      </c>
      <c r="H36">
        <f t="shared" si="1"/>
        <v>0.45945945945945915</v>
      </c>
      <c r="I36">
        <f t="shared" si="4"/>
        <v>9.5</v>
      </c>
      <c r="R36">
        <v>293</v>
      </c>
      <c r="S36">
        <v>0</v>
      </c>
      <c r="T36">
        <v>31</v>
      </c>
      <c r="U36">
        <v>10</v>
      </c>
      <c r="V36">
        <v>0</v>
      </c>
      <c r="W36">
        <v>0</v>
      </c>
      <c r="X36">
        <f t="shared" si="2"/>
        <v>-0.36976596009828228</v>
      </c>
      <c r="Y36">
        <f t="shared" si="3"/>
        <v>0.40859757506888589</v>
      </c>
      <c r="Z36">
        <f t="shared" si="5"/>
        <v>-4</v>
      </c>
    </row>
    <row r="37" spans="1:26" x14ac:dyDescent="0.35">
      <c r="A37" s="2">
        <v>76</v>
      </c>
      <c r="B37">
        <v>1</v>
      </c>
      <c r="C37">
        <v>26</v>
      </c>
      <c r="D37">
        <v>15</v>
      </c>
      <c r="E37">
        <v>13</v>
      </c>
      <c r="F37">
        <v>0</v>
      </c>
      <c r="G37">
        <f t="shared" si="0"/>
        <v>-0.16251892949777602</v>
      </c>
      <c r="H37">
        <f t="shared" si="1"/>
        <v>0.45945945945945915</v>
      </c>
      <c r="I37">
        <f t="shared" si="4"/>
        <v>-4</v>
      </c>
      <c r="R37">
        <v>337</v>
      </c>
      <c r="S37">
        <v>0</v>
      </c>
      <c r="T37">
        <v>34</v>
      </c>
      <c r="U37">
        <v>10</v>
      </c>
      <c r="V37">
        <v>13</v>
      </c>
      <c r="W37">
        <v>0</v>
      </c>
      <c r="X37">
        <f t="shared" si="2"/>
        <v>-0.37169470540288818</v>
      </c>
      <c r="Y37">
        <f t="shared" si="3"/>
        <v>0.40813158455369808</v>
      </c>
      <c r="Z37">
        <f t="shared" si="5"/>
        <v>-4</v>
      </c>
    </row>
    <row r="38" spans="1:26" x14ac:dyDescent="0.35">
      <c r="A38" s="2">
        <v>77</v>
      </c>
      <c r="B38">
        <v>1</v>
      </c>
      <c r="C38">
        <v>16</v>
      </c>
      <c r="D38">
        <v>0</v>
      </c>
      <c r="E38">
        <v>0</v>
      </c>
      <c r="F38">
        <v>1</v>
      </c>
      <c r="G38">
        <f t="shared" si="0"/>
        <v>-0.16251892949777602</v>
      </c>
      <c r="H38">
        <f t="shared" si="1"/>
        <v>0.45945945945945915</v>
      </c>
      <c r="I38">
        <f t="shared" si="4"/>
        <v>9.5</v>
      </c>
      <c r="R38" s="2">
        <v>181</v>
      </c>
      <c r="S38" s="2">
        <v>0</v>
      </c>
      <c r="T38" s="2">
        <v>23</v>
      </c>
      <c r="U38" s="2">
        <v>0</v>
      </c>
      <c r="V38" s="2">
        <v>0</v>
      </c>
      <c r="W38">
        <v>0</v>
      </c>
      <c r="X38">
        <f t="shared" si="2"/>
        <v>-0.39856315732008007</v>
      </c>
      <c r="Y38">
        <f t="shared" si="3"/>
        <v>0.40165760568015874</v>
      </c>
      <c r="Z38">
        <f t="shared" si="5"/>
        <v>-4</v>
      </c>
    </row>
    <row r="39" spans="1:26" x14ac:dyDescent="0.35">
      <c r="A39" s="2">
        <v>81</v>
      </c>
      <c r="B39">
        <v>1</v>
      </c>
      <c r="C39">
        <v>11</v>
      </c>
      <c r="D39">
        <v>0</v>
      </c>
      <c r="E39">
        <v>0</v>
      </c>
      <c r="F39">
        <v>0</v>
      </c>
      <c r="G39">
        <f t="shared" si="0"/>
        <v>-0.16251892949777602</v>
      </c>
      <c r="H39">
        <f t="shared" si="1"/>
        <v>0.45945945945945915</v>
      </c>
      <c r="I39">
        <f t="shared" si="4"/>
        <v>-4</v>
      </c>
      <c r="R39">
        <v>459</v>
      </c>
      <c r="S39">
        <v>0</v>
      </c>
      <c r="T39">
        <v>23</v>
      </c>
      <c r="U39">
        <v>0</v>
      </c>
      <c r="V39">
        <v>0</v>
      </c>
      <c r="W39">
        <v>0</v>
      </c>
      <c r="X39">
        <f t="shared" si="2"/>
        <v>-0.39856315732008007</v>
      </c>
      <c r="Y39">
        <f t="shared" si="3"/>
        <v>0.40165760568015874</v>
      </c>
      <c r="Z39">
        <f t="shared" si="5"/>
        <v>-4</v>
      </c>
    </row>
    <row r="40" spans="1:26" x14ac:dyDescent="0.35">
      <c r="A40" s="2">
        <v>83</v>
      </c>
      <c r="B40">
        <v>1</v>
      </c>
      <c r="C40">
        <v>36</v>
      </c>
      <c r="D40">
        <v>10</v>
      </c>
      <c r="E40">
        <v>0</v>
      </c>
      <c r="F40">
        <v>1</v>
      </c>
      <c r="G40">
        <f t="shared" si="0"/>
        <v>-0.16251892949777602</v>
      </c>
      <c r="H40">
        <f t="shared" si="1"/>
        <v>0.45945945945945915</v>
      </c>
      <c r="I40">
        <f t="shared" si="4"/>
        <v>9.5</v>
      </c>
      <c r="R40">
        <v>227</v>
      </c>
      <c r="S40">
        <v>1</v>
      </c>
      <c r="T40">
        <v>26</v>
      </c>
      <c r="U40">
        <v>0</v>
      </c>
      <c r="V40">
        <v>13</v>
      </c>
      <c r="W40">
        <v>0</v>
      </c>
      <c r="X40">
        <f t="shared" si="2"/>
        <v>-0.40049190262468598</v>
      </c>
      <c r="Y40">
        <f t="shared" si="3"/>
        <v>0.40119416073546543</v>
      </c>
      <c r="Z40">
        <f t="shared" si="5"/>
        <v>-4</v>
      </c>
    </row>
    <row r="41" spans="1:26" x14ac:dyDescent="0.35">
      <c r="A41" s="2">
        <v>84</v>
      </c>
      <c r="B41">
        <v>1</v>
      </c>
      <c r="C41">
        <v>14</v>
      </c>
      <c r="D41">
        <v>10</v>
      </c>
      <c r="E41">
        <v>13</v>
      </c>
      <c r="F41">
        <v>0</v>
      </c>
      <c r="G41">
        <f t="shared" si="0"/>
        <v>-0.16251892949777602</v>
      </c>
      <c r="H41">
        <f t="shared" si="1"/>
        <v>0.45945945945945915</v>
      </c>
      <c r="I41">
        <f t="shared" si="4"/>
        <v>-4</v>
      </c>
      <c r="R41">
        <v>441</v>
      </c>
      <c r="S41">
        <v>0</v>
      </c>
      <c r="T41">
        <v>30</v>
      </c>
      <c r="U41">
        <v>10</v>
      </c>
      <c r="V41">
        <v>0</v>
      </c>
      <c r="W41">
        <v>1</v>
      </c>
      <c r="X41">
        <f t="shared" si="2"/>
        <v>-0.40787819907861816</v>
      </c>
      <c r="Y41">
        <f t="shared" si="3"/>
        <v>0.3994209981664617</v>
      </c>
      <c r="Z41">
        <f t="shared" si="5"/>
        <v>9.5</v>
      </c>
    </row>
    <row r="42" spans="1:26" x14ac:dyDescent="0.35">
      <c r="A42" s="2">
        <v>85</v>
      </c>
      <c r="B42">
        <v>1</v>
      </c>
      <c r="C42">
        <v>11</v>
      </c>
      <c r="D42">
        <v>20</v>
      </c>
      <c r="E42">
        <v>0</v>
      </c>
      <c r="F42">
        <v>1</v>
      </c>
      <c r="G42">
        <f t="shared" si="0"/>
        <v>-0.16251892949777602</v>
      </c>
      <c r="H42">
        <f t="shared" si="1"/>
        <v>0.45945945945945915</v>
      </c>
      <c r="I42">
        <f t="shared" si="4"/>
        <v>9.5</v>
      </c>
      <c r="R42">
        <v>214</v>
      </c>
      <c r="S42">
        <v>0</v>
      </c>
      <c r="T42">
        <v>37</v>
      </c>
      <c r="U42">
        <v>20</v>
      </c>
      <c r="V42">
        <v>0</v>
      </c>
      <c r="W42">
        <v>1</v>
      </c>
      <c r="X42">
        <f t="shared" si="2"/>
        <v>-0.41719324083715648</v>
      </c>
      <c r="Y42">
        <f t="shared" si="3"/>
        <v>0.39718857764413995</v>
      </c>
      <c r="Z42">
        <f t="shared" si="5"/>
        <v>9.5</v>
      </c>
    </row>
    <row r="43" spans="1:26" x14ac:dyDescent="0.35">
      <c r="A43" s="2">
        <v>87</v>
      </c>
      <c r="B43">
        <v>1</v>
      </c>
      <c r="C43">
        <v>36</v>
      </c>
      <c r="D43">
        <v>50</v>
      </c>
      <c r="E43">
        <v>13</v>
      </c>
      <c r="F43">
        <v>0</v>
      </c>
      <c r="G43">
        <f t="shared" si="0"/>
        <v>-0.16251892949777602</v>
      </c>
      <c r="H43">
        <f t="shared" si="1"/>
        <v>0.45945945945945915</v>
      </c>
      <c r="I43">
        <f t="shared" si="4"/>
        <v>-4</v>
      </c>
      <c r="R43" s="2">
        <v>60</v>
      </c>
      <c r="S43" s="2">
        <v>0</v>
      </c>
      <c r="T43" s="2">
        <v>33</v>
      </c>
      <c r="U43" s="2">
        <v>15</v>
      </c>
      <c r="V43" s="2">
        <v>0</v>
      </c>
      <c r="W43">
        <v>0</v>
      </c>
      <c r="X43">
        <f t="shared" si="2"/>
        <v>-0.43159183944805529</v>
      </c>
      <c r="Y43">
        <f t="shared" si="3"/>
        <v>0.39374627913852372</v>
      </c>
      <c r="Z43">
        <f t="shared" si="5"/>
        <v>-4</v>
      </c>
    </row>
    <row r="44" spans="1:26" x14ac:dyDescent="0.35">
      <c r="A44" s="2">
        <v>88</v>
      </c>
      <c r="B44">
        <v>1</v>
      </c>
      <c r="C44">
        <v>26</v>
      </c>
      <c r="D44">
        <v>15</v>
      </c>
      <c r="E44">
        <v>0</v>
      </c>
      <c r="F44">
        <v>0</v>
      </c>
      <c r="G44">
        <f t="shared" si="0"/>
        <v>-0.16251892949777602</v>
      </c>
      <c r="H44">
        <f t="shared" si="1"/>
        <v>0.45945945945945915</v>
      </c>
      <c r="I44">
        <f t="shared" si="4"/>
        <v>-4</v>
      </c>
      <c r="R44" s="2">
        <v>195</v>
      </c>
      <c r="S44" s="2">
        <v>1</v>
      </c>
      <c r="T44" s="2">
        <v>22</v>
      </c>
      <c r="U44" s="2">
        <v>0</v>
      </c>
      <c r="V44" s="2">
        <v>0</v>
      </c>
      <c r="W44">
        <v>1</v>
      </c>
      <c r="X44">
        <f t="shared" si="2"/>
        <v>-0.43667539630041607</v>
      </c>
      <c r="Y44">
        <f t="shared" si="3"/>
        <v>0.39253344025899484</v>
      </c>
      <c r="Z44">
        <f t="shared" si="5"/>
        <v>9.5</v>
      </c>
    </row>
    <row r="45" spans="1:26" x14ac:dyDescent="0.35">
      <c r="A45" s="2">
        <v>89</v>
      </c>
      <c r="B45">
        <v>1</v>
      </c>
      <c r="C45">
        <v>32</v>
      </c>
      <c r="D45">
        <v>0</v>
      </c>
      <c r="E45">
        <v>13</v>
      </c>
      <c r="F45">
        <v>1</v>
      </c>
      <c r="G45">
        <f t="shared" si="0"/>
        <v>-0.16251892949777602</v>
      </c>
      <c r="H45">
        <f t="shared" si="1"/>
        <v>0.45945945945945915</v>
      </c>
      <c r="I45">
        <f t="shared" si="4"/>
        <v>9.5</v>
      </c>
      <c r="R45" s="2">
        <v>196</v>
      </c>
      <c r="S45" s="2">
        <v>1</v>
      </c>
      <c r="T45" s="2">
        <v>25</v>
      </c>
      <c r="U45" s="2">
        <v>0</v>
      </c>
      <c r="V45" s="2">
        <v>13</v>
      </c>
      <c r="W45">
        <v>1</v>
      </c>
      <c r="X45">
        <f t="shared" si="2"/>
        <v>-0.43860414160502198</v>
      </c>
      <c r="Y45">
        <f t="shared" si="3"/>
        <v>0.39207362458203765</v>
      </c>
      <c r="Z45">
        <f t="shared" si="5"/>
        <v>9.5</v>
      </c>
    </row>
    <row r="46" spans="1:26" x14ac:dyDescent="0.35">
      <c r="A46" s="2">
        <v>90</v>
      </c>
      <c r="B46">
        <v>1</v>
      </c>
      <c r="C46">
        <v>32</v>
      </c>
      <c r="D46">
        <v>0</v>
      </c>
      <c r="E46">
        <v>26</v>
      </c>
      <c r="F46">
        <v>1</v>
      </c>
      <c r="G46">
        <f t="shared" si="0"/>
        <v>-0.16251892949777602</v>
      </c>
      <c r="H46">
        <f t="shared" si="1"/>
        <v>0.45945945945945915</v>
      </c>
      <c r="I46">
        <f t="shared" si="4"/>
        <v>9.5</v>
      </c>
      <c r="R46" s="2">
        <v>116</v>
      </c>
      <c r="S46" s="2">
        <v>1</v>
      </c>
      <c r="T46" s="2">
        <v>36</v>
      </c>
      <c r="U46" s="2">
        <v>20</v>
      </c>
      <c r="V46" s="2">
        <v>0</v>
      </c>
      <c r="W46">
        <v>0</v>
      </c>
      <c r="X46">
        <f t="shared" si="2"/>
        <v>-0.45530547981749236</v>
      </c>
      <c r="Y46">
        <f t="shared" si="3"/>
        <v>0.38810008365797433</v>
      </c>
      <c r="Z46">
        <f t="shared" si="5"/>
        <v>-4</v>
      </c>
    </row>
    <row r="47" spans="1:26" x14ac:dyDescent="0.35">
      <c r="A47" s="2">
        <v>91</v>
      </c>
      <c r="B47">
        <v>1</v>
      </c>
      <c r="C47">
        <v>3</v>
      </c>
      <c r="D47">
        <v>0</v>
      </c>
      <c r="E47">
        <v>0</v>
      </c>
      <c r="F47">
        <v>0</v>
      </c>
      <c r="G47">
        <f t="shared" si="0"/>
        <v>-0.16251892949777602</v>
      </c>
      <c r="H47">
        <f t="shared" si="1"/>
        <v>0.45945945945945915</v>
      </c>
      <c r="I47">
        <f t="shared" si="4"/>
        <v>-4</v>
      </c>
      <c r="R47">
        <v>379</v>
      </c>
      <c r="S47">
        <v>0</v>
      </c>
      <c r="T47">
        <v>21</v>
      </c>
      <c r="U47">
        <v>0</v>
      </c>
      <c r="V47">
        <v>0</v>
      </c>
      <c r="W47">
        <v>0</v>
      </c>
      <c r="X47">
        <f t="shared" si="2"/>
        <v>-0.47478763528075207</v>
      </c>
      <c r="Y47">
        <f t="shared" si="3"/>
        <v>0.38348370234244655</v>
      </c>
      <c r="Z47">
        <f t="shared" si="5"/>
        <v>-4</v>
      </c>
    </row>
    <row r="48" spans="1:26" x14ac:dyDescent="0.35">
      <c r="A48" s="2">
        <v>100</v>
      </c>
      <c r="B48">
        <v>1</v>
      </c>
      <c r="C48">
        <v>30</v>
      </c>
      <c r="D48">
        <v>0</v>
      </c>
      <c r="E48">
        <v>0</v>
      </c>
      <c r="F48">
        <v>1</v>
      </c>
      <c r="G48">
        <f t="shared" si="0"/>
        <v>-0.16251892949777602</v>
      </c>
      <c r="H48">
        <f t="shared" si="1"/>
        <v>0.45945945945945915</v>
      </c>
      <c r="I48">
        <f t="shared" si="4"/>
        <v>9.5</v>
      </c>
      <c r="R48">
        <v>414</v>
      </c>
      <c r="S48">
        <v>0</v>
      </c>
      <c r="T48">
        <v>21</v>
      </c>
      <c r="U48">
        <v>0</v>
      </c>
      <c r="V48">
        <v>0</v>
      </c>
      <c r="W48">
        <v>0</v>
      </c>
      <c r="X48">
        <f t="shared" si="2"/>
        <v>-0.47478763528075207</v>
      </c>
      <c r="Y48">
        <f t="shared" si="3"/>
        <v>0.38348370234244655</v>
      </c>
      <c r="Z48">
        <f t="shared" si="5"/>
        <v>-4</v>
      </c>
    </row>
    <row r="49" spans="1:26" x14ac:dyDescent="0.35">
      <c r="A49" s="2">
        <v>105</v>
      </c>
      <c r="B49">
        <v>1</v>
      </c>
      <c r="C49">
        <v>31</v>
      </c>
      <c r="D49">
        <v>45</v>
      </c>
      <c r="E49">
        <v>26</v>
      </c>
      <c r="F49">
        <v>0</v>
      </c>
      <c r="G49">
        <f t="shared" si="0"/>
        <v>-0.16251892949777602</v>
      </c>
      <c r="H49">
        <f t="shared" si="1"/>
        <v>0.45945945945945915</v>
      </c>
      <c r="I49">
        <f t="shared" si="4"/>
        <v>-4</v>
      </c>
      <c r="R49">
        <v>217</v>
      </c>
      <c r="S49">
        <v>0</v>
      </c>
      <c r="T49">
        <v>24</v>
      </c>
      <c r="U49">
        <v>0</v>
      </c>
      <c r="V49">
        <v>13</v>
      </c>
      <c r="W49">
        <v>1</v>
      </c>
      <c r="X49">
        <f t="shared" si="2"/>
        <v>-0.47671638058535798</v>
      </c>
      <c r="Y49">
        <f t="shared" si="3"/>
        <v>0.38302780335002784</v>
      </c>
      <c r="Z49">
        <f t="shared" si="5"/>
        <v>9.5</v>
      </c>
    </row>
    <row r="50" spans="1:26" x14ac:dyDescent="0.35">
      <c r="A50" s="2">
        <v>107</v>
      </c>
      <c r="B50">
        <v>1</v>
      </c>
      <c r="C50">
        <v>16</v>
      </c>
      <c r="D50">
        <v>0</v>
      </c>
      <c r="E50">
        <v>0</v>
      </c>
      <c r="F50">
        <v>0</v>
      </c>
      <c r="G50">
        <f t="shared" si="0"/>
        <v>-0.16251892949777602</v>
      </c>
      <c r="H50">
        <f t="shared" si="1"/>
        <v>0.45945945945945915</v>
      </c>
      <c r="I50">
        <f t="shared" si="4"/>
        <v>-4</v>
      </c>
      <c r="R50">
        <v>264</v>
      </c>
      <c r="S50">
        <v>0</v>
      </c>
      <c r="T50">
        <v>34</v>
      </c>
      <c r="U50">
        <v>10</v>
      </c>
      <c r="V50">
        <v>26</v>
      </c>
      <c r="W50">
        <v>1</v>
      </c>
      <c r="X50">
        <f t="shared" si="2"/>
        <v>-0.4879601676485022</v>
      </c>
      <c r="Y50">
        <f t="shared" si="3"/>
        <v>0.38037421762195395</v>
      </c>
      <c r="Z50">
        <f t="shared" si="5"/>
        <v>9.5</v>
      </c>
    </row>
    <row r="51" spans="1:26" x14ac:dyDescent="0.35">
      <c r="A51" s="2">
        <v>108</v>
      </c>
      <c r="B51">
        <v>1</v>
      </c>
      <c r="C51">
        <v>25</v>
      </c>
      <c r="D51">
        <v>0</v>
      </c>
      <c r="E51">
        <v>0</v>
      </c>
      <c r="F51">
        <v>1</v>
      </c>
      <c r="G51">
        <f t="shared" si="0"/>
        <v>-0.16251892949777602</v>
      </c>
      <c r="H51">
        <f t="shared" si="1"/>
        <v>0.45945945945945915</v>
      </c>
      <c r="I51">
        <f t="shared" si="4"/>
        <v>9.5</v>
      </c>
      <c r="R51" s="2">
        <v>38</v>
      </c>
      <c r="S51" s="2">
        <v>1</v>
      </c>
      <c r="T51" s="2">
        <v>31</v>
      </c>
      <c r="U51" s="2">
        <v>15</v>
      </c>
      <c r="V51" s="2">
        <v>0</v>
      </c>
      <c r="W51">
        <v>1</v>
      </c>
      <c r="X51">
        <f t="shared" si="2"/>
        <v>-0.50781631740872757</v>
      </c>
      <c r="Y51">
        <f t="shared" si="3"/>
        <v>0.37570557105494973</v>
      </c>
      <c r="Z51">
        <f t="shared" si="5"/>
        <v>9.5</v>
      </c>
    </row>
    <row r="52" spans="1:26" x14ac:dyDescent="0.35">
      <c r="A52" s="2">
        <v>114</v>
      </c>
      <c r="B52">
        <v>1</v>
      </c>
      <c r="C52">
        <v>21</v>
      </c>
      <c r="D52">
        <v>30</v>
      </c>
      <c r="E52">
        <v>0</v>
      </c>
      <c r="F52">
        <v>0</v>
      </c>
      <c r="G52">
        <f t="shared" si="0"/>
        <v>-0.16251892949777602</v>
      </c>
      <c r="H52">
        <f t="shared" si="1"/>
        <v>0.45945945945945915</v>
      </c>
      <c r="I52">
        <f t="shared" si="4"/>
        <v>-4</v>
      </c>
      <c r="R52">
        <v>368</v>
      </c>
      <c r="S52">
        <v>1</v>
      </c>
      <c r="T52">
        <v>31</v>
      </c>
      <c r="U52">
        <v>15</v>
      </c>
      <c r="V52">
        <v>0</v>
      </c>
      <c r="W52">
        <v>0</v>
      </c>
      <c r="X52">
        <f t="shared" si="2"/>
        <v>-0.50781631740872757</v>
      </c>
      <c r="Y52">
        <f t="shared" si="3"/>
        <v>0.37570557105494973</v>
      </c>
      <c r="Z52">
        <f t="shared" si="5"/>
        <v>-4</v>
      </c>
    </row>
    <row r="53" spans="1:26" x14ac:dyDescent="0.35">
      <c r="A53" s="2">
        <v>116</v>
      </c>
      <c r="B53">
        <v>1</v>
      </c>
      <c r="C53">
        <v>36</v>
      </c>
      <c r="D53">
        <v>35</v>
      </c>
      <c r="E53">
        <v>13</v>
      </c>
      <c r="F53">
        <v>1</v>
      </c>
      <c r="G53">
        <f t="shared" si="0"/>
        <v>-0.16251892949777602</v>
      </c>
      <c r="H53">
        <f t="shared" si="1"/>
        <v>0.45945945945945915</v>
      </c>
      <c r="I53">
        <f t="shared" si="4"/>
        <v>9.5</v>
      </c>
      <c r="R53" s="2">
        <v>166</v>
      </c>
      <c r="S53" s="2">
        <v>0</v>
      </c>
      <c r="T53" s="2">
        <v>20</v>
      </c>
      <c r="U53" s="2">
        <v>0</v>
      </c>
      <c r="V53" s="2">
        <v>0</v>
      </c>
      <c r="W53">
        <v>1</v>
      </c>
      <c r="X53">
        <f t="shared" si="2"/>
        <v>-0.51289987426108818</v>
      </c>
      <c r="Y53">
        <f t="shared" si="3"/>
        <v>0.37451397373200118</v>
      </c>
      <c r="Z53">
        <f t="shared" si="5"/>
        <v>9.5</v>
      </c>
    </row>
    <row r="54" spans="1:26" x14ac:dyDescent="0.35">
      <c r="A54" s="2">
        <v>126</v>
      </c>
      <c r="B54">
        <v>1</v>
      </c>
      <c r="C54">
        <v>31</v>
      </c>
      <c r="D54">
        <v>15</v>
      </c>
      <c r="E54">
        <v>0</v>
      </c>
      <c r="F54">
        <v>0</v>
      </c>
      <c r="G54">
        <f t="shared" si="0"/>
        <v>-0.16251892949777602</v>
      </c>
      <c r="H54">
        <f t="shared" si="1"/>
        <v>0.45945945945945915</v>
      </c>
      <c r="I54">
        <f t="shared" si="4"/>
        <v>-4</v>
      </c>
      <c r="R54">
        <v>212</v>
      </c>
      <c r="S54">
        <v>0</v>
      </c>
      <c r="T54">
        <v>20</v>
      </c>
      <c r="U54">
        <v>0</v>
      </c>
      <c r="V54">
        <v>0</v>
      </c>
      <c r="W54">
        <v>0</v>
      </c>
      <c r="X54">
        <f t="shared" si="2"/>
        <v>-0.51289987426108818</v>
      </c>
      <c r="Y54">
        <f t="shared" si="3"/>
        <v>0.37451397373200118</v>
      </c>
      <c r="Z54">
        <f t="shared" si="5"/>
        <v>-4</v>
      </c>
    </row>
    <row r="55" spans="1:26" x14ac:dyDescent="0.35">
      <c r="A55" s="2">
        <v>127</v>
      </c>
      <c r="B55">
        <v>1</v>
      </c>
      <c r="C55">
        <v>27</v>
      </c>
      <c r="D55">
        <v>25</v>
      </c>
      <c r="E55">
        <v>0</v>
      </c>
      <c r="F55">
        <v>1</v>
      </c>
      <c r="G55">
        <f t="shared" si="0"/>
        <v>-0.16251892949777602</v>
      </c>
      <c r="H55">
        <f t="shared" si="1"/>
        <v>0.45945945945945915</v>
      </c>
      <c r="I55">
        <f t="shared" si="4"/>
        <v>9.5</v>
      </c>
      <c r="R55">
        <v>330</v>
      </c>
      <c r="S55">
        <v>0</v>
      </c>
      <c r="T55">
        <v>20</v>
      </c>
      <c r="U55">
        <v>0</v>
      </c>
      <c r="V55">
        <v>0</v>
      </c>
      <c r="W55">
        <v>0</v>
      </c>
      <c r="X55">
        <f t="shared" si="2"/>
        <v>-0.51289987426108818</v>
      </c>
      <c r="Y55">
        <f t="shared" si="3"/>
        <v>0.37451397373200118</v>
      </c>
      <c r="Z55">
        <f t="shared" si="5"/>
        <v>-4</v>
      </c>
    </row>
    <row r="56" spans="1:26" x14ac:dyDescent="0.35">
      <c r="A56" s="2">
        <v>129</v>
      </c>
      <c r="B56">
        <v>1</v>
      </c>
      <c r="C56">
        <v>20</v>
      </c>
      <c r="D56">
        <v>0</v>
      </c>
      <c r="E56">
        <v>0</v>
      </c>
      <c r="F56">
        <v>0</v>
      </c>
      <c r="G56">
        <f t="shared" si="0"/>
        <v>-0.16251892949777602</v>
      </c>
      <c r="H56">
        <f t="shared" si="1"/>
        <v>0.45945945945945915</v>
      </c>
      <c r="I56">
        <f t="shared" si="4"/>
        <v>-4</v>
      </c>
      <c r="R56">
        <v>376</v>
      </c>
      <c r="S56">
        <v>1</v>
      </c>
      <c r="T56">
        <v>20</v>
      </c>
      <c r="U56">
        <v>0</v>
      </c>
      <c r="V56">
        <v>0</v>
      </c>
      <c r="W56">
        <v>0</v>
      </c>
      <c r="X56">
        <f t="shared" si="2"/>
        <v>-0.51289987426108818</v>
      </c>
      <c r="Y56">
        <f t="shared" si="3"/>
        <v>0.37451397373200118</v>
      </c>
      <c r="Z56">
        <f t="shared" si="5"/>
        <v>-4</v>
      </c>
    </row>
    <row r="57" spans="1:26" x14ac:dyDescent="0.35">
      <c r="A57" s="2">
        <v>131</v>
      </c>
      <c r="B57">
        <v>1</v>
      </c>
      <c r="C57">
        <v>12</v>
      </c>
      <c r="D57">
        <v>0</v>
      </c>
      <c r="E57">
        <v>0</v>
      </c>
      <c r="F57">
        <v>0</v>
      </c>
      <c r="G57">
        <f t="shared" si="0"/>
        <v>-0.16251892949777602</v>
      </c>
      <c r="H57">
        <f t="shared" si="1"/>
        <v>0.45945945945945915</v>
      </c>
      <c r="I57">
        <f t="shared" si="4"/>
        <v>-4</v>
      </c>
      <c r="R57">
        <v>415</v>
      </c>
      <c r="S57">
        <v>1</v>
      </c>
      <c r="T57">
        <v>20</v>
      </c>
      <c r="U57">
        <v>0</v>
      </c>
      <c r="V57">
        <v>0</v>
      </c>
      <c r="W57">
        <v>0</v>
      </c>
      <c r="X57">
        <f t="shared" si="2"/>
        <v>-0.51289987426108818</v>
      </c>
      <c r="Y57">
        <f t="shared" si="3"/>
        <v>0.37451397373200118</v>
      </c>
      <c r="Z57">
        <f t="shared" si="5"/>
        <v>-4</v>
      </c>
    </row>
    <row r="58" spans="1:26" x14ac:dyDescent="0.35">
      <c r="A58" s="2">
        <v>134</v>
      </c>
      <c r="B58">
        <v>1</v>
      </c>
      <c r="C58">
        <v>33</v>
      </c>
      <c r="D58">
        <v>35</v>
      </c>
      <c r="E58">
        <v>13</v>
      </c>
      <c r="F58">
        <v>1</v>
      </c>
      <c r="G58">
        <f t="shared" si="0"/>
        <v>-0.16251892949777602</v>
      </c>
      <c r="H58">
        <f t="shared" si="1"/>
        <v>0.45945945945945915</v>
      </c>
      <c r="I58">
        <f t="shared" si="4"/>
        <v>9.5</v>
      </c>
      <c r="R58" s="2">
        <v>153</v>
      </c>
      <c r="S58" s="2">
        <v>0</v>
      </c>
      <c r="T58" s="2">
        <v>23</v>
      </c>
      <c r="U58" s="2">
        <v>0</v>
      </c>
      <c r="V58" s="2">
        <v>13</v>
      </c>
      <c r="W58">
        <v>1</v>
      </c>
      <c r="X58">
        <f t="shared" si="2"/>
        <v>-0.51482861956569415</v>
      </c>
      <c r="Y58">
        <f t="shared" si="3"/>
        <v>0.37406226832861927</v>
      </c>
      <c r="Z58">
        <f t="shared" si="5"/>
        <v>9.5</v>
      </c>
    </row>
    <row r="59" spans="1:26" x14ac:dyDescent="0.35">
      <c r="A59" s="2">
        <v>136</v>
      </c>
      <c r="B59">
        <v>1</v>
      </c>
      <c r="C59">
        <v>8</v>
      </c>
      <c r="D59">
        <v>0</v>
      </c>
      <c r="E59">
        <v>0</v>
      </c>
      <c r="F59">
        <v>1</v>
      </c>
      <c r="G59">
        <f t="shared" si="0"/>
        <v>-0.16251892949777602</v>
      </c>
      <c r="H59">
        <f t="shared" si="1"/>
        <v>0.45945945945945915</v>
      </c>
      <c r="I59">
        <f t="shared" si="4"/>
        <v>9.5</v>
      </c>
      <c r="R59">
        <v>482</v>
      </c>
      <c r="S59">
        <v>0</v>
      </c>
      <c r="T59">
        <v>23</v>
      </c>
      <c r="U59">
        <v>0</v>
      </c>
      <c r="V59">
        <v>13</v>
      </c>
      <c r="W59">
        <v>1</v>
      </c>
      <c r="X59">
        <f t="shared" si="2"/>
        <v>-0.51482861956569415</v>
      </c>
      <c r="Y59">
        <f t="shared" si="3"/>
        <v>0.37406226832861927</v>
      </c>
      <c r="Z59">
        <f t="shared" si="5"/>
        <v>9.5</v>
      </c>
    </row>
    <row r="60" spans="1:26" x14ac:dyDescent="0.35">
      <c r="A60" s="2">
        <v>137</v>
      </c>
      <c r="B60">
        <v>1</v>
      </c>
      <c r="C60">
        <v>18</v>
      </c>
      <c r="D60">
        <v>50</v>
      </c>
      <c r="E60">
        <v>0</v>
      </c>
      <c r="F60">
        <v>0</v>
      </c>
      <c r="G60">
        <f t="shared" si="0"/>
        <v>-0.16251892949777602</v>
      </c>
      <c r="H60">
        <f t="shared" si="1"/>
        <v>0.45945945945945915</v>
      </c>
      <c r="I60">
        <f t="shared" si="4"/>
        <v>-4</v>
      </c>
      <c r="R60">
        <v>456</v>
      </c>
      <c r="S60">
        <v>0</v>
      </c>
      <c r="T60">
        <v>26</v>
      </c>
      <c r="U60">
        <v>0</v>
      </c>
      <c r="V60">
        <v>26</v>
      </c>
      <c r="W60">
        <v>0</v>
      </c>
      <c r="X60">
        <f t="shared" si="2"/>
        <v>-0.5167573648703</v>
      </c>
      <c r="Y60">
        <f t="shared" si="3"/>
        <v>0.37361078231199896</v>
      </c>
      <c r="Z60">
        <f t="shared" si="5"/>
        <v>-4</v>
      </c>
    </row>
    <row r="61" spans="1:26" x14ac:dyDescent="0.35">
      <c r="A61" s="2">
        <v>138</v>
      </c>
      <c r="B61">
        <v>1</v>
      </c>
      <c r="C61">
        <v>13</v>
      </c>
      <c r="D61">
        <v>15</v>
      </c>
      <c r="E61">
        <v>0</v>
      </c>
      <c r="F61">
        <v>0</v>
      </c>
      <c r="G61">
        <f t="shared" si="0"/>
        <v>-0.16251892949777602</v>
      </c>
      <c r="H61">
        <f t="shared" si="1"/>
        <v>0.45945945945945915</v>
      </c>
      <c r="I61">
        <f t="shared" si="4"/>
        <v>-4</v>
      </c>
      <c r="R61" s="2">
        <v>197</v>
      </c>
      <c r="S61" s="2">
        <v>0</v>
      </c>
      <c r="T61" s="2">
        <v>33</v>
      </c>
      <c r="U61" s="2">
        <v>10</v>
      </c>
      <c r="V61" s="2">
        <v>26</v>
      </c>
      <c r="W61">
        <v>1</v>
      </c>
      <c r="X61">
        <f t="shared" si="2"/>
        <v>-0.52607240662883803</v>
      </c>
      <c r="Y61">
        <f t="shared" si="3"/>
        <v>0.3714334017521394</v>
      </c>
      <c r="Z61">
        <f t="shared" si="5"/>
        <v>9.5</v>
      </c>
    </row>
    <row r="62" spans="1:26" x14ac:dyDescent="0.35">
      <c r="A62" s="2">
        <v>139</v>
      </c>
      <c r="B62">
        <v>1</v>
      </c>
      <c r="C62">
        <v>7</v>
      </c>
      <c r="D62">
        <v>25</v>
      </c>
      <c r="E62">
        <v>0</v>
      </c>
      <c r="F62">
        <v>0</v>
      </c>
      <c r="G62">
        <f t="shared" si="0"/>
        <v>-0.16251892949777602</v>
      </c>
      <c r="H62">
        <f t="shared" si="1"/>
        <v>0.45945945945945915</v>
      </c>
      <c r="I62">
        <f t="shared" si="4"/>
        <v>-4</v>
      </c>
      <c r="R62" s="2">
        <v>32</v>
      </c>
      <c r="S62" s="2">
        <v>0</v>
      </c>
      <c r="T62" s="2">
        <v>30</v>
      </c>
      <c r="U62" s="2">
        <v>15</v>
      </c>
      <c r="V62" s="2">
        <v>0</v>
      </c>
      <c r="W62">
        <v>1</v>
      </c>
      <c r="X62">
        <f t="shared" si="2"/>
        <v>-0.54592855638906346</v>
      </c>
      <c r="Y62">
        <f t="shared" si="3"/>
        <v>0.36680952987492638</v>
      </c>
      <c r="Z62">
        <f t="shared" si="5"/>
        <v>9.5</v>
      </c>
    </row>
    <row r="63" spans="1:26" x14ac:dyDescent="0.35">
      <c r="A63" s="2">
        <v>140</v>
      </c>
      <c r="B63">
        <v>1</v>
      </c>
      <c r="C63">
        <v>7</v>
      </c>
      <c r="D63">
        <v>0</v>
      </c>
      <c r="E63">
        <v>0</v>
      </c>
      <c r="F63">
        <v>1</v>
      </c>
      <c r="G63">
        <f t="shared" si="0"/>
        <v>-0.16251892949777602</v>
      </c>
      <c r="H63">
        <f t="shared" si="1"/>
        <v>0.45945945945945915</v>
      </c>
      <c r="I63">
        <f t="shared" si="4"/>
        <v>9.5</v>
      </c>
      <c r="R63" s="2">
        <v>43</v>
      </c>
      <c r="S63" s="2">
        <v>0</v>
      </c>
      <c r="T63" s="2">
        <v>30</v>
      </c>
      <c r="U63" s="2">
        <v>15</v>
      </c>
      <c r="V63" s="2">
        <v>0</v>
      </c>
      <c r="W63">
        <v>1</v>
      </c>
      <c r="X63">
        <f t="shared" si="2"/>
        <v>-0.54592855638906346</v>
      </c>
      <c r="Y63">
        <f t="shared" si="3"/>
        <v>0.36680952987492638</v>
      </c>
      <c r="Z63">
        <f t="shared" si="5"/>
        <v>9.5</v>
      </c>
    </row>
    <row r="64" spans="1:26" x14ac:dyDescent="0.35">
      <c r="A64" s="2">
        <v>141</v>
      </c>
      <c r="B64">
        <v>1</v>
      </c>
      <c r="C64">
        <v>26</v>
      </c>
      <c r="D64">
        <v>35</v>
      </c>
      <c r="E64">
        <v>13</v>
      </c>
      <c r="F64">
        <v>0</v>
      </c>
      <c r="G64">
        <f t="shared" si="0"/>
        <v>-0.16251892949777602</v>
      </c>
      <c r="H64">
        <f t="shared" si="1"/>
        <v>0.45945945945945915</v>
      </c>
      <c r="I64">
        <f t="shared" si="4"/>
        <v>-4</v>
      </c>
      <c r="R64" s="2">
        <v>140</v>
      </c>
      <c r="S64" s="2">
        <v>0</v>
      </c>
      <c r="T64" s="2">
        <v>19</v>
      </c>
      <c r="U64" s="2">
        <v>0</v>
      </c>
      <c r="V64" s="2">
        <v>0</v>
      </c>
      <c r="W64">
        <v>0</v>
      </c>
      <c r="X64">
        <f t="shared" si="2"/>
        <v>-0.55101211324142418</v>
      </c>
      <c r="Y64">
        <f t="shared" si="3"/>
        <v>0.36562962287608131</v>
      </c>
      <c r="Z64">
        <f t="shared" si="5"/>
        <v>-4</v>
      </c>
    </row>
    <row r="65" spans="1:26" x14ac:dyDescent="0.35">
      <c r="A65" s="2">
        <v>142</v>
      </c>
      <c r="B65">
        <v>1</v>
      </c>
      <c r="C65">
        <v>20</v>
      </c>
      <c r="D65">
        <v>0</v>
      </c>
      <c r="E65">
        <v>0</v>
      </c>
      <c r="F65">
        <v>0</v>
      </c>
      <c r="G65">
        <f t="shared" si="0"/>
        <v>-0.16251892949777602</v>
      </c>
      <c r="H65">
        <f t="shared" si="1"/>
        <v>0.45945945945945915</v>
      </c>
      <c r="I65">
        <f t="shared" si="4"/>
        <v>-4</v>
      </c>
      <c r="R65" s="2">
        <v>141</v>
      </c>
      <c r="S65" s="2">
        <v>0</v>
      </c>
      <c r="T65" s="2">
        <v>26</v>
      </c>
      <c r="U65" s="2">
        <v>10</v>
      </c>
      <c r="V65" s="2">
        <v>0</v>
      </c>
      <c r="W65">
        <v>1</v>
      </c>
      <c r="X65">
        <f t="shared" si="2"/>
        <v>-0.56032715499996244</v>
      </c>
      <c r="Y65">
        <f t="shared" si="3"/>
        <v>0.36347176574388296</v>
      </c>
      <c r="Z65">
        <f t="shared" si="5"/>
        <v>9.5</v>
      </c>
    </row>
    <row r="66" spans="1:26" x14ac:dyDescent="0.35">
      <c r="A66" s="2">
        <v>143</v>
      </c>
      <c r="B66">
        <v>1</v>
      </c>
      <c r="C66">
        <v>14</v>
      </c>
      <c r="D66">
        <v>0</v>
      </c>
      <c r="E66">
        <v>13</v>
      </c>
      <c r="F66">
        <v>1</v>
      </c>
      <c r="G66">
        <f t="shared" ref="G66:G129" si="6">$M$3+B66*$M$4</f>
        <v>-0.16251892949777602</v>
      </c>
      <c r="H66">
        <f t="shared" ref="H66:H129" si="7">EXP(G66)/(1+EXP(G66))</f>
        <v>0.45945945945945915</v>
      </c>
      <c r="I66">
        <f t="shared" si="4"/>
        <v>9.5</v>
      </c>
      <c r="R66" s="2">
        <v>142</v>
      </c>
      <c r="S66" s="2">
        <v>1</v>
      </c>
      <c r="T66" s="2">
        <v>29</v>
      </c>
      <c r="U66" s="2">
        <v>15</v>
      </c>
      <c r="V66" s="2">
        <v>0</v>
      </c>
      <c r="W66">
        <v>0</v>
      </c>
      <c r="X66">
        <f t="shared" ref="X66:X129" si="8">$M$8+T66*$M$9+U66*$M$10+V66*$M$11</f>
        <v>-0.58404079536939957</v>
      </c>
      <c r="Y66">
        <f t="shared" ref="Y66:Y129" si="9">EXP(X66)/(1+EXP(X66))</f>
        <v>0.35800333766685583</v>
      </c>
      <c r="Z66">
        <f t="shared" si="5"/>
        <v>-4</v>
      </c>
    </row>
    <row r="67" spans="1:26" x14ac:dyDescent="0.35">
      <c r="A67" s="2">
        <v>144</v>
      </c>
      <c r="B67">
        <v>1</v>
      </c>
      <c r="C67">
        <v>27</v>
      </c>
      <c r="D67">
        <v>35</v>
      </c>
      <c r="E67">
        <v>26</v>
      </c>
      <c r="F67">
        <v>0</v>
      </c>
      <c r="G67">
        <f t="shared" si="6"/>
        <v>-0.16251892949777602</v>
      </c>
      <c r="H67">
        <f t="shared" si="7"/>
        <v>0.45945945945945915</v>
      </c>
      <c r="I67">
        <f t="shared" ref="I67:I130" si="10">_xlfn.IFS(H67&lt;$O$16,-1*$O$17,AND(H67&gt;$O$16,F67=0),((-1*$O$17)-$O$14),AND(H67&gt;$O$16,F67=1),$O$15-$O$17-$O$14)</f>
        <v>-4</v>
      </c>
      <c r="R67">
        <v>470</v>
      </c>
      <c r="S67">
        <v>1</v>
      </c>
      <c r="T67">
        <v>32</v>
      </c>
      <c r="U67">
        <v>15</v>
      </c>
      <c r="V67">
        <v>13</v>
      </c>
      <c r="W67">
        <v>0</v>
      </c>
      <c r="X67">
        <f t="shared" si="8"/>
        <v>-0.58596954067400542</v>
      </c>
      <c r="Y67">
        <f t="shared" si="9"/>
        <v>0.35756016224502585</v>
      </c>
      <c r="Z67">
        <f t="shared" ref="Z67:Z130" si="11">_xlfn.IFS(Y67&lt;$O$16,-1*$O$17,AND(Y67&gt;$O$16,W67=0),((-1*$O$17)-$O$14),AND(Y67&gt;$O$16,W67=1),$O$15-$O$17-$O$14)</f>
        <v>-4</v>
      </c>
    </row>
    <row r="68" spans="1:26" x14ac:dyDescent="0.35">
      <c r="A68" s="2">
        <v>146</v>
      </c>
      <c r="B68">
        <v>1</v>
      </c>
      <c r="C68">
        <v>27</v>
      </c>
      <c r="D68">
        <v>0</v>
      </c>
      <c r="E68">
        <v>0</v>
      </c>
      <c r="F68">
        <v>0</v>
      </c>
      <c r="G68">
        <f t="shared" si="6"/>
        <v>-0.16251892949777602</v>
      </c>
      <c r="H68">
        <f t="shared" si="7"/>
        <v>0.45945945945945915</v>
      </c>
      <c r="I68">
        <f t="shared" si="10"/>
        <v>-4</v>
      </c>
      <c r="R68" s="2">
        <v>8</v>
      </c>
      <c r="S68" s="2">
        <v>1</v>
      </c>
      <c r="T68" s="2">
        <v>47</v>
      </c>
      <c r="U68" s="2">
        <v>40</v>
      </c>
      <c r="V68" s="2">
        <v>0</v>
      </c>
      <c r="W68">
        <v>1</v>
      </c>
      <c r="X68">
        <f t="shared" si="8"/>
        <v>-0.58827228027557688</v>
      </c>
      <c r="Y68">
        <f t="shared" si="9"/>
        <v>0.35703137155366871</v>
      </c>
      <c r="Z68">
        <f t="shared" si="11"/>
        <v>9.5</v>
      </c>
    </row>
    <row r="69" spans="1:26" x14ac:dyDescent="0.35">
      <c r="A69" s="2">
        <v>149</v>
      </c>
      <c r="B69">
        <v>1</v>
      </c>
      <c r="C69">
        <v>4</v>
      </c>
      <c r="D69">
        <v>0</v>
      </c>
      <c r="E69">
        <v>0</v>
      </c>
      <c r="F69">
        <v>1</v>
      </c>
      <c r="G69">
        <f t="shared" si="6"/>
        <v>-0.16251892949777602</v>
      </c>
      <c r="H69">
        <f t="shared" si="7"/>
        <v>0.45945945945945915</v>
      </c>
      <c r="I69">
        <f t="shared" si="10"/>
        <v>9.5</v>
      </c>
      <c r="R69" s="2">
        <v>87</v>
      </c>
      <c r="S69" s="2">
        <v>0</v>
      </c>
      <c r="T69" s="2">
        <v>18</v>
      </c>
      <c r="U69" s="2">
        <v>0</v>
      </c>
      <c r="V69" s="2">
        <v>0</v>
      </c>
      <c r="W69">
        <v>0</v>
      </c>
      <c r="X69">
        <f t="shared" si="8"/>
        <v>-0.58912435222176018</v>
      </c>
      <c r="Y69">
        <f t="shared" si="9"/>
        <v>0.35683579377920505</v>
      </c>
      <c r="Z69">
        <f t="shared" si="11"/>
        <v>-4</v>
      </c>
    </row>
    <row r="70" spans="1:26" x14ac:dyDescent="0.35">
      <c r="A70" s="2">
        <v>151</v>
      </c>
      <c r="B70">
        <v>1</v>
      </c>
      <c r="C70">
        <v>9</v>
      </c>
      <c r="D70">
        <v>0</v>
      </c>
      <c r="E70">
        <v>0</v>
      </c>
      <c r="F70">
        <v>0</v>
      </c>
      <c r="G70">
        <f t="shared" si="6"/>
        <v>-0.16251892949777602</v>
      </c>
      <c r="H70">
        <f t="shared" si="7"/>
        <v>0.45945945945945915</v>
      </c>
      <c r="I70">
        <f t="shared" si="10"/>
        <v>-4</v>
      </c>
      <c r="R70" s="2">
        <v>152</v>
      </c>
      <c r="S70" s="2">
        <v>0</v>
      </c>
      <c r="T70" s="2">
        <v>18</v>
      </c>
      <c r="U70" s="2">
        <v>0</v>
      </c>
      <c r="V70" s="2">
        <v>0</v>
      </c>
      <c r="W70">
        <v>1</v>
      </c>
      <c r="X70">
        <f t="shared" si="8"/>
        <v>-0.58912435222176018</v>
      </c>
      <c r="Y70">
        <f t="shared" si="9"/>
        <v>0.35683579377920505</v>
      </c>
      <c r="Z70">
        <f t="shared" si="11"/>
        <v>9.5</v>
      </c>
    </row>
    <row r="71" spans="1:26" x14ac:dyDescent="0.35">
      <c r="A71" s="2">
        <v>152</v>
      </c>
      <c r="B71">
        <v>1</v>
      </c>
      <c r="C71">
        <v>15</v>
      </c>
      <c r="D71">
        <v>0</v>
      </c>
      <c r="E71">
        <v>0</v>
      </c>
      <c r="F71">
        <v>1</v>
      </c>
      <c r="G71">
        <f t="shared" si="6"/>
        <v>-0.16251892949777602</v>
      </c>
      <c r="H71">
        <f t="shared" si="7"/>
        <v>0.45945945945945915</v>
      </c>
      <c r="I71">
        <f t="shared" si="10"/>
        <v>9.5</v>
      </c>
      <c r="R71" s="2">
        <v>180</v>
      </c>
      <c r="S71" s="2">
        <v>0</v>
      </c>
      <c r="T71" s="2">
        <v>18</v>
      </c>
      <c r="U71" s="2">
        <v>0</v>
      </c>
      <c r="V71" s="2">
        <v>0</v>
      </c>
      <c r="W71">
        <v>0</v>
      </c>
      <c r="X71">
        <f t="shared" si="8"/>
        <v>-0.58912435222176018</v>
      </c>
      <c r="Y71">
        <f t="shared" si="9"/>
        <v>0.35683579377920505</v>
      </c>
      <c r="Z71">
        <f t="shared" si="11"/>
        <v>-4</v>
      </c>
    </row>
    <row r="72" spans="1:26" x14ac:dyDescent="0.35">
      <c r="A72" s="2">
        <v>153</v>
      </c>
      <c r="B72">
        <v>1</v>
      </c>
      <c r="C72">
        <v>35</v>
      </c>
      <c r="D72">
        <v>20</v>
      </c>
      <c r="E72">
        <v>26</v>
      </c>
      <c r="F72">
        <v>0</v>
      </c>
      <c r="G72">
        <f t="shared" si="6"/>
        <v>-0.16251892949777602</v>
      </c>
      <c r="H72">
        <f t="shared" si="7"/>
        <v>0.45945945945945915</v>
      </c>
      <c r="I72">
        <f t="shared" si="10"/>
        <v>-4</v>
      </c>
      <c r="R72">
        <v>329</v>
      </c>
      <c r="S72">
        <v>0</v>
      </c>
      <c r="T72">
        <v>18</v>
      </c>
      <c r="U72">
        <v>0</v>
      </c>
      <c r="V72">
        <v>0</v>
      </c>
      <c r="W72">
        <v>0</v>
      </c>
      <c r="X72">
        <f t="shared" si="8"/>
        <v>-0.58912435222176018</v>
      </c>
      <c r="Y72">
        <f t="shared" si="9"/>
        <v>0.35683579377920505</v>
      </c>
      <c r="Z72">
        <f t="shared" si="11"/>
        <v>-4</v>
      </c>
    </row>
    <row r="73" spans="1:26" x14ac:dyDescent="0.35">
      <c r="A73" s="2">
        <v>156</v>
      </c>
      <c r="B73">
        <v>1</v>
      </c>
      <c r="C73">
        <v>9</v>
      </c>
      <c r="D73">
        <v>15</v>
      </c>
      <c r="E73">
        <v>13</v>
      </c>
      <c r="F73">
        <v>0</v>
      </c>
      <c r="G73">
        <f t="shared" si="6"/>
        <v>-0.16251892949777602</v>
      </c>
      <c r="H73">
        <f t="shared" si="7"/>
        <v>0.45945945945945915</v>
      </c>
      <c r="I73">
        <f t="shared" si="10"/>
        <v>-4</v>
      </c>
      <c r="R73" s="2">
        <v>50</v>
      </c>
      <c r="S73" s="2">
        <v>0</v>
      </c>
      <c r="T73" s="2">
        <v>25</v>
      </c>
      <c r="U73" s="2">
        <v>10</v>
      </c>
      <c r="V73" s="2">
        <v>0</v>
      </c>
      <c r="W73">
        <v>1</v>
      </c>
      <c r="X73">
        <f t="shared" si="8"/>
        <v>-0.59843939398029833</v>
      </c>
      <c r="Y73">
        <f t="shared" si="9"/>
        <v>0.35470081694301364</v>
      </c>
      <c r="Z73">
        <f t="shared" si="11"/>
        <v>9.5</v>
      </c>
    </row>
    <row r="74" spans="1:26" x14ac:dyDescent="0.35">
      <c r="A74" s="2">
        <v>157</v>
      </c>
      <c r="B74">
        <v>1</v>
      </c>
      <c r="C74">
        <v>32</v>
      </c>
      <c r="D74">
        <v>15</v>
      </c>
      <c r="E74">
        <v>13</v>
      </c>
      <c r="F74">
        <v>0</v>
      </c>
      <c r="G74">
        <f t="shared" si="6"/>
        <v>-0.16251892949777602</v>
      </c>
      <c r="H74">
        <f t="shared" si="7"/>
        <v>0.45945945945945915</v>
      </c>
      <c r="I74">
        <f t="shared" si="10"/>
        <v>-4</v>
      </c>
      <c r="R74">
        <v>323</v>
      </c>
      <c r="S74">
        <v>0</v>
      </c>
      <c r="T74">
        <v>43</v>
      </c>
      <c r="U74">
        <v>35</v>
      </c>
      <c r="V74">
        <v>0</v>
      </c>
      <c r="W74">
        <v>1</v>
      </c>
      <c r="X74">
        <f t="shared" si="8"/>
        <v>-0.60267087888647597</v>
      </c>
      <c r="Y74">
        <f t="shared" si="9"/>
        <v>0.35373287676627657</v>
      </c>
      <c r="Z74">
        <f t="shared" si="11"/>
        <v>9.5</v>
      </c>
    </row>
    <row r="75" spans="1:26" x14ac:dyDescent="0.35">
      <c r="A75" s="2">
        <v>160</v>
      </c>
      <c r="B75">
        <v>1</v>
      </c>
      <c r="C75">
        <v>5</v>
      </c>
      <c r="D75">
        <v>0</v>
      </c>
      <c r="E75">
        <v>0</v>
      </c>
      <c r="F75">
        <v>1</v>
      </c>
      <c r="G75">
        <f t="shared" si="6"/>
        <v>-0.16251892949777602</v>
      </c>
      <c r="H75">
        <f t="shared" si="7"/>
        <v>0.45945945945945915</v>
      </c>
      <c r="I75">
        <f t="shared" si="10"/>
        <v>9.5</v>
      </c>
      <c r="R75">
        <v>327</v>
      </c>
      <c r="S75">
        <v>0</v>
      </c>
      <c r="T75">
        <v>21</v>
      </c>
      <c r="U75">
        <v>0</v>
      </c>
      <c r="V75">
        <v>15</v>
      </c>
      <c r="W75">
        <v>0</v>
      </c>
      <c r="X75">
        <f t="shared" si="8"/>
        <v>-0.60894009171799901</v>
      </c>
      <c r="Y75">
        <f t="shared" si="9"/>
        <v>0.35230101522266394</v>
      </c>
      <c r="Z75">
        <f t="shared" si="11"/>
        <v>-4</v>
      </c>
    </row>
    <row r="76" spans="1:26" x14ac:dyDescent="0.35">
      <c r="A76" s="2">
        <v>161</v>
      </c>
      <c r="B76">
        <v>1</v>
      </c>
      <c r="C76">
        <v>39</v>
      </c>
      <c r="D76">
        <v>10</v>
      </c>
      <c r="E76">
        <v>0</v>
      </c>
      <c r="F76">
        <v>1</v>
      </c>
      <c r="G76">
        <f t="shared" si="6"/>
        <v>-0.16251892949777602</v>
      </c>
      <c r="H76">
        <f t="shared" si="7"/>
        <v>0.45945945945945915</v>
      </c>
      <c r="I76">
        <f t="shared" si="10"/>
        <v>9.5</v>
      </c>
      <c r="R76">
        <v>439</v>
      </c>
      <c r="S76">
        <v>0</v>
      </c>
      <c r="T76">
        <v>28</v>
      </c>
      <c r="U76">
        <v>15</v>
      </c>
      <c r="V76">
        <v>0</v>
      </c>
      <c r="W76">
        <v>1</v>
      </c>
      <c r="X76">
        <f t="shared" si="8"/>
        <v>-0.62215303434973568</v>
      </c>
      <c r="Y76">
        <f t="shared" si="9"/>
        <v>0.34929193588822161</v>
      </c>
      <c r="Z76">
        <f t="shared" si="11"/>
        <v>9.5</v>
      </c>
    </row>
    <row r="77" spans="1:26" x14ac:dyDescent="0.35">
      <c r="A77" s="2">
        <v>163</v>
      </c>
      <c r="B77" s="2">
        <v>0</v>
      </c>
      <c r="C77" s="2">
        <v>45</v>
      </c>
      <c r="D77" s="2">
        <v>20</v>
      </c>
      <c r="E77" s="2">
        <v>26</v>
      </c>
      <c r="F77">
        <v>0</v>
      </c>
      <c r="G77">
        <f t="shared" si="6"/>
        <v>-1.11436064563625</v>
      </c>
      <c r="H77">
        <f t="shared" si="7"/>
        <v>0.24705882352941155</v>
      </c>
      <c r="I77">
        <f t="shared" si="10"/>
        <v>-4</v>
      </c>
      <c r="R77">
        <v>233</v>
      </c>
      <c r="S77">
        <v>0</v>
      </c>
      <c r="T77">
        <v>17</v>
      </c>
      <c r="U77">
        <v>0</v>
      </c>
      <c r="V77">
        <v>0</v>
      </c>
      <c r="W77">
        <v>0</v>
      </c>
      <c r="X77">
        <f t="shared" si="8"/>
        <v>-0.62723659120209629</v>
      </c>
      <c r="Y77">
        <f t="shared" si="9"/>
        <v>0.34813739611561206</v>
      </c>
      <c r="Z77">
        <f t="shared" si="11"/>
        <v>-4</v>
      </c>
    </row>
    <row r="78" spans="1:26" x14ac:dyDescent="0.35">
      <c r="A78" s="2">
        <v>164</v>
      </c>
      <c r="B78" s="2">
        <v>0</v>
      </c>
      <c r="C78" s="2">
        <v>11</v>
      </c>
      <c r="D78" s="2">
        <v>0</v>
      </c>
      <c r="E78" s="2">
        <v>15</v>
      </c>
      <c r="F78">
        <v>0</v>
      </c>
      <c r="G78">
        <f t="shared" si="6"/>
        <v>-1.11436064563625</v>
      </c>
      <c r="H78">
        <f t="shared" si="7"/>
        <v>0.24705882352941155</v>
      </c>
      <c r="I78">
        <f t="shared" si="10"/>
        <v>-4</v>
      </c>
      <c r="R78">
        <v>364</v>
      </c>
      <c r="S78">
        <v>0</v>
      </c>
      <c r="T78">
        <v>17</v>
      </c>
      <c r="U78">
        <v>0</v>
      </c>
      <c r="V78">
        <v>0</v>
      </c>
      <c r="W78">
        <v>0</v>
      </c>
      <c r="X78">
        <f t="shared" si="8"/>
        <v>-0.62723659120209629</v>
      </c>
      <c r="Y78">
        <f t="shared" si="9"/>
        <v>0.34813739611561206</v>
      </c>
      <c r="Z78">
        <f t="shared" si="11"/>
        <v>-4</v>
      </c>
    </row>
    <row r="79" spans="1:26" x14ac:dyDescent="0.35">
      <c r="A79" s="2">
        <v>165</v>
      </c>
      <c r="B79" s="2">
        <v>0</v>
      </c>
      <c r="C79" s="2">
        <v>17</v>
      </c>
      <c r="D79" s="2">
        <v>10</v>
      </c>
      <c r="E79" s="2">
        <v>0</v>
      </c>
      <c r="F79">
        <v>0</v>
      </c>
      <c r="G79">
        <f t="shared" si="6"/>
        <v>-1.11436064563625</v>
      </c>
      <c r="H79">
        <f t="shared" si="7"/>
        <v>0.24705882352941155</v>
      </c>
      <c r="I79">
        <f t="shared" si="10"/>
        <v>-4</v>
      </c>
      <c r="R79">
        <v>350</v>
      </c>
      <c r="S79">
        <v>0</v>
      </c>
      <c r="T79">
        <v>27</v>
      </c>
      <c r="U79">
        <v>15</v>
      </c>
      <c r="V79">
        <v>0</v>
      </c>
      <c r="W79">
        <v>0</v>
      </c>
      <c r="X79">
        <f t="shared" si="8"/>
        <v>-0.66026527333007157</v>
      </c>
      <c r="Y79">
        <f t="shared" si="9"/>
        <v>0.34068002409248033</v>
      </c>
      <c r="Z79">
        <f t="shared" si="11"/>
        <v>-4</v>
      </c>
    </row>
    <row r="80" spans="1:26" x14ac:dyDescent="0.35">
      <c r="A80" s="2">
        <v>166</v>
      </c>
      <c r="B80" s="2">
        <v>0</v>
      </c>
      <c r="C80" s="2">
        <v>9</v>
      </c>
      <c r="D80" s="2">
        <v>0</v>
      </c>
      <c r="E80" s="2">
        <v>0</v>
      </c>
      <c r="F80">
        <v>0</v>
      </c>
      <c r="G80">
        <f t="shared" si="6"/>
        <v>-1.11436064563625</v>
      </c>
      <c r="H80">
        <f t="shared" si="7"/>
        <v>0.24705882352941155</v>
      </c>
      <c r="I80">
        <f t="shared" si="10"/>
        <v>-4</v>
      </c>
      <c r="R80">
        <v>370</v>
      </c>
      <c r="S80">
        <v>0</v>
      </c>
      <c r="T80">
        <v>27</v>
      </c>
      <c r="U80">
        <v>15</v>
      </c>
      <c r="V80">
        <v>0</v>
      </c>
      <c r="W80">
        <v>1</v>
      </c>
      <c r="X80">
        <f t="shared" si="8"/>
        <v>-0.66026527333007157</v>
      </c>
      <c r="Y80">
        <f t="shared" si="9"/>
        <v>0.34068002409248033</v>
      </c>
      <c r="Z80">
        <f t="shared" si="11"/>
        <v>9.5</v>
      </c>
    </row>
    <row r="81" spans="1:26" x14ac:dyDescent="0.35">
      <c r="A81" s="2">
        <v>169</v>
      </c>
      <c r="B81" s="2">
        <v>0</v>
      </c>
      <c r="C81" s="2">
        <v>22</v>
      </c>
      <c r="D81" s="2">
        <v>10</v>
      </c>
      <c r="E81" s="2">
        <v>13</v>
      </c>
      <c r="F81">
        <v>1</v>
      </c>
      <c r="G81">
        <f t="shared" si="6"/>
        <v>-1.11436064563625</v>
      </c>
      <c r="H81">
        <f t="shared" si="7"/>
        <v>0.24705882352941155</v>
      </c>
      <c r="I81">
        <f t="shared" si="10"/>
        <v>9.5</v>
      </c>
      <c r="R81">
        <v>240</v>
      </c>
      <c r="S81">
        <v>1</v>
      </c>
      <c r="T81">
        <v>16</v>
      </c>
      <c r="U81">
        <v>0</v>
      </c>
      <c r="V81">
        <v>0</v>
      </c>
      <c r="W81">
        <v>1</v>
      </c>
      <c r="X81">
        <f t="shared" si="8"/>
        <v>-0.66534883018243229</v>
      </c>
      <c r="Y81">
        <f t="shared" si="9"/>
        <v>0.33953909657255593</v>
      </c>
      <c r="Z81">
        <f t="shared" si="11"/>
        <v>9.5</v>
      </c>
    </row>
    <row r="82" spans="1:26" x14ac:dyDescent="0.35">
      <c r="A82" s="2">
        <v>173</v>
      </c>
      <c r="B82" s="2">
        <v>0</v>
      </c>
      <c r="C82" s="2">
        <v>35</v>
      </c>
      <c r="D82" s="2">
        <v>35</v>
      </c>
      <c r="E82" s="2">
        <v>13</v>
      </c>
      <c r="F82">
        <v>0</v>
      </c>
      <c r="G82">
        <f t="shared" si="6"/>
        <v>-1.11436064563625</v>
      </c>
      <c r="H82">
        <f t="shared" si="7"/>
        <v>0.24705882352941155</v>
      </c>
      <c r="I82">
        <f t="shared" si="10"/>
        <v>-4</v>
      </c>
      <c r="R82">
        <v>261</v>
      </c>
      <c r="S82">
        <v>0</v>
      </c>
      <c r="T82">
        <v>16</v>
      </c>
      <c r="U82">
        <v>0</v>
      </c>
      <c r="V82">
        <v>0</v>
      </c>
      <c r="W82">
        <v>0</v>
      </c>
      <c r="X82">
        <f t="shared" si="8"/>
        <v>-0.66534883018243229</v>
      </c>
      <c r="Y82">
        <f t="shared" si="9"/>
        <v>0.33953909657255593</v>
      </c>
      <c r="Z82">
        <f t="shared" si="11"/>
        <v>-4</v>
      </c>
    </row>
    <row r="83" spans="1:26" x14ac:dyDescent="0.35">
      <c r="A83" s="2">
        <v>180</v>
      </c>
      <c r="B83" s="2">
        <v>0</v>
      </c>
      <c r="C83" s="2">
        <v>14</v>
      </c>
      <c r="D83" s="2">
        <v>0</v>
      </c>
      <c r="E83" s="2">
        <v>0</v>
      </c>
      <c r="F83">
        <v>0</v>
      </c>
      <c r="G83">
        <f t="shared" si="6"/>
        <v>-1.11436064563625</v>
      </c>
      <c r="H83">
        <f t="shared" si="7"/>
        <v>0.24705882352941155</v>
      </c>
      <c r="I83">
        <f t="shared" si="10"/>
        <v>-4</v>
      </c>
      <c r="R83">
        <v>351</v>
      </c>
      <c r="S83">
        <v>1</v>
      </c>
      <c r="T83">
        <v>16</v>
      </c>
      <c r="U83">
        <v>0</v>
      </c>
      <c r="V83">
        <v>0</v>
      </c>
      <c r="W83">
        <v>0</v>
      </c>
      <c r="X83">
        <f t="shared" si="8"/>
        <v>-0.66534883018243229</v>
      </c>
      <c r="Y83">
        <f t="shared" si="9"/>
        <v>0.33953909657255593</v>
      </c>
      <c r="Z83">
        <f t="shared" si="11"/>
        <v>-4</v>
      </c>
    </row>
    <row r="84" spans="1:26" x14ac:dyDescent="0.35">
      <c r="A84" s="2">
        <v>181</v>
      </c>
      <c r="B84" s="2">
        <v>0</v>
      </c>
      <c r="C84" s="2">
        <v>12</v>
      </c>
      <c r="D84" s="2">
        <v>0</v>
      </c>
      <c r="E84" s="2">
        <v>0</v>
      </c>
      <c r="F84">
        <v>0</v>
      </c>
      <c r="G84">
        <f t="shared" si="6"/>
        <v>-1.11436064563625</v>
      </c>
      <c r="H84">
        <f t="shared" si="7"/>
        <v>0.24705882352941155</v>
      </c>
      <c r="I84">
        <f t="shared" si="10"/>
        <v>-4</v>
      </c>
      <c r="R84">
        <v>288</v>
      </c>
      <c r="S84">
        <v>0</v>
      </c>
      <c r="T84">
        <v>23</v>
      </c>
      <c r="U84">
        <v>10</v>
      </c>
      <c r="V84">
        <v>0</v>
      </c>
      <c r="W84">
        <v>0</v>
      </c>
      <c r="X84">
        <f t="shared" si="8"/>
        <v>-0.67466387194097055</v>
      </c>
      <c r="Y84">
        <f t="shared" si="9"/>
        <v>0.33745330975539267</v>
      </c>
      <c r="Z84">
        <f t="shared" si="11"/>
        <v>-4</v>
      </c>
    </row>
    <row r="85" spans="1:26" x14ac:dyDescent="0.35">
      <c r="A85" s="2">
        <v>182</v>
      </c>
      <c r="B85" s="2">
        <v>0</v>
      </c>
      <c r="C85" s="2">
        <v>30</v>
      </c>
      <c r="D85" s="2">
        <v>15</v>
      </c>
      <c r="E85" s="2">
        <v>0</v>
      </c>
      <c r="F85">
        <v>1</v>
      </c>
      <c r="G85">
        <f t="shared" si="6"/>
        <v>-1.11436064563625</v>
      </c>
      <c r="H85">
        <f t="shared" si="7"/>
        <v>0.24705882352941155</v>
      </c>
      <c r="I85">
        <f t="shared" si="10"/>
        <v>9.5</v>
      </c>
      <c r="R85">
        <v>325</v>
      </c>
      <c r="S85">
        <v>0</v>
      </c>
      <c r="T85">
        <v>19</v>
      </c>
      <c r="U85">
        <v>0</v>
      </c>
      <c r="V85">
        <v>15</v>
      </c>
      <c r="W85">
        <v>0</v>
      </c>
      <c r="X85">
        <f t="shared" si="8"/>
        <v>-0.68516456967867112</v>
      </c>
      <c r="Y85">
        <f t="shared" si="9"/>
        <v>0.33510960063868189</v>
      </c>
      <c r="Z85">
        <f t="shared" si="11"/>
        <v>-4</v>
      </c>
    </row>
    <row r="86" spans="1:26" x14ac:dyDescent="0.35">
      <c r="A86" s="2">
        <v>183</v>
      </c>
      <c r="B86" s="2">
        <v>0</v>
      </c>
      <c r="C86" s="2">
        <v>24</v>
      </c>
      <c r="D86" s="2">
        <v>15</v>
      </c>
      <c r="E86" s="2">
        <v>0</v>
      </c>
      <c r="F86">
        <v>0</v>
      </c>
      <c r="G86">
        <f t="shared" si="6"/>
        <v>-1.11436064563625</v>
      </c>
      <c r="H86">
        <f t="shared" si="7"/>
        <v>0.24705882352941155</v>
      </c>
      <c r="I86">
        <f t="shared" si="10"/>
        <v>-4</v>
      </c>
      <c r="R86">
        <v>211</v>
      </c>
      <c r="S86">
        <v>1</v>
      </c>
      <c r="T86">
        <v>26</v>
      </c>
      <c r="U86">
        <v>15</v>
      </c>
      <c r="V86">
        <v>0</v>
      </c>
      <c r="W86">
        <v>1</v>
      </c>
      <c r="X86">
        <f t="shared" si="8"/>
        <v>-0.69837751231040768</v>
      </c>
      <c r="Y86">
        <f t="shared" si="9"/>
        <v>0.33217205235028713</v>
      </c>
      <c r="Z86">
        <f t="shared" si="11"/>
        <v>9.5</v>
      </c>
    </row>
    <row r="87" spans="1:26" x14ac:dyDescent="0.35">
      <c r="A87" s="2">
        <v>185</v>
      </c>
      <c r="B87" s="2">
        <v>0</v>
      </c>
      <c r="C87" s="2">
        <v>15</v>
      </c>
      <c r="D87" s="2">
        <v>15</v>
      </c>
      <c r="E87" s="2">
        <v>0</v>
      </c>
      <c r="F87">
        <v>0</v>
      </c>
      <c r="G87">
        <f t="shared" si="6"/>
        <v>-1.11436064563625</v>
      </c>
      <c r="H87">
        <f t="shared" si="7"/>
        <v>0.24705882352941155</v>
      </c>
      <c r="I87">
        <f t="shared" si="10"/>
        <v>-4</v>
      </c>
      <c r="R87">
        <v>317</v>
      </c>
      <c r="S87">
        <v>1</v>
      </c>
      <c r="T87">
        <v>26</v>
      </c>
      <c r="U87">
        <v>15</v>
      </c>
      <c r="V87">
        <v>0</v>
      </c>
      <c r="W87">
        <v>0</v>
      </c>
      <c r="X87">
        <f t="shared" si="8"/>
        <v>-0.69837751231040768</v>
      </c>
      <c r="Y87">
        <f t="shared" si="9"/>
        <v>0.33217205235028713</v>
      </c>
      <c r="Z87">
        <f t="shared" si="11"/>
        <v>-4</v>
      </c>
    </row>
    <row r="88" spans="1:26" x14ac:dyDescent="0.35">
      <c r="A88" s="2">
        <v>186</v>
      </c>
      <c r="B88" s="2">
        <v>0</v>
      </c>
      <c r="C88" s="2">
        <v>30</v>
      </c>
      <c r="D88" s="2">
        <v>35</v>
      </c>
      <c r="E88" s="2">
        <v>13</v>
      </c>
      <c r="F88">
        <v>0</v>
      </c>
      <c r="G88">
        <f t="shared" si="6"/>
        <v>-1.11436064563625</v>
      </c>
      <c r="H88">
        <f t="shared" si="7"/>
        <v>0.24705882352941155</v>
      </c>
      <c r="I88">
        <f t="shared" si="10"/>
        <v>-4</v>
      </c>
      <c r="R88">
        <v>424</v>
      </c>
      <c r="S88">
        <v>0</v>
      </c>
      <c r="T88">
        <v>26</v>
      </c>
      <c r="U88">
        <v>15</v>
      </c>
      <c r="V88">
        <v>0</v>
      </c>
      <c r="W88">
        <v>0</v>
      </c>
      <c r="X88">
        <f t="shared" si="8"/>
        <v>-0.69837751231040768</v>
      </c>
      <c r="Y88">
        <f t="shared" si="9"/>
        <v>0.33217205235028713</v>
      </c>
      <c r="Z88">
        <f t="shared" si="11"/>
        <v>-4</v>
      </c>
    </row>
    <row r="89" spans="1:26" x14ac:dyDescent="0.35">
      <c r="A89" s="2">
        <v>187</v>
      </c>
      <c r="B89" s="2">
        <v>0</v>
      </c>
      <c r="C89" s="2">
        <v>8</v>
      </c>
      <c r="D89" s="2">
        <v>0</v>
      </c>
      <c r="E89" s="2">
        <v>15</v>
      </c>
      <c r="F89">
        <v>1</v>
      </c>
      <c r="G89">
        <f t="shared" si="6"/>
        <v>-1.11436064563625</v>
      </c>
      <c r="H89">
        <f t="shared" si="7"/>
        <v>0.24705882352941155</v>
      </c>
      <c r="I89">
        <f t="shared" si="10"/>
        <v>9.5</v>
      </c>
      <c r="R89" s="2">
        <v>143</v>
      </c>
      <c r="S89" s="2">
        <v>1</v>
      </c>
      <c r="T89" s="2">
        <v>15</v>
      </c>
      <c r="U89" s="2">
        <v>0</v>
      </c>
      <c r="V89" s="2">
        <v>0</v>
      </c>
      <c r="W89">
        <v>0</v>
      </c>
      <c r="X89">
        <f t="shared" si="8"/>
        <v>-0.70346106916276829</v>
      </c>
      <c r="Y89">
        <f t="shared" si="9"/>
        <v>0.3310453114379921</v>
      </c>
      <c r="Z89">
        <f t="shared" si="11"/>
        <v>-4</v>
      </c>
    </row>
    <row r="90" spans="1:26" x14ac:dyDescent="0.35">
      <c r="A90" s="2">
        <v>188</v>
      </c>
      <c r="B90" s="2">
        <v>0</v>
      </c>
      <c r="C90" s="2">
        <v>30</v>
      </c>
      <c r="D90" s="2">
        <v>15</v>
      </c>
      <c r="E90" s="2">
        <v>0</v>
      </c>
      <c r="F90">
        <v>1</v>
      </c>
      <c r="G90">
        <f t="shared" si="6"/>
        <v>-1.11436064563625</v>
      </c>
      <c r="H90">
        <f t="shared" si="7"/>
        <v>0.24705882352941155</v>
      </c>
      <c r="I90">
        <f t="shared" si="10"/>
        <v>9.5</v>
      </c>
      <c r="R90">
        <v>239</v>
      </c>
      <c r="S90">
        <v>0</v>
      </c>
      <c r="T90">
        <v>15</v>
      </c>
      <c r="U90">
        <v>0</v>
      </c>
      <c r="V90">
        <v>0</v>
      </c>
      <c r="W90">
        <v>1</v>
      </c>
      <c r="X90">
        <f t="shared" si="8"/>
        <v>-0.70346106916276829</v>
      </c>
      <c r="Y90">
        <f t="shared" si="9"/>
        <v>0.3310453114379921</v>
      </c>
      <c r="Z90">
        <f t="shared" si="11"/>
        <v>9.5</v>
      </c>
    </row>
    <row r="91" spans="1:26" x14ac:dyDescent="0.35">
      <c r="A91" s="2">
        <v>190</v>
      </c>
      <c r="B91" s="2">
        <v>0</v>
      </c>
      <c r="C91" s="2">
        <v>14</v>
      </c>
      <c r="D91" s="2">
        <v>0</v>
      </c>
      <c r="E91" s="2">
        <v>0</v>
      </c>
      <c r="F91">
        <v>0</v>
      </c>
      <c r="G91">
        <f t="shared" si="6"/>
        <v>-1.11436064563625</v>
      </c>
      <c r="H91">
        <f t="shared" si="7"/>
        <v>0.24705882352941155</v>
      </c>
      <c r="I91">
        <f t="shared" si="10"/>
        <v>-4</v>
      </c>
      <c r="R91">
        <v>242</v>
      </c>
      <c r="S91">
        <v>0</v>
      </c>
      <c r="T91">
        <v>15</v>
      </c>
      <c r="U91">
        <v>0</v>
      </c>
      <c r="V91">
        <v>0</v>
      </c>
      <c r="W91">
        <v>0</v>
      </c>
      <c r="X91">
        <f t="shared" si="8"/>
        <v>-0.70346106916276829</v>
      </c>
      <c r="Y91">
        <f t="shared" si="9"/>
        <v>0.3310453114379921</v>
      </c>
      <c r="Z91">
        <f t="shared" si="11"/>
        <v>-4</v>
      </c>
    </row>
    <row r="92" spans="1:26" x14ac:dyDescent="0.35">
      <c r="A92" s="2">
        <v>194</v>
      </c>
      <c r="B92" s="2">
        <v>0</v>
      </c>
      <c r="C92" s="2">
        <v>33</v>
      </c>
      <c r="D92" s="2">
        <v>45</v>
      </c>
      <c r="E92" s="2">
        <v>0</v>
      </c>
      <c r="F92">
        <v>0</v>
      </c>
      <c r="G92">
        <f t="shared" si="6"/>
        <v>-1.11436064563625</v>
      </c>
      <c r="H92">
        <f t="shared" si="7"/>
        <v>0.24705882352941155</v>
      </c>
      <c r="I92">
        <f t="shared" si="10"/>
        <v>-4</v>
      </c>
      <c r="R92">
        <v>460</v>
      </c>
      <c r="S92">
        <v>1</v>
      </c>
      <c r="T92">
        <v>15</v>
      </c>
      <c r="U92">
        <v>0</v>
      </c>
      <c r="V92">
        <v>0</v>
      </c>
      <c r="W92">
        <v>1</v>
      </c>
      <c r="X92">
        <f t="shared" si="8"/>
        <v>-0.70346106916276829</v>
      </c>
      <c r="Y92">
        <f t="shared" si="9"/>
        <v>0.3310453114379921</v>
      </c>
      <c r="Z92">
        <f t="shared" si="11"/>
        <v>9.5</v>
      </c>
    </row>
    <row r="93" spans="1:26" x14ac:dyDescent="0.35">
      <c r="A93" s="2">
        <v>195</v>
      </c>
      <c r="B93" s="2">
        <v>0</v>
      </c>
      <c r="C93" s="2">
        <v>25</v>
      </c>
      <c r="D93" s="2">
        <v>10</v>
      </c>
      <c r="E93" s="2">
        <v>0</v>
      </c>
      <c r="F93">
        <v>1</v>
      </c>
      <c r="G93">
        <f t="shared" si="6"/>
        <v>-1.11436064563625</v>
      </c>
      <c r="H93">
        <f t="shared" si="7"/>
        <v>0.24705882352941155</v>
      </c>
      <c r="I93">
        <f t="shared" si="10"/>
        <v>9.5</v>
      </c>
      <c r="R93">
        <v>344</v>
      </c>
      <c r="S93">
        <v>0</v>
      </c>
      <c r="T93">
        <v>25</v>
      </c>
      <c r="U93">
        <v>10</v>
      </c>
      <c r="V93">
        <v>13</v>
      </c>
      <c r="W93">
        <v>0</v>
      </c>
      <c r="X93">
        <f t="shared" si="8"/>
        <v>-0.7147048562259124</v>
      </c>
      <c r="Y93">
        <f t="shared" si="9"/>
        <v>0.3285600736612031</v>
      </c>
      <c r="Z93">
        <f t="shared" si="11"/>
        <v>-4</v>
      </c>
    </row>
    <row r="94" spans="1:26" x14ac:dyDescent="0.35">
      <c r="A94" s="2">
        <v>196</v>
      </c>
      <c r="B94" s="2">
        <v>0</v>
      </c>
      <c r="C94" s="2">
        <v>25</v>
      </c>
      <c r="D94" s="2">
        <v>0</v>
      </c>
      <c r="E94" s="2">
        <v>0</v>
      </c>
      <c r="F94">
        <v>1</v>
      </c>
      <c r="G94">
        <f t="shared" si="6"/>
        <v>-1.11436064563625</v>
      </c>
      <c r="H94">
        <f t="shared" si="7"/>
        <v>0.24705882352941155</v>
      </c>
      <c r="I94">
        <f t="shared" si="10"/>
        <v>9.5</v>
      </c>
      <c r="R94">
        <v>461</v>
      </c>
      <c r="S94">
        <v>1</v>
      </c>
      <c r="T94">
        <v>35</v>
      </c>
      <c r="U94">
        <v>20</v>
      </c>
      <c r="V94">
        <v>26</v>
      </c>
      <c r="W94">
        <v>0</v>
      </c>
      <c r="X94">
        <f t="shared" si="8"/>
        <v>-0.72594864328905651</v>
      </c>
      <c r="Y94">
        <f t="shared" si="9"/>
        <v>0.32608439860803917</v>
      </c>
      <c r="Z94">
        <f t="shared" si="11"/>
        <v>-4</v>
      </c>
    </row>
    <row r="95" spans="1:26" x14ac:dyDescent="0.35">
      <c r="A95" s="2">
        <v>197</v>
      </c>
      <c r="B95" s="2">
        <v>0</v>
      </c>
      <c r="C95" s="2">
        <v>18</v>
      </c>
      <c r="D95" s="2">
        <v>20</v>
      </c>
      <c r="E95" s="2">
        <v>0</v>
      </c>
      <c r="F95">
        <v>0</v>
      </c>
      <c r="G95">
        <f t="shared" si="6"/>
        <v>-1.11436064563625</v>
      </c>
      <c r="H95">
        <f t="shared" si="7"/>
        <v>0.24705882352941155</v>
      </c>
      <c r="I95">
        <f t="shared" si="10"/>
        <v>-4</v>
      </c>
      <c r="R95" s="2">
        <v>75</v>
      </c>
      <c r="S95" s="2">
        <v>0</v>
      </c>
      <c r="T95" s="2">
        <v>42</v>
      </c>
      <c r="U95" s="2">
        <v>20</v>
      </c>
      <c r="V95" s="2">
        <v>56</v>
      </c>
      <c r="W95">
        <v>1</v>
      </c>
      <c r="X95">
        <f t="shared" si="8"/>
        <v>-0.72746788330119805</v>
      </c>
      <c r="Y95">
        <f t="shared" si="9"/>
        <v>0.32575062875798078</v>
      </c>
      <c r="Z95">
        <f t="shared" si="11"/>
        <v>9.5</v>
      </c>
    </row>
    <row r="96" spans="1:26" x14ac:dyDescent="0.35">
      <c r="A96" s="2">
        <v>199</v>
      </c>
      <c r="B96" s="2">
        <v>0</v>
      </c>
      <c r="C96" s="2">
        <v>33</v>
      </c>
      <c r="D96" s="2">
        <v>15</v>
      </c>
      <c r="E96" s="2">
        <v>0</v>
      </c>
      <c r="F96">
        <v>0</v>
      </c>
      <c r="G96">
        <f t="shared" si="6"/>
        <v>-1.11436064563625</v>
      </c>
      <c r="H96">
        <f t="shared" si="7"/>
        <v>0.24705882352941155</v>
      </c>
      <c r="I96">
        <f t="shared" si="10"/>
        <v>-4</v>
      </c>
      <c r="R96">
        <v>435</v>
      </c>
      <c r="S96">
        <v>0</v>
      </c>
      <c r="T96">
        <v>25</v>
      </c>
      <c r="U96">
        <v>15</v>
      </c>
      <c r="V96">
        <v>0</v>
      </c>
      <c r="W96">
        <v>1</v>
      </c>
      <c r="X96">
        <f t="shared" si="8"/>
        <v>-0.73648975129074357</v>
      </c>
      <c r="Y96">
        <f t="shared" si="9"/>
        <v>0.32377221491960972</v>
      </c>
      <c r="Z96">
        <f t="shared" si="11"/>
        <v>9.5</v>
      </c>
    </row>
    <row r="97" spans="1:26" x14ac:dyDescent="0.35">
      <c r="A97">
        <v>201</v>
      </c>
      <c r="B97" s="2">
        <v>0</v>
      </c>
      <c r="C97" s="2">
        <v>13</v>
      </c>
      <c r="D97" s="2">
        <v>15</v>
      </c>
      <c r="E97" s="2">
        <v>0</v>
      </c>
      <c r="F97">
        <v>0</v>
      </c>
      <c r="G97">
        <f t="shared" si="6"/>
        <v>-1.11436064563625</v>
      </c>
      <c r="H97">
        <f t="shared" si="7"/>
        <v>0.24705882352941155</v>
      </c>
      <c r="I97">
        <f t="shared" si="10"/>
        <v>-4</v>
      </c>
      <c r="R97">
        <v>454</v>
      </c>
      <c r="S97">
        <v>0</v>
      </c>
      <c r="T97">
        <v>25</v>
      </c>
      <c r="U97">
        <v>15</v>
      </c>
      <c r="V97">
        <v>0</v>
      </c>
      <c r="W97">
        <v>0</v>
      </c>
      <c r="X97">
        <f t="shared" si="8"/>
        <v>-0.73648975129074357</v>
      </c>
      <c r="Y97">
        <f t="shared" si="9"/>
        <v>0.32377221491960972</v>
      </c>
      <c r="Z97">
        <f t="shared" si="11"/>
        <v>-4</v>
      </c>
    </row>
    <row r="98" spans="1:26" x14ac:dyDescent="0.35">
      <c r="A98">
        <v>206</v>
      </c>
      <c r="B98" s="2">
        <v>0</v>
      </c>
      <c r="C98" s="2">
        <v>5</v>
      </c>
      <c r="D98" s="2">
        <v>15</v>
      </c>
      <c r="E98" s="2">
        <v>13</v>
      </c>
      <c r="F98">
        <v>0</v>
      </c>
      <c r="G98">
        <f t="shared" si="6"/>
        <v>-1.11436064563625</v>
      </c>
      <c r="H98">
        <f t="shared" si="7"/>
        <v>0.24705882352941155</v>
      </c>
      <c r="I98">
        <f t="shared" si="10"/>
        <v>-4</v>
      </c>
      <c r="R98" s="2">
        <v>20</v>
      </c>
      <c r="S98" s="2">
        <v>0</v>
      </c>
      <c r="T98" s="2">
        <v>14</v>
      </c>
      <c r="U98" s="2">
        <v>0</v>
      </c>
      <c r="V98" s="2">
        <v>0</v>
      </c>
      <c r="W98">
        <v>0</v>
      </c>
      <c r="X98">
        <f t="shared" si="8"/>
        <v>-0.7415733081431044</v>
      </c>
      <c r="Y98">
        <f t="shared" si="9"/>
        <v>0.3226602004371788</v>
      </c>
      <c r="Z98">
        <f t="shared" si="11"/>
        <v>-4</v>
      </c>
    </row>
    <row r="99" spans="1:26" x14ac:dyDescent="0.35">
      <c r="A99">
        <v>207</v>
      </c>
      <c r="B99" s="2">
        <v>0</v>
      </c>
      <c r="C99" s="2">
        <v>42</v>
      </c>
      <c r="D99" s="2">
        <v>20</v>
      </c>
      <c r="E99" s="2">
        <v>56</v>
      </c>
      <c r="F99">
        <v>1</v>
      </c>
      <c r="G99">
        <f t="shared" si="6"/>
        <v>-1.11436064563625</v>
      </c>
      <c r="H99">
        <f t="shared" si="7"/>
        <v>0.24705882352941155</v>
      </c>
      <c r="I99">
        <f t="shared" si="10"/>
        <v>9.5</v>
      </c>
      <c r="R99" s="2">
        <v>47</v>
      </c>
      <c r="S99" s="2">
        <v>0</v>
      </c>
      <c r="T99" s="2">
        <v>14</v>
      </c>
      <c r="U99" s="2">
        <v>0</v>
      </c>
      <c r="V99" s="2">
        <v>0</v>
      </c>
      <c r="W99">
        <v>0</v>
      </c>
      <c r="X99">
        <f t="shared" si="8"/>
        <v>-0.7415733081431044</v>
      </c>
      <c r="Y99">
        <f t="shared" si="9"/>
        <v>0.3226602004371788</v>
      </c>
      <c r="Z99">
        <f t="shared" si="11"/>
        <v>-4</v>
      </c>
    </row>
    <row r="100" spans="1:26" x14ac:dyDescent="0.35">
      <c r="A100">
        <v>208</v>
      </c>
      <c r="B100" s="2">
        <v>0</v>
      </c>
      <c r="C100" s="2">
        <v>26</v>
      </c>
      <c r="D100" s="2">
        <v>0</v>
      </c>
      <c r="E100" s="2">
        <v>0</v>
      </c>
      <c r="F100">
        <v>1</v>
      </c>
      <c r="G100">
        <f t="shared" si="6"/>
        <v>-1.11436064563625</v>
      </c>
      <c r="H100">
        <f t="shared" si="7"/>
        <v>0.24705882352941155</v>
      </c>
      <c r="I100">
        <f t="shared" si="10"/>
        <v>9.5</v>
      </c>
      <c r="R100">
        <v>277</v>
      </c>
      <c r="S100">
        <v>0</v>
      </c>
      <c r="T100">
        <v>14</v>
      </c>
      <c r="U100">
        <v>0</v>
      </c>
      <c r="V100">
        <v>0</v>
      </c>
      <c r="W100">
        <v>0</v>
      </c>
      <c r="X100">
        <f t="shared" si="8"/>
        <v>-0.7415733081431044</v>
      </c>
      <c r="Y100">
        <f t="shared" si="9"/>
        <v>0.3226602004371788</v>
      </c>
      <c r="Z100">
        <f t="shared" si="11"/>
        <v>-4</v>
      </c>
    </row>
    <row r="101" spans="1:26" x14ac:dyDescent="0.35">
      <c r="A101">
        <v>211</v>
      </c>
      <c r="B101" s="2">
        <v>0</v>
      </c>
      <c r="C101" s="2">
        <v>10</v>
      </c>
      <c r="D101" s="2">
        <v>10</v>
      </c>
      <c r="E101" s="2">
        <v>13</v>
      </c>
      <c r="F101">
        <v>0</v>
      </c>
      <c r="G101">
        <f t="shared" si="6"/>
        <v>-1.11436064563625</v>
      </c>
      <c r="H101">
        <f t="shared" si="7"/>
        <v>0.24705882352941155</v>
      </c>
      <c r="I101">
        <f t="shared" si="10"/>
        <v>-4</v>
      </c>
      <c r="R101" s="2">
        <v>21</v>
      </c>
      <c r="S101" s="2">
        <v>1</v>
      </c>
      <c r="T101" s="2">
        <v>17</v>
      </c>
      <c r="U101" s="2">
        <v>0</v>
      </c>
      <c r="V101" s="2">
        <v>13</v>
      </c>
      <c r="W101">
        <v>1</v>
      </c>
      <c r="X101">
        <f t="shared" si="8"/>
        <v>-0.74350205344771036</v>
      </c>
      <c r="Y101">
        <f t="shared" si="9"/>
        <v>0.32223881626457312</v>
      </c>
      <c r="Z101">
        <f t="shared" si="11"/>
        <v>9.5</v>
      </c>
    </row>
    <row r="102" spans="1:26" x14ac:dyDescent="0.35">
      <c r="A102">
        <v>212</v>
      </c>
      <c r="B102" s="2">
        <v>0</v>
      </c>
      <c r="C102" s="2">
        <v>12</v>
      </c>
      <c r="D102" s="2">
        <v>15</v>
      </c>
      <c r="E102" s="2">
        <v>0</v>
      </c>
      <c r="F102">
        <v>1</v>
      </c>
      <c r="G102">
        <f t="shared" si="6"/>
        <v>-1.11436064563625</v>
      </c>
      <c r="H102">
        <f t="shared" si="7"/>
        <v>0.24705882352941155</v>
      </c>
      <c r="I102">
        <f t="shared" si="10"/>
        <v>9.5</v>
      </c>
      <c r="R102">
        <v>384</v>
      </c>
      <c r="S102">
        <v>0</v>
      </c>
      <c r="T102">
        <v>21</v>
      </c>
      <c r="U102">
        <v>10</v>
      </c>
      <c r="V102">
        <v>0</v>
      </c>
      <c r="W102">
        <v>0</v>
      </c>
      <c r="X102">
        <f t="shared" si="8"/>
        <v>-0.75088834990164255</v>
      </c>
      <c r="Y102">
        <f t="shared" si="9"/>
        <v>0.32062776464686549</v>
      </c>
      <c r="Z102">
        <f t="shared" si="11"/>
        <v>-4</v>
      </c>
    </row>
    <row r="103" spans="1:26" x14ac:dyDescent="0.35">
      <c r="A103">
        <v>213</v>
      </c>
      <c r="B103" s="2">
        <v>0</v>
      </c>
      <c r="C103" s="2">
        <v>2</v>
      </c>
      <c r="D103" s="2">
        <v>0</v>
      </c>
      <c r="E103" s="2">
        <v>0</v>
      </c>
      <c r="F103">
        <v>0</v>
      </c>
      <c r="G103">
        <f t="shared" si="6"/>
        <v>-1.11436064563625</v>
      </c>
      <c r="H103">
        <f t="shared" si="7"/>
        <v>0.24705882352941155</v>
      </c>
      <c r="I103">
        <f t="shared" si="10"/>
        <v>-4</v>
      </c>
      <c r="R103" s="2">
        <v>64</v>
      </c>
      <c r="S103" s="2">
        <v>1</v>
      </c>
      <c r="T103" s="2">
        <v>27</v>
      </c>
      <c r="U103" s="2">
        <v>10</v>
      </c>
      <c r="V103" s="2">
        <v>26</v>
      </c>
      <c r="W103">
        <v>1</v>
      </c>
      <c r="X103">
        <f t="shared" si="8"/>
        <v>-0.75474584051085436</v>
      </c>
      <c r="Y103">
        <f t="shared" si="9"/>
        <v>0.31978808647282703</v>
      </c>
      <c r="Z103">
        <f t="shared" si="11"/>
        <v>9.5</v>
      </c>
    </row>
    <row r="104" spans="1:26" x14ac:dyDescent="0.35">
      <c r="A104">
        <v>214</v>
      </c>
      <c r="B104" s="2">
        <v>0</v>
      </c>
      <c r="C104" s="2">
        <v>22</v>
      </c>
      <c r="D104" s="2">
        <v>10</v>
      </c>
      <c r="E104" s="2">
        <v>13</v>
      </c>
      <c r="F104">
        <v>0</v>
      </c>
      <c r="G104">
        <f t="shared" si="6"/>
        <v>-1.11436064563625</v>
      </c>
      <c r="H104">
        <f t="shared" si="7"/>
        <v>0.24705882352941155</v>
      </c>
      <c r="I104">
        <f t="shared" si="10"/>
        <v>-4</v>
      </c>
      <c r="R104" s="2">
        <v>35</v>
      </c>
      <c r="S104" s="2">
        <v>0</v>
      </c>
      <c r="T104" s="2">
        <v>24</v>
      </c>
      <c r="U104" s="2">
        <v>15</v>
      </c>
      <c r="V104" s="2">
        <v>0</v>
      </c>
      <c r="W104">
        <v>0</v>
      </c>
      <c r="X104">
        <f t="shared" si="8"/>
        <v>-0.77460199027107968</v>
      </c>
      <c r="Y104">
        <f t="shared" si="9"/>
        <v>0.3154844451606737</v>
      </c>
      <c r="Z104">
        <f t="shared" si="11"/>
        <v>-4</v>
      </c>
    </row>
    <row r="105" spans="1:26" x14ac:dyDescent="0.35">
      <c r="A105">
        <v>216</v>
      </c>
      <c r="B105" s="2">
        <v>0</v>
      </c>
      <c r="C105" s="2">
        <v>18</v>
      </c>
      <c r="D105" s="2">
        <v>0</v>
      </c>
      <c r="E105" s="2">
        <v>0</v>
      </c>
      <c r="F105">
        <v>0</v>
      </c>
      <c r="G105">
        <f t="shared" si="6"/>
        <v>-1.11436064563625</v>
      </c>
      <c r="H105">
        <f t="shared" si="7"/>
        <v>0.24705882352941155</v>
      </c>
      <c r="I105">
        <f t="shared" si="10"/>
        <v>-4</v>
      </c>
      <c r="R105" s="2">
        <v>165</v>
      </c>
      <c r="S105" s="2">
        <v>0</v>
      </c>
      <c r="T105" s="2">
        <v>24</v>
      </c>
      <c r="U105" s="2">
        <v>15</v>
      </c>
      <c r="V105" s="2">
        <v>0</v>
      </c>
      <c r="W105">
        <v>0</v>
      </c>
      <c r="X105">
        <f t="shared" si="8"/>
        <v>-0.77460199027107968</v>
      </c>
      <c r="Y105">
        <f t="shared" si="9"/>
        <v>0.3154844451606737</v>
      </c>
      <c r="Z105">
        <f t="shared" si="11"/>
        <v>-4</v>
      </c>
    </row>
    <row r="106" spans="1:26" x14ac:dyDescent="0.35">
      <c r="A106">
        <v>217</v>
      </c>
      <c r="B106" s="2">
        <v>0</v>
      </c>
      <c r="C106" s="2">
        <v>11</v>
      </c>
      <c r="D106" s="2">
        <v>10</v>
      </c>
      <c r="E106" s="2">
        <v>13</v>
      </c>
      <c r="F106">
        <v>0</v>
      </c>
      <c r="G106">
        <f t="shared" si="6"/>
        <v>-1.11436064563625</v>
      </c>
      <c r="H106">
        <f t="shared" si="7"/>
        <v>0.24705882352941155</v>
      </c>
      <c r="I106">
        <f t="shared" si="10"/>
        <v>-4</v>
      </c>
      <c r="R106">
        <v>447</v>
      </c>
      <c r="S106">
        <v>0</v>
      </c>
      <c r="T106">
        <v>27</v>
      </c>
      <c r="U106">
        <v>15</v>
      </c>
      <c r="V106">
        <v>13</v>
      </c>
      <c r="W106">
        <v>0</v>
      </c>
      <c r="X106">
        <f t="shared" si="8"/>
        <v>-0.77653073557568564</v>
      </c>
      <c r="Y106">
        <f t="shared" si="9"/>
        <v>0.31506807318682917</v>
      </c>
      <c r="Z106">
        <f t="shared" si="11"/>
        <v>-4</v>
      </c>
    </row>
    <row r="107" spans="1:26" x14ac:dyDescent="0.35">
      <c r="A107">
        <v>218</v>
      </c>
      <c r="B107" s="2">
        <v>0</v>
      </c>
      <c r="C107" s="2">
        <v>25</v>
      </c>
      <c r="D107" s="2">
        <v>0</v>
      </c>
      <c r="E107" s="2">
        <v>0</v>
      </c>
      <c r="F107">
        <v>0</v>
      </c>
      <c r="G107">
        <f t="shared" si="6"/>
        <v>-1.11436064563625</v>
      </c>
      <c r="H107">
        <f t="shared" si="7"/>
        <v>0.24705882352941155</v>
      </c>
      <c r="I107">
        <f t="shared" si="10"/>
        <v>-4</v>
      </c>
      <c r="R107" s="2">
        <v>156</v>
      </c>
      <c r="S107" s="2">
        <v>0</v>
      </c>
      <c r="T107" s="2">
        <v>13</v>
      </c>
      <c r="U107" s="2">
        <v>0</v>
      </c>
      <c r="V107" s="2">
        <v>0</v>
      </c>
      <c r="W107">
        <v>0</v>
      </c>
      <c r="X107">
        <f t="shared" si="8"/>
        <v>-0.7796855471234404</v>
      </c>
      <c r="Y107">
        <f t="shared" si="9"/>
        <v>0.31438766181284195</v>
      </c>
      <c r="Z107">
        <f t="shared" si="11"/>
        <v>-4</v>
      </c>
    </row>
    <row r="108" spans="1:26" x14ac:dyDescent="0.35">
      <c r="A108">
        <v>221</v>
      </c>
      <c r="B108" s="2">
        <v>0</v>
      </c>
      <c r="C108" s="2">
        <v>20</v>
      </c>
      <c r="D108" s="2">
        <v>10</v>
      </c>
      <c r="E108" s="2">
        <v>13</v>
      </c>
      <c r="F108">
        <v>0</v>
      </c>
      <c r="G108">
        <f t="shared" si="6"/>
        <v>-1.11436064563625</v>
      </c>
      <c r="H108">
        <f t="shared" si="7"/>
        <v>0.24705882352941155</v>
      </c>
      <c r="I108">
        <f t="shared" si="10"/>
        <v>-4</v>
      </c>
      <c r="R108">
        <v>458</v>
      </c>
      <c r="S108">
        <v>0</v>
      </c>
      <c r="T108">
        <v>13</v>
      </c>
      <c r="U108">
        <v>0</v>
      </c>
      <c r="V108">
        <v>0</v>
      </c>
      <c r="W108">
        <v>0</v>
      </c>
      <c r="X108">
        <f t="shared" si="8"/>
        <v>-0.7796855471234404</v>
      </c>
      <c r="Y108">
        <f t="shared" si="9"/>
        <v>0.31438766181284195</v>
      </c>
      <c r="Z108">
        <f t="shared" si="11"/>
        <v>-4</v>
      </c>
    </row>
    <row r="109" spans="1:26" x14ac:dyDescent="0.35">
      <c r="A109">
        <v>223</v>
      </c>
      <c r="B109" s="2">
        <v>0</v>
      </c>
      <c r="C109" s="2">
        <v>13</v>
      </c>
      <c r="D109" s="2">
        <v>0</v>
      </c>
      <c r="E109" s="2">
        <v>15</v>
      </c>
      <c r="F109">
        <v>1</v>
      </c>
      <c r="G109">
        <f t="shared" si="6"/>
        <v>-1.11436064563625</v>
      </c>
      <c r="H109">
        <f t="shared" si="7"/>
        <v>0.24705882352941155</v>
      </c>
      <c r="I109">
        <f t="shared" si="10"/>
        <v>9.5</v>
      </c>
      <c r="R109">
        <v>201</v>
      </c>
      <c r="S109">
        <v>0</v>
      </c>
      <c r="T109">
        <v>16</v>
      </c>
      <c r="U109">
        <v>0</v>
      </c>
      <c r="V109">
        <v>13</v>
      </c>
      <c r="W109">
        <v>0</v>
      </c>
      <c r="X109">
        <f t="shared" si="8"/>
        <v>-0.78161429242804625</v>
      </c>
      <c r="Y109">
        <f t="shared" si="9"/>
        <v>0.31397207341340344</v>
      </c>
      <c r="Z109">
        <f t="shared" si="11"/>
        <v>-4</v>
      </c>
    </row>
    <row r="110" spans="1:26" x14ac:dyDescent="0.35">
      <c r="A110">
        <v>227</v>
      </c>
      <c r="B110" s="2">
        <v>0</v>
      </c>
      <c r="C110" s="2">
        <v>5</v>
      </c>
      <c r="D110" s="2">
        <v>0</v>
      </c>
      <c r="E110" s="2">
        <v>0</v>
      </c>
      <c r="F110">
        <v>0</v>
      </c>
      <c r="G110">
        <f t="shared" si="6"/>
        <v>-1.11436064563625</v>
      </c>
      <c r="H110">
        <f t="shared" si="7"/>
        <v>0.24705882352941155</v>
      </c>
      <c r="I110">
        <f t="shared" si="10"/>
        <v>-4</v>
      </c>
      <c r="R110">
        <v>289</v>
      </c>
      <c r="S110">
        <v>0</v>
      </c>
      <c r="T110">
        <v>16</v>
      </c>
      <c r="U110">
        <v>0</v>
      </c>
      <c r="V110">
        <v>13</v>
      </c>
      <c r="W110">
        <v>0</v>
      </c>
      <c r="X110">
        <f t="shared" si="8"/>
        <v>-0.78161429242804625</v>
      </c>
      <c r="Y110">
        <f t="shared" si="9"/>
        <v>0.31397207341340344</v>
      </c>
      <c r="Z110">
        <f t="shared" si="11"/>
        <v>-4</v>
      </c>
    </row>
    <row r="111" spans="1:26" x14ac:dyDescent="0.35">
      <c r="A111">
        <v>229</v>
      </c>
      <c r="B111" s="2">
        <v>0</v>
      </c>
      <c r="C111" s="2">
        <v>10</v>
      </c>
      <c r="D111" s="2">
        <v>0</v>
      </c>
      <c r="E111" s="2">
        <v>15</v>
      </c>
      <c r="F111">
        <v>0</v>
      </c>
      <c r="G111">
        <f t="shared" si="6"/>
        <v>-1.11436064563625</v>
      </c>
      <c r="H111">
        <f t="shared" si="7"/>
        <v>0.24705882352941155</v>
      </c>
      <c r="I111">
        <f t="shared" si="10"/>
        <v>-4</v>
      </c>
      <c r="R111" s="2">
        <v>33</v>
      </c>
      <c r="S111" s="2">
        <v>1</v>
      </c>
      <c r="T111" s="2">
        <v>20</v>
      </c>
      <c r="U111" s="2">
        <v>10</v>
      </c>
      <c r="V111" s="2">
        <v>0</v>
      </c>
      <c r="W111">
        <v>0</v>
      </c>
      <c r="X111">
        <f t="shared" si="8"/>
        <v>-0.78900058888197866</v>
      </c>
      <c r="Y111">
        <f t="shared" si="9"/>
        <v>0.31238330263726871</v>
      </c>
      <c r="Z111">
        <f t="shared" si="11"/>
        <v>-4</v>
      </c>
    </row>
    <row r="112" spans="1:26" x14ac:dyDescent="0.35">
      <c r="A112">
        <v>230</v>
      </c>
      <c r="B112" s="2">
        <v>0</v>
      </c>
      <c r="C112" s="2">
        <v>7</v>
      </c>
      <c r="D112" s="2">
        <v>0</v>
      </c>
      <c r="E112" s="2">
        <v>0</v>
      </c>
      <c r="F112">
        <v>0</v>
      </c>
      <c r="G112">
        <f t="shared" si="6"/>
        <v>-1.11436064563625</v>
      </c>
      <c r="H112">
        <f t="shared" si="7"/>
        <v>0.24705882352941155</v>
      </c>
      <c r="I112">
        <f t="shared" si="10"/>
        <v>-4</v>
      </c>
      <c r="R112">
        <v>372</v>
      </c>
      <c r="S112">
        <v>0</v>
      </c>
      <c r="T112">
        <v>20</v>
      </c>
      <c r="U112">
        <v>10</v>
      </c>
      <c r="V112">
        <v>0</v>
      </c>
      <c r="W112">
        <v>0</v>
      </c>
      <c r="X112">
        <f t="shared" si="8"/>
        <v>-0.78900058888197866</v>
      </c>
      <c r="Y112">
        <f t="shared" si="9"/>
        <v>0.31238330263726871</v>
      </c>
      <c r="Z112">
        <f t="shared" si="11"/>
        <v>-4</v>
      </c>
    </row>
    <row r="113" spans="1:26" x14ac:dyDescent="0.35">
      <c r="A113">
        <v>231</v>
      </c>
      <c r="B113" s="2">
        <v>0</v>
      </c>
      <c r="C113" s="2">
        <v>33</v>
      </c>
      <c r="D113" s="2">
        <v>30</v>
      </c>
      <c r="E113" s="2">
        <v>26</v>
      </c>
      <c r="F113">
        <v>0</v>
      </c>
      <c r="G113">
        <f t="shared" si="6"/>
        <v>-1.11436064563625</v>
      </c>
      <c r="H113">
        <f t="shared" si="7"/>
        <v>0.24705882352941155</v>
      </c>
      <c r="I113">
        <f t="shared" si="10"/>
        <v>-4</v>
      </c>
      <c r="R113">
        <v>422</v>
      </c>
      <c r="S113">
        <v>0</v>
      </c>
      <c r="T113">
        <v>23</v>
      </c>
      <c r="U113">
        <v>10</v>
      </c>
      <c r="V113">
        <v>13</v>
      </c>
      <c r="W113">
        <v>0</v>
      </c>
      <c r="X113">
        <f t="shared" si="8"/>
        <v>-0.79092933418658462</v>
      </c>
      <c r="Y113">
        <f t="shared" si="9"/>
        <v>0.31196915818700283</v>
      </c>
      <c r="Z113">
        <f t="shared" si="11"/>
        <v>-4</v>
      </c>
    </row>
    <row r="114" spans="1:26" x14ac:dyDescent="0.35">
      <c r="A114">
        <v>233</v>
      </c>
      <c r="B114" s="2">
        <v>0</v>
      </c>
      <c r="C114" s="2">
        <v>26</v>
      </c>
      <c r="D114" s="2">
        <v>20</v>
      </c>
      <c r="E114" s="2">
        <v>26</v>
      </c>
      <c r="F114">
        <v>0</v>
      </c>
      <c r="G114">
        <f t="shared" si="6"/>
        <v>-1.11436064563625</v>
      </c>
      <c r="H114">
        <f t="shared" si="7"/>
        <v>0.24705882352941155</v>
      </c>
      <c r="I114">
        <f t="shared" si="10"/>
        <v>-4</v>
      </c>
      <c r="R114" s="2">
        <v>199</v>
      </c>
      <c r="S114" s="2">
        <v>1</v>
      </c>
      <c r="T114" s="2">
        <v>23</v>
      </c>
      <c r="U114" s="2">
        <v>15</v>
      </c>
      <c r="V114" s="2">
        <v>0</v>
      </c>
      <c r="W114">
        <v>0</v>
      </c>
      <c r="X114">
        <f t="shared" si="8"/>
        <v>-0.81271422925141579</v>
      </c>
      <c r="Y114">
        <f t="shared" si="9"/>
        <v>0.30731241168222823</v>
      </c>
      <c r="Z114">
        <f t="shared" si="11"/>
        <v>-4</v>
      </c>
    </row>
    <row r="115" spans="1:26" x14ac:dyDescent="0.35">
      <c r="A115">
        <v>234</v>
      </c>
      <c r="B115" s="2">
        <v>0</v>
      </c>
      <c r="C115" s="2">
        <v>36</v>
      </c>
      <c r="D115" s="2">
        <v>10</v>
      </c>
      <c r="E115" s="2">
        <v>13</v>
      </c>
      <c r="F115">
        <v>0</v>
      </c>
      <c r="G115">
        <f t="shared" si="6"/>
        <v>-1.11436064563625</v>
      </c>
      <c r="H115">
        <f t="shared" si="7"/>
        <v>0.24705882352941155</v>
      </c>
      <c r="I115">
        <f t="shared" si="10"/>
        <v>-4</v>
      </c>
      <c r="R115">
        <v>237</v>
      </c>
      <c r="S115">
        <v>1</v>
      </c>
      <c r="T115">
        <v>26</v>
      </c>
      <c r="U115">
        <v>15</v>
      </c>
      <c r="V115">
        <v>13</v>
      </c>
      <c r="W115">
        <v>0</v>
      </c>
      <c r="X115">
        <f t="shared" si="8"/>
        <v>-0.81464297455602175</v>
      </c>
      <c r="Y115">
        <f t="shared" si="9"/>
        <v>0.30690198944774505</v>
      </c>
      <c r="Z115">
        <f t="shared" si="11"/>
        <v>-4</v>
      </c>
    </row>
    <row r="116" spans="1:26" x14ac:dyDescent="0.35">
      <c r="A116">
        <v>235</v>
      </c>
      <c r="B116" s="2">
        <v>0</v>
      </c>
      <c r="C116" s="2">
        <v>3</v>
      </c>
      <c r="D116" s="2">
        <v>15</v>
      </c>
      <c r="E116" s="2">
        <v>0</v>
      </c>
      <c r="F116">
        <v>1</v>
      </c>
      <c r="G116">
        <f t="shared" si="6"/>
        <v>-1.11436064563625</v>
      </c>
      <c r="H116">
        <f t="shared" si="7"/>
        <v>0.24705882352941155</v>
      </c>
      <c r="I116">
        <f t="shared" si="10"/>
        <v>9.5</v>
      </c>
      <c r="R116" s="2">
        <v>23</v>
      </c>
      <c r="S116" s="2">
        <v>0</v>
      </c>
      <c r="T116" s="2">
        <v>12</v>
      </c>
      <c r="U116" s="2">
        <v>0</v>
      </c>
      <c r="V116" s="2">
        <v>0</v>
      </c>
      <c r="W116">
        <v>0</v>
      </c>
      <c r="X116">
        <f t="shared" si="8"/>
        <v>-0.8177977861037764</v>
      </c>
      <c r="Y116">
        <f t="shared" si="9"/>
        <v>0.30623132863417141</v>
      </c>
      <c r="Z116">
        <f t="shared" si="11"/>
        <v>-4</v>
      </c>
    </row>
    <row r="117" spans="1:26" x14ac:dyDescent="0.35">
      <c r="A117">
        <v>236</v>
      </c>
      <c r="B117" s="2">
        <v>0</v>
      </c>
      <c r="C117" s="2">
        <v>4</v>
      </c>
      <c r="D117" s="2">
        <v>0</v>
      </c>
      <c r="E117" s="2">
        <v>15</v>
      </c>
      <c r="F117">
        <v>0</v>
      </c>
      <c r="G117">
        <f t="shared" si="6"/>
        <v>-1.11436064563625</v>
      </c>
      <c r="H117">
        <f t="shared" si="7"/>
        <v>0.24705882352941155</v>
      </c>
      <c r="I117">
        <f t="shared" si="10"/>
        <v>-4</v>
      </c>
      <c r="R117" s="2">
        <v>164</v>
      </c>
      <c r="S117" s="2">
        <v>1</v>
      </c>
      <c r="T117" s="2">
        <v>12</v>
      </c>
      <c r="U117" s="2">
        <v>0</v>
      </c>
      <c r="V117" s="2">
        <v>0</v>
      </c>
      <c r="W117">
        <v>0</v>
      </c>
      <c r="X117">
        <f t="shared" si="8"/>
        <v>-0.8177977861037764</v>
      </c>
      <c r="Y117">
        <f t="shared" si="9"/>
        <v>0.30623132863417141</v>
      </c>
      <c r="Z117">
        <f t="shared" si="11"/>
        <v>-4</v>
      </c>
    </row>
    <row r="118" spans="1:26" x14ac:dyDescent="0.35">
      <c r="A118">
        <v>237</v>
      </c>
      <c r="B118" s="2">
        <v>0</v>
      </c>
      <c r="C118" s="2">
        <v>19</v>
      </c>
      <c r="D118" s="2">
        <v>0</v>
      </c>
      <c r="E118" s="2">
        <v>0</v>
      </c>
      <c r="F118">
        <v>0</v>
      </c>
      <c r="G118">
        <f t="shared" si="6"/>
        <v>-1.11436064563625</v>
      </c>
      <c r="H118">
        <f t="shared" si="7"/>
        <v>0.24705882352941155</v>
      </c>
      <c r="I118">
        <f t="shared" si="10"/>
        <v>-4</v>
      </c>
      <c r="R118">
        <v>377</v>
      </c>
      <c r="S118">
        <v>1</v>
      </c>
      <c r="T118">
        <v>12</v>
      </c>
      <c r="U118">
        <v>0</v>
      </c>
      <c r="V118">
        <v>0</v>
      </c>
      <c r="W118">
        <v>0</v>
      </c>
      <c r="X118">
        <f t="shared" si="8"/>
        <v>-0.8177977861037764</v>
      </c>
      <c r="Y118">
        <f t="shared" si="9"/>
        <v>0.30623132863417141</v>
      </c>
      <c r="Z118">
        <f t="shared" si="11"/>
        <v>-4</v>
      </c>
    </row>
    <row r="119" spans="1:26" x14ac:dyDescent="0.35">
      <c r="A119">
        <v>239</v>
      </c>
      <c r="B119" s="2">
        <v>0</v>
      </c>
      <c r="C119" s="2">
        <v>26</v>
      </c>
      <c r="D119" s="2">
        <v>10</v>
      </c>
      <c r="E119" s="2">
        <v>0</v>
      </c>
      <c r="F119">
        <v>1</v>
      </c>
      <c r="G119">
        <f t="shared" si="6"/>
        <v>-1.11436064563625</v>
      </c>
      <c r="H119">
        <f t="shared" si="7"/>
        <v>0.24705882352941155</v>
      </c>
      <c r="I119">
        <f t="shared" si="10"/>
        <v>9.5</v>
      </c>
      <c r="R119">
        <v>474</v>
      </c>
      <c r="S119">
        <v>0</v>
      </c>
      <c r="T119">
        <v>12</v>
      </c>
      <c r="U119">
        <v>0</v>
      </c>
      <c r="V119">
        <v>0</v>
      </c>
      <c r="W119">
        <v>0</v>
      </c>
      <c r="X119">
        <f t="shared" si="8"/>
        <v>-0.8177977861037764</v>
      </c>
      <c r="Y119">
        <f t="shared" si="9"/>
        <v>0.30623132863417141</v>
      </c>
      <c r="Z119">
        <f t="shared" si="11"/>
        <v>-4</v>
      </c>
    </row>
    <row r="120" spans="1:26" x14ac:dyDescent="0.35">
      <c r="A120">
        <v>240</v>
      </c>
      <c r="B120" s="2">
        <v>0</v>
      </c>
      <c r="C120" s="2">
        <v>13</v>
      </c>
      <c r="D120" s="2">
        <v>15</v>
      </c>
      <c r="E120" s="2">
        <v>13</v>
      </c>
      <c r="F120">
        <v>0</v>
      </c>
      <c r="G120">
        <f t="shared" si="6"/>
        <v>-1.11436064563625</v>
      </c>
      <c r="H120">
        <f t="shared" si="7"/>
        <v>0.24705882352941155</v>
      </c>
      <c r="I120">
        <f t="shared" si="10"/>
        <v>-4</v>
      </c>
      <c r="R120">
        <v>394</v>
      </c>
      <c r="S120">
        <v>0</v>
      </c>
      <c r="T120">
        <v>15</v>
      </c>
      <c r="U120">
        <v>0</v>
      </c>
      <c r="V120">
        <v>13</v>
      </c>
      <c r="W120">
        <v>0</v>
      </c>
      <c r="X120">
        <f t="shared" si="8"/>
        <v>-0.81972653140838236</v>
      </c>
      <c r="Y120">
        <f t="shared" si="9"/>
        <v>0.3058217127668893</v>
      </c>
      <c r="Z120">
        <f t="shared" si="11"/>
        <v>-4</v>
      </c>
    </row>
    <row r="121" spans="1:26" x14ac:dyDescent="0.35">
      <c r="A121">
        <v>241</v>
      </c>
      <c r="B121" s="2">
        <v>0</v>
      </c>
      <c r="C121" s="2">
        <v>5</v>
      </c>
      <c r="D121" s="2">
        <v>0</v>
      </c>
      <c r="E121" s="2">
        <v>0</v>
      </c>
      <c r="F121">
        <v>0</v>
      </c>
      <c r="G121">
        <f t="shared" si="6"/>
        <v>-1.11436064563625</v>
      </c>
      <c r="H121">
        <f t="shared" si="7"/>
        <v>0.24705882352941155</v>
      </c>
      <c r="I121">
        <f t="shared" si="10"/>
        <v>-4</v>
      </c>
      <c r="R121">
        <v>247</v>
      </c>
      <c r="S121">
        <v>0</v>
      </c>
      <c r="T121">
        <v>19</v>
      </c>
      <c r="U121">
        <v>10</v>
      </c>
      <c r="V121">
        <v>0</v>
      </c>
      <c r="W121">
        <v>0</v>
      </c>
      <c r="X121">
        <f t="shared" si="8"/>
        <v>-0.82711282786231455</v>
      </c>
      <c r="Y121">
        <f t="shared" si="9"/>
        <v>0.30425589340036491</v>
      </c>
      <c r="Z121">
        <f t="shared" si="11"/>
        <v>-4</v>
      </c>
    </row>
    <row r="122" spans="1:26" x14ac:dyDescent="0.35">
      <c r="A122">
        <v>242</v>
      </c>
      <c r="B122" s="2">
        <v>0</v>
      </c>
      <c r="C122" s="2">
        <v>10</v>
      </c>
      <c r="D122" s="2">
        <v>15</v>
      </c>
      <c r="E122" s="2">
        <v>0</v>
      </c>
      <c r="F122">
        <v>0</v>
      </c>
      <c r="G122">
        <f t="shared" si="6"/>
        <v>-1.11436064563625</v>
      </c>
      <c r="H122">
        <f t="shared" si="7"/>
        <v>0.24705882352941155</v>
      </c>
      <c r="I122">
        <f t="shared" si="10"/>
        <v>-4</v>
      </c>
      <c r="R122" s="2">
        <v>13</v>
      </c>
      <c r="S122" s="2">
        <v>0</v>
      </c>
      <c r="T122" s="2">
        <v>22</v>
      </c>
      <c r="U122" s="2">
        <v>10</v>
      </c>
      <c r="V122" s="2">
        <v>13</v>
      </c>
      <c r="W122">
        <v>1</v>
      </c>
      <c r="X122">
        <f t="shared" si="8"/>
        <v>-0.82904157316692051</v>
      </c>
      <c r="Y122">
        <f t="shared" si="9"/>
        <v>0.30384776261971225</v>
      </c>
      <c r="Z122">
        <f t="shared" si="11"/>
        <v>9.5</v>
      </c>
    </row>
    <row r="123" spans="1:26" x14ac:dyDescent="0.35">
      <c r="A123">
        <v>243</v>
      </c>
      <c r="B123" s="2">
        <v>0</v>
      </c>
      <c r="C123" s="2">
        <v>10</v>
      </c>
      <c r="D123" s="2">
        <v>0</v>
      </c>
      <c r="E123" s="2">
        <v>0</v>
      </c>
      <c r="F123">
        <v>0</v>
      </c>
      <c r="G123">
        <f t="shared" si="6"/>
        <v>-1.11436064563625</v>
      </c>
      <c r="H123">
        <f t="shared" si="7"/>
        <v>0.24705882352941155</v>
      </c>
      <c r="I123">
        <f t="shared" si="10"/>
        <v>-4</v>
      </c>
      <c r="R123" s="2">
        <v>85</v>
      </c>
      <c r="S123" s="2">
        <v>0</v>
      </c>
      <c r="T123" s="2">
        <v>22</v>
      </c>
      <c r="U123" s="2">
        <v>10</v>
      </c>
      <c r="V123" s="2">
        <v>13</v>
      </c>
      <c r="W123">
        <v>0</v>
      </c>
      <c r="X123">
        <f t="shared" si="8"/>
        <v>-0.82904157316692051</v>
      </c>
      <c r="Y123">
        <f t="shared" si="9"/>
        <v>0.30384776261971225</v>
      </c>
      <c r="Z123">
        <f t="shared" si="11"/>
        <v>-4</v>
      </c>
    </row>
    <row r="124" spans="1:26" x14ac:dyDescent="0.35">
      <c r="A124">
        <v>245</v>
      </c>
      <c r="B124" s="2">
        <v>0</v>
      </c>
      <c r="C124" s="2">
        <v>18</v>
      </c>
      <c r="D124" s="2">
        <v>0</v>
      </c>
      <c r="E124" s="2">
        <v>0</v>
      </c>
      <c r="F124">
        <v>1</v>
      </c>
      <c r="G124">
        <f t="shared" si="6"/>
        <v>-1.11436064563625</v>
      </c>
      <c r="H124">
        <f t="shared" si="7"/>
        <v>0.24705882352941155</v>
      </c>
      <c r="I124">
        <f t="shared" si="10"/>
        <v>9.5</v>
      </c>
      <c r="R124" s="2">
        <v>77</v>
      </c>
      <c r="S124" s="2">
        <v>1</v>
      </c>
      <c r="T124" s="2">
        <v>37</v>
      </c>
      <c r="U124" s="2">
        <v>35</v>
      </c>
      <c r="V124" s="2">
        <v>0</v>
      </c>
      <c r="W124">
        <v>0</v>
      </c>
      <c r="X124">
        <f t="shared" si="8"/>
        <v>-0.83134431276849219</v>
      </c>
      <c r="Y124">
        <f t="shared" si="9"/>
        <v>0.30336089736403593</v>
      </c>
      <c r="Z124">
        <f t="shared" si="11"/>
        <v>-4</v>
      </c>
    </row>
    <row r="125" spans="1:26" x14ac:dyDescent="0.35">
      <c r="A125">
        <v>246</v>
      </c>
      <c r="B125" s="2">
        <v>0</v>
      </c>
      <c r="C125" s="2">
        <v>23</v>
      </c>
      <c r="D125" s="2">
        <v>0</v>
      </c>
      <c r="E125" s="2">
        <v>13</v>
      </c>
      <c r="F125">
        <v>1</v>
      </c>
      <c r="G125">
        <f t="shared" si="6"/>
        <v>-1.11436064563625</v>
      </c>
      <c r="H125">
        <f t="shared" si="7"/>
        <v>0.24705882352941155</v>
      </c>
      <c r="I125">
        <f t="shared" si="10"/>
        <v>9.5</v>
      </c>
      <c r="R125">
        <v>229</v>
      </c>
      <c r="S125">
        <v>1</v>
      </c>
      <c r="T125">
        <v>43</v>
      </c>
      <c r="U125">
        <v>35</v>
      </c>
      <c r="V125">
        <v>26</v>
      </c>
      <c r="W125">
        <v>1</v>
      </c>
      <c r="X125">
        <f t="shared" si="8"/>
        <v>-0.835201803377704</v>
      </c>
      <c r="Y125">
        <f t="shared" si="9"/>
        <v>0.30254630096564983</v>
      </c>
      <c r="Z125">
        <f t="shared" si="11"/>
        <v>9.5</v>
      </c>
    </row>
    <row r="126" spans="1:26" x14ac:dyDescent="0.35">
      <c r="A126">
        <v>247</v>
      </c>
      <c r="B126" s="2">
        <v>0</v>
      </c>
      <c r="C126" s="2">
        <v>13</v>
      </c>
      <c r="D126" s="2">
        <v>0</v>
      </c>
      <c r="E126" s="2">
        <v>0</v>
      </c>
      <c r="F126">
        <v>0</v>
      </c>
      <c r="G126">
        <f t="shared" si="6"/>
        <v>-1.11436064563625</v>
      </c>
      <c r="H126">
        <f t="shared" si="7"/>
        <v>0.24705882352941155</v>
      </c>
      <c r="I126">
        <f t="shared" si="10"/>
        <v>-4</v>
      </c>
      <c r="R126">
        <v>429</v>
      </c>
      <c r="S126">
        <v>0</v>
      </c>
      <c r="T126">
        <v>29</v>
      </c>
      <c r="U126">
        <v>20</v>
      </c>
      <c r="V126">
        <v>13</v>
      </c>
      <c r="W126">
        <v>1</v>
      </c>
      <c r="X126">
        <f t="shared" si="8"/>
        <v>-0.83835661492545865</v>
      </c>
      <c r="Y126">
        <f t="shared" si="9"/>
        <v>0.30188101273469864</v>
      </c>
      <c r="Z126">
        <f t="shared" si="11"/>
        <v>9.5</v>
      </c>
    </row>
    <row r="127" spans="1:26" x14ac:dyDescent="0.35">
      <c r="A127">
        <v>248</v>
      </c>
      <c r="B127" s="2">
        <v>0</v>
      </c>
      <c r="C127" s="2">
        <v>32</v>
      </c>
      <c r="D127" s="2">
        <v>20</v>
      </c>
      <c r="E127" s="2">
        <v>26</v>
      </c>
      <c r="F127">
        <v>0</v>
      </c>
      <c r="G127">
        <f t="shared" si="6"/>
        <v>-1.11436064563625</v>
      </c>
      <c r="H127">
        <f t="shared" si="7"/>
        <v>0.24705882352941155</v>
      </c>
      <c r="I127">
        <f t="shared" si="10"/>
        <v>-4</v>
      </c>
      <c r="R127" s="2">
        <v>157</v>
      </c>
      <c r="S127" s="2">
        <v>0</v>
      </c>
      <c r="T127" s="2">
        <v>32</v>
      </c>
      <c r="U127" s="2">
        <v>20</v>
      </c>
      <c r="V127" s="2">
        <v>26</v>
      </c>
      <c r="W127">
        <v>0</v>
      </c>
      <c r="X127">
        <f t="shared" si="8"/>
        <v>-0.84028536023006462</v>
      </c>
      <c r="Y127">
        <f t="shared" si="9"/>
        <v>0.30147468723873794</v>
      </c>
      <c r="Z127">
        <f t="shared" si="11"/>
        <v>-4</v>
      </c>
    </row>
    <row r="128" spans="1:26" x14ac:dyDescent="0.35">
      <c r="A128">
        <v>249</v>
      </c>
      <c r="B128" s="2">
        <v>0</v>
      </c>
      <c r="C128" s="2">
        <v>18</v>
      </c>
      <c r="D128" s="2">
        <v>30</v>
      </c>
      <c r="E128" s="2">
        <v>69</v>
      </c>
      <c r="F128">
        <v>0</v>
      </c>
      <c r="G128">
        <f t="shared" si="6"/>
        <v>-1.11436064563625</v>
      </c>
      <c r="H128">
        <f t="shared" si="7"/>
        <v>0.24705882352941155</v>
      </c>
      <c r="I128">
        <f t="shared" si="10"/>
        <v>-4</v>
      </c>
      <c r="R128">
        <v>254</v>
      </c>
      <c r="S128">
        <v>1</v>
      </c>
      <c r="T128">
        <v>11</v>
      </c>
      <c r="U128">
        <v>0</v>
      </c>
      <c r="V128">
        <v>0</v>
      </c>
      <c r="W128">
        <v>0</v>
      </c>
      <c r="X128">
        <f t="shared" si="8"/>
        <v>-0.85591002508411251</v>
      </c>
      <c r="Y128">
        <f t="shared" si="9"/>
        <v>0.29819456631108254</v>
      </c>
      <c r="Z128">
        <f t="shared" si="11"/>
        <v>-4</v>
      </c>
    </row>
    <row r="129" spans="1:26" x14ac:dyDescent="0.35">
      <c r="A129">
        <v>253</v>
      </c>
      <c r="B129" s="2">
        <v>0</v>
      </c>
      <c r="C129" s="2">
        <v>17</v>
      </c>
      <c r="D129" s="2">
        <v>25</v>
      </c>
      <c r="E129" s="2">
        <v>0</v>
      </c>
      <c r="F129">
        <v>0</v>
      </c>
      <c r="G129">
        <f t="shared" si="6"/>
        <v>-1.11436064563625</v>
      </c>
      <c r="H129">
        <f t="shared" si="7"/>
        <v>0.24705882352941155</v>
      </c>
      <c r="I129">
        <f t="shared" si="10"/>
        <v>-4</v>
      </c>
      <c r="R129">
        <v>403</v>
      </c>
      <c r="S129">
        <v>0</v>
      </c>
      <c r="T129">
        <v>11</v>
      </c>
      <c r="U129">
        <v>0</v>
      </c>
      <c r="V129">
        <v>0</v>
      </c>
      <c r="W129">
        <v>0</v>
      </c>
      <c r="X129">
        <f t="shared" si="8"/>
        <v>-0.85591002508411251</v>
      </c>
      <c r="Y129">
        <f t="shared" si="9"/>
        <v>0.29819456631108254</v>
      </c>
      <c r="Z129">
        <f t="shared" si="11"/>
        <v>-4</v>
      </c>
    </row>
    <row r="130" spans="1:26" x14ac:dyDescent="0.35">
      <c r="A130">
        <v>254</v>
      </c>
      <c r="B130" s="2">
        <v>0</v>
      </c>
      <c r="C130" s="2">
        <v>39</v>
      </c>
      <c r="D130" s="2">
        <v>10</v>
      </c>
      <c r="E130" s="2">
        <v>13</v>
      </c>
      <c r="F130">
        <v>0</v>
      </c>
      <c r="G130">
        <f t="shared" ref="G130:G193" si="12">$M$3+B130*$M$4</f>
        <v>-1.11436064563625</v>
      </c>
      <c r="H130">
        <f t="shared" ref="H130:H193" si="13">EXP(G130)/(1+EXP(G130))</f>
        <v>0.24705882352941155</v>
      </c>
      <c r="I130">
        <f t="shared" si="10"/>
        <v>-4</v>
      </c>
      <c r="R130">
        <v>420</v>
      </c>
      <c r="S130">
        <v>1</v>
      </c>
      <c r="T130">
        <v>14</v>
      </c>
      <c r="U130">
        <v>0</v>
      </c>
      <c r="V130">
        <v>13</v>
      </c>
      <c r="W130">
        <v>1</v>
      </c>
      <c r="X130">
        <f t="shared" ref="X130:X193" si="14">$M$8+T130*$M$9+U130*$M$10+V130*$M$11</f>
        <v>-0.85783877038871847</v>
      </c>
      <c r="Y130">
        <f t="shared" ref="Y130:Y193" si="15">EXP(X130)/(1+EXP(X130))</f>
        <v>0.29779108614491928</v>
      </c>
      <c r="Z130">
        <f t="shared" si="11"/>
        <v>9.5</v>
      </c>
    </row>
    <row r="131" spans="1:26" x14ac:dyDescent="0.35">
      <c r="A131">
        <v>258</v>
      </c>
      <c r="B131" s="2">
        <v>0</v>
      </c>
      <c r="C131" s="2">
        <v>24</v>
      </c>
      <c r="D131" s="2">
        <v>15</v>
      </c>
      <c r="E131" s="2">
        <v>0</v>
      </c>
      <c r="F131">
        <v>0</v>
      </c>
      <c r="G131">
        <f t="shared" si="12"/>
        <v>-1.11436064563625</v>
      </c>
      <c r="H131">
        <f t="shared" si="13"/>
        <v>0.24705882352941155</v>
      </c>
      <c r="I131">
        <f t="shared" ref="I131:I194" si="16">_xlfn.IFS(H131&lt;$O$16,-1*$O$17,AND(H131&gt;$O$16,F131=0),((-1*$O$17)-$O$14),AND(H131&gt;$O$16,F131=1),$O$15-$O$17-$O$14)</f>
        <v>-4</v>
      </c>
      <c r="R131">
        <v>334</v>
      </c>
      <c r="S131">
        <v>0</v>
      </c>
      <c r="T131">
        <v>32</v>
      </c>
      <c r="U131">
        <v>30</v>
      </c>
      <c r="V131">
        <v>0</v>
      </c>
      <c r="W131">
        <v>0</v>
      </c>
      <c r="X131">
        <f t="shared" si="14"/>
        <v>-0.88385515035972706</v>
      </c>
      <c r="Y131">
        <f t="shared" si="15"/>
        <v>0.29237953448870607</v>
      </c>
      <c r="Z131">
        <f t="shared" ref="Z131:Z194" si="17">_xlfn.IFS(Y131&lt;$O$16,-1*$O$17,AND(Y131&gt;$O$16,W131=0),((-1*$O$17)-$O$14),AND(Y131&gt;$O$16,W131=1),$O$15-$O$17-$O$14)</f>
        <v>-4</v>
      </c>
    </row>
    <row r="132" spans="1:26" x14ac:dyDescent="0.35">
      <c r="A132">
        <v>260</v>
      </c>
      <c r="B132" s="2">
        <v>0</v>
      </c>
      <c r="C132" s="2">
        <v>20</v>
      </c>
      <c r="D132" s="2">
        <v>0</v>
      </c>
      <c r="E132" s="2">
        <v>0</v>
      </c>
      <c r="F132">
        <v>1</v>
      </c>
      <c r="G132">
        <f t="shared" si="12"/>
        <v>-1.11436064563625</v>
      </c>
      <c r="H132">
        <f t="shared" si="13"/>
        <v>0.24705882352941155</v>
      </c>
      <c r="I132">
        <f t="shared" si="16"/>
        <v>9.5</v>
      </c>
      <c r="R132" s="2">
        <v>151</v>
      </c>
      <c r="S132" s="2">
        <v>0</v>
      </c>
      <c r="T132" s="2">
        <v>10</v>
      </c>
      <c r="U132" s="2">
        <v>0</v>
      </c>
      <c r="V132" s="2">
        <v>0</v>
      </c>
      <c r="W132">
        <v>0</v>
      </c>
      <c r="X132">
        <f t="shared" si="14"/>
        <v>-0.89402226406444851</v>
      </c>
      <c r="Y132">
        <f t="shared" si="15"/>
        <v>0.29028047128199291</v>
      </c>
      <c r="Z132">
        <f t="shared" si="17"/>
        <v>-4</v>
      </c>
    </row>
    <row r="133" spans="1:26" x14ac:dyDescent="0.35">
      <c r="A133">
        <v>261</v>
      </c>
      <c r="B133" s="2">
        <v>0</v>
      </c>
      <c r="C133" s="2">
        <v>8</v>
      </c>
      <c r="D133" s="2">
        <v>0</v>
      </c>
      <c r="E133" s="2">
        <v>0</v>
      </c>
      <c r="F133">
        <v>0</v>
      </c>
      <c r="G133">
        <f t="shared" si="12"/>
        <v>-1.11436064563625</v>
      </c>
      <c r="H133">
        <f t="shared" si="13"/>
        <v>0.24705882352941155</v>
      </c>
      <c r="I133">
        <f t="shared" si="16"/>
        <v>-4</v>
      </c>
      <c r="R133" s="2">
        <v>11</v>
      </c>
      <c r="S133" s="2">
        <v>0</v>
      </c>
      <c r="T133" s="2">
        <v>17</v>
      </c>
      <c r="U133" s="2">
        <v>10</v>
      </c>
      <c r="V133" s="2">
        <v>0</v>
      </c>
      <c r="W133">
        <v>0</v>
      </c>
      <c r="X133">
        <f t="shared" si="14"/>
        <v>-0.90333730582298677</v>
      </c>
      <c r="Y133">
        <f t="shared" si="15"/>
        <v>0.2883651631161358</v>
      </c>
      <c r="Z133">
        <f t="shared" si="17"/>
        <v>-4</v>
      </c>
    </row>
    <row r="134" spans="1:26" x14ac:dyDescent="0.35">
      <c r="A134">
        <v>263</v>
      </c>
      <c r="B134" s="2">
        <v>0</v>
      </c>
      <c r="C134" s="2">
        <v>9</v>
      </c>
      <c r="D134" s="2">
        <v>0</v>
      </c>
      <c r="E134" s="2">
        <v>0</v>
      </c>
      <c r="F134">
        <v>0</v>
      </c>
      <c r="G134">
        <f t="shared" si="12"/>
        <v>-1.11436064563625</v>
      </c>
      <c r="H134">
        <f t="shared" si="13"/>
        <v>0.24705882352941155</v>
      </c>
      <c r="I134">
        <f t="shared" si="16"/>
        <v>-4</v>
      </c>
      <c r="R134">
        <v>423</v>
      </c>
      <c r="S134">
        <v>0</v>
      </c>
      <c r="T134">
        <v>17</v>
      </c>
      <c r="U134">
        <v>10</v>
      </c>
      <c r="V134">
        <v>0</v>
      </c>
      <c r="W134">
        <v>0</v>
      </c>
      <c r="X134">
        <f t="shared" si="14"/>
        <v>-0.90333730582298677</v>
      </c>
      <c r="Y134">
        <f t="shared" si="15"/>
        <v>0.2883651631161358</v>
      </c>
      <c r="Z134">
        <f t="shared" si="17"/>
        <v>-4</v>
      </c>
    </row>
    <row r="135" spans="1:26" x14ac:dyDescent="0.35">
      <c r="A135">
        <v>264</v>
      </c>
      <c r="B135" s="2">
        <v>0</v>
      </c>
      <c r="C135" s="2">
        <v>18</v>
      </c>
      <c r="D135" s="2">
        <v>0</v>
      </c>
      <c r="E135" s="2">
        <v>0</v>
      </c>
      <c r="F135">
        <v>0</v>
      </c>
      <c r="G135">
        <f t="shared" si="12"/>
        <v>-1.11436064563625</v>
      </c>
      <c r="H135">
        <f t="shared" si="13"/>
        <v>0.24705882352941155</v>
      </c>
      <c r="I135">
        <f t="shared" si="16"/>
        <v>-4</v>
      </c>
      <c r="R135" s="2">
        <v>91</v>
      </c>
      <c r="S135" s="2">
        <v>0</v>
      </c>
      <c r="T135" s="2">
        <v>20</v>
      </c>
      <c r="U135" s="2">
        <v>10</v>
      </c>
      <c r="V135" s="2">
        <v>13</v>
      </c>
      <c r="W135">
        <v>0</v>
      </c>
      <c r="X135">
        <f t="shared" si="14"/>
        <v>-0.90526605112759273</v>
      </c>
      <c r="Y135">
        <f t="shared" si="15"/>
        <v>0.28796952556794436</v>
      </c>
      <c r="Z135">
        <f t="shared" si="17"/>
        <v>-4</v>
      </c>
    </row>
    <row r="136" spans="1:26" x14ac:dyDescent="0.35">
      <c r="A136">
        <v>271</v>
      </c>
      <c r="B136" s="2">
        <v>0</v>
      </c>
      <c r="C136" s="2">
        <v>23</v>
      </c>
      <c r="D136" s="2">
        <v>0</v>
      </c>
      <c r="E136" s="2">
        <v>0</v>
      </c>
      <c r="F136">
        <v>0</v>
      </c>
      <c r="G136">
        <f t="shared" si="12"/>
        <v>-1.11436064563625</v>
      </c>
      <c r="H136">
        <f t="shared" si="13"/>
        <v>0.24705882352941155</v>
      </c>
      <c r="I136">
        <f t="shared" si="16"/>
        <v>-4</v>
      </c>
      <c r="R136" s="2">
        <v>107</v>
      </c>
      <c r="S136" s="2">
        <v>0</v>
      </c>
      <c r="T136" s="2">
        <v>13</v>
      </c>
      <c r="U136" s="2">
        <v>0</v>
      </c>
      <c r="V136" s="2">
        <v>15</v>
      </c>
      <c r="W136">
        <v>1</v>
      </c>
      <c r="X136">
        <f t="shared" si="14"/>
        <v>-0.91383800356068734</v>
      </c>
      <c r="Y136">
        <f t="shared" si="15"/>
        <v>0.28621510548505835</v>
      </c>
      <c r="Z136">
        <f t="shared" si="17"/>
        <v>9.5</v>
      </c>
    </row>
    <row r="137" spans="1:26" x14ac:dyDescent="0.35">
      <c r="A137">
        <v>274</v>
      </c>
      <c r="B137" s="2">
        <v>0</v>
      </c>
      <c r="C137" s="2">
        <v>19</v>
      </c>
      <c r="D137" s="2">
        <v>35</v>
      </c>
      <c r="E137" s="2">
        <v>13</v>
      </c>
      <c r="F137">
        <v>0</v>
      </c>
      <c r="G137">
        <f t="shared" si="12"/>
        <v>-1.11436064563625</v>
      </c>
      <c r="H137">
        <f t="shared" si="13"/>
        <v>0.24705882352941155</v>
      </c>
      <c r="I137">
        <f t="shared" si="16"/>
        <v>-4</v>
      </c>
      <c r="R137" s="2">
        <v>187</v>
      </c>
      <c r="S137" s="2">
        <v>0</v>
      </c>
      <c r="T137" s="2">
        <v>42</v>
      </c>
      <c r="U137" s="2">
        <v>45</v>
      </c>
      <c r="V137" s="2">
        <v>0</v>
      </c>
      <c r="W137">
        <v>0</v>
      </c>
      <c r="X137">
        <f t="shared" si="14"/>
        <v>-0.91688383248770222</v>
      </c>
      <c r="Y137">
        <f t="shared" si="15"/>
        <v>0.28559326015779291</v>
      </c>
      <c r="Z137">
        <f t="shared" si="17"/>
        <v>-4</v>
      </c>
    </row>
    <row r="138" spans="1:26" x14ac:dyDescent="0.35">
      <c r="A138">
        <v>275</v>
      </c>
      <c r="B138" s="2">
        <v>0</v>
      </c>
      <c r="C138" s="2">
        <v>19</v>
      </c>
      <c r="D138" s="2">
        <v>15</v>
      </c>
      <c r="E138" s="2">
        <v>0</v>
      </c>
      <c r="F138">
        <v>1</v>
      </c>
      <c r="G138">
        <f t="shared" si="12"/>
        <v>-1.11436064563625</v>
      </c>
      <c r="H138">
        <f t="shared" si="13"/>
        <v>0.24705882352941155</v>
      </c>
      <c r="I138">
        <f t="shared" si="16"/>
        <v>9.5</v>
      </c>
      <c r="R138">
        <v>416</v>
      </c>
      <c r="S138">
        <v>0</v>
      </c>
      <c r="T138">
        <v>23</v>
      </c>
      <c r="U138">
        <v>15</v>
      </c>
      <c r="V138">
        <v>13</v>
      </c>
      <c r="W138">
        <v>1</v>
      </c>
      <c r="X138">
        <f t="shared" si="14"/>
        <v>-0.92897969149702986</v>
      </c>
      <c r="Y138">
        <f t="shared" si="15"/>
        <v>0.28313175882142017</v>
      </c>
      <c r="Z138">
        <f t="shared" si="17"/>
        <v>9.5</v>
      </c>
    </row>
    <row r="139" spans="1:26" x14ac:dyDescent="0.35">
      <c r="A139">
        <v>277</v>
      </c>
      <c r="B139" s="2">
        <v>0</v>
      </c>
      <c r="C139" s="2">
        <v>29</v>
      </c>
      <c r="D139" s="2">
        <v>0</v>
      </c>
      <c r="E139" s="2">
        <v>13</v>
      </c>
      <c r="F139">
        <v>0</v>
      </c>
      <c r="G139">
        <f t="shared" si="12"/>
        <v>-1.11436064563625</v>
      </c>
      <c r="H139">
        <f t="shared" si="13"/>
        <v>0.24705882352941155</v>
      </c>
      <c r="I139">
        <f t="shared" si="16"/>
        <v>-4</v>
      </c>
      <c r="R139" s="2">
        <v>12</v>
      </c>
      <c r="S139" s="2">
        <v>0</v>
      </c>
      <c r="T139" s="2">
        <v>9</v>
      </c>
      <c r="U139" s="2">
        <v>0</v>
      </c>
      <c r="V139" s="2">
        <v>0</v>
      </c>
      <c r="W139">
        <v>0</v>
      </c>
      <c r="X139">
        <f t="shared" si="14"/>
        <v>-0.93213450304478451</v>
      </c>
      <c r="Y139">
        <f t="shared" si="15"/>
        <v>0.28249187083588062</v>
      </c>
      <c r="Z139">
        <f t="shared" si="17"/>
        <v>-4</v>
      </c>
    </row>
    <row r="140" spans="1:26" x14ac:dyDescent="0.35">
      <c r="A140">
        <v>280</v>
      </c>
      <c r="B140" s="2">
        <v>0</v>
      </c>
      <c r="C140" s="2">
        <v>42</v>
      </c>
      <c r="D140" s="2">
        <v>45</v>
      </c>
      <c r="E140" s="2">
        <v>0</v>
      </c>
      <c r="F140">
        <v>0</v>
      </c>
      <c r="G140">
        <f t="shared" si="12"/>
        <v>-1.11436064563625</v>
      </c>
      <c r="H140">
        <f t="shared" si="13"/>
        <v>0.24705882352941155</v>
      </c>
      <c r="I140">
        <f t="shared" si="16"/>
        <v>-4</v>
      </c>
      <c r="R140" s="2">
        <v>173</v>
      </c>
      <c r="S140" s="2">
        <v>0</v>
      </c>
      <c r="T140" s="2">
        <v>9</v>
      </c>
      <c r="U140" s="2">
        <v>0</v>
      </c>
      <c r="V140" s="2">
        <v>0</v>
      </c>
      <c r="W140">
        <v>0</v>
      </c>
      <c r="X140">
        <f t="shared" si="14"/>
        <v>-0.93213450304478451</v>
      </c>
      <c r="Y140">
        <f t="shared" si="15"/>
        <v>0.28249187083588062</v>
      </c>
      <c r="Z140">
        <f t="shared" si="17"/>
        <v>-4</v>
      </c>
    </row>
    <row r="141" spans="1:26" x14ac:dyDescent="0.35">
      <c r="A141">
        <v>281</v>
      </c>
      <c r="B141" s="2">
        <v>0</v>
      </c>
      <c r="C141" s="2">
        <v>9</v>
      </c>
      <c r="D141" s="2">
        <v>25</v>
      </c>
      <c r="E141" s="2">
        <v>13</v>
      </c>
      <c r="F141">
        <v>0</v>
      </c>
      <c r="G141">
        <f t="shared" si="12"/>
        <v>-1.11436064563625</v>
      </c>
      <c r="H141">
        <f t="shared" si="13"/>
        <v>0.24705882352941155</v>
      </c>
      <c r="I141">
        <f t="shared" si="16"/>
        <v>-4</v>
      </c>
      <c r="R141">
        <v>213</v>
      </c>
      <c r="S141">
        <v>1</v>
      </c>
      <c r="T141">
        <v>9</v>
      </c>
      <c r="U141">
        <v>0</v>
      </c>
      <c r="V141">
        <v>0</v>
      </c>
      <c r="W141">
        <v>1</v>
      </c>
      <c r="X141">
        <f t="shared" si="14"/>
        <v>-0.93213450304478451</v>
      </c>
      <c r="Y141">
        <f t="shared" si="15"/>
        <v>0.28249187083588062</v>
      </c>
      <c r="Z141">
        <f t="shared" si="17"/>
        <v>9.5</v>
      </c>
    </row>
    <row r="142" spans="1:26" x14ac:dyDescent="0.35">
      <c r="A142">
        <v>283</v>
      </c>
      <c r="B142" s="2">
        <v>0</v>
      </c>
      <c r="C142" s="2">
        <v>33</v>
      </c>
      <c r="D142" s="2">
        <v>10</v>
      </c>
      <c r="E142" s="2">
        <v>26</v>
      </c>
      <c r="F142">
        <v>1</v>
      </c>
      <c r="G142">
        <f t="shared" si="12"/>
        <v>-1.11436064563625</v>
      </c>
      <c r="H142">
        <f t="shared" si="13"/>
        <v>0.24705882352941155</v>
      </c>
      <c r="I142">
        <f t="shared" si="16"/>
        <v>9.5</v>
      </c>
      <c r="R142">
        <v>253</v>
      </c>
      <c r="S142">
        <v>0</v>
      </c>
      <c r="T142">
        <v>9</v>
      </c>
      <c r="U142">
        <v>0</v>
      </c>
      <c r="V142">
        <v>0</v>
      </c>
      <c r="W142">
        <v>0</v>
      </c>
      <c r="X142">
        <f t="shared" si="14"/>
        <v>-0.93213450304478451</v>
      </c>
      <c r="Y142">
        <f t="shared" si="15"/>
        <v>0.28249187083588062</v>
      </c>
      <c r="Z142">
        <f t="shared" si="17"/>
        <v>-4</v>
      </c>
    </row>
    <row r="143" spans="1:26" x14ac:dyDescent="0.35">
      <c r="A143">
        <v>287</v>
      </c>
      <c r="B143">
        <v>0</v>
      </c>
      <c r="C143">
        <v>16</v>
      </c>
      <c r="D143">
        <v>0</v>
      </c>
      <c r="E143">
        <v>13</v>
      </c>
      <c r="F143">
        <v>0</v>
      </c>
      <c r="G143">
        <f t="shared" si="12"/>
        <v>-1.11436064563625</v>
      </c>
      <c r="H143">
        <f t="shared" si="13"/>
        <v>0.24705882352941155</v>
      </c>
      <c r="I143">
        <f t="shared" si="16"/>
        <v>-4</v>
      </c>
      <c r="R143">
        <v>451</v>
      </c>
      <c r="S143">
        <v>1</v>
      </c>
      <c r="T143">
        <v>9</v>
      </c>
      <c r="U143">
        <v>0</v>
      </c>
      <c r="V143">
        <v>0</v>
      </c>
      <c r="W143">
        <v>0</v>
      </c>
      <c r="X143">
        <f t="shared" si="14"/>
        <v>-0.93213450304478451</v>
      </c>
      <c r="Y143">
        <f t="shared" si="15"/>
        <v>0.28249187083588062</v>
      </c>
      <c r="Z143">
        <f t="shared" si="17"/>
        <v>-4</v>
      </c>
    </row>
    <row r="144" spans="1:26" x14ac:dyDescent="0.35">
      <c r="A144">
        <v>288</v>
      </c>
      <c r="B144">
        <v>0</v>
      </c>
      <c r="C144">
        <v>8</v>
      </c>
      <c r="D144">
        <v>0</v>
      </c>
      <c r="E144">
        <v>0</v>
      </c>
      <c r="F144">
        <v>1</v>
      </c>
      <c r="G144">
        <f t="shared" si="12"/>
        <v>-1.11436064563625</v>
      </c>
      <c r="H144">
        <f t="shared" si="13"/>
        <v>0.24705882352941155</v>
      </c>
      <c r="I144">
        <f t="shared" si="16"/>
        <v>9.5</v>
      </c>
      <c r="R144">
        <v>322</v>
      </c>
      <c r="S144">
        <v>0</v>
      </c>
      <c r="T144">
        <v>27</v>
      </c>
      <c r="U144">
        <v>25</v>
      </c>
      <c r="V144">
        <v>0</v>
      </c>
      <c r="W144">
        <v>1</v>
      </c>
      <c r="X144">
        <f t="shared" si="14"/>
        <v>-0.93636598795096193</v>
      </c>
      <c r="Y144">
        <f t="shared" si="15"/>
        <v>0.28163498020139233</v>
      </c>
      <c r="Z144">
        <f t="shared" si="17"/>
        <v>9.5</v>
      </c>
    </row>
    <row r="145" spans="1:26" x14ac:dyDescent="0.35">
      <c r="A145">
        <v>289</v>
      </c>
      <c r="B145">
        <v>0</v>
      </c>
      <c r="C145">
        <v>3</v>
      </c>
      <c r="D145">
        <v>0</v>
      </c>
      <c r="E145">
        <v>13</v>
      </c>
      <c r="F145">
        <v>0</v>
      </c>
      <c r="G145">
        <f t="shared" si="12"/>
        <v>-1.11436064563625</v>
      </c>
      <c r="H145">
        <f t="shared" si="13"/>
        <v>0.24705882352941155</v>
      </c>
      <c r="I145">
        <f t="shared" si="16"/>
        <v>-4</v>
      </c>
      <c r="R145">
        <v>374</v>
      </c>
      <c r="S145">
        <v>1</v>
      </c>
      <c r="T145">
        <v>27</v>
      </c>
      <c r="U145">
        <v>25</v>
      </c>
      <c r="V145">
        <v>0</v>
      </c>
      <c r="W145">
        <v>1</v>
      </c>
      <c r="X145">
        <f t="shared" si="14"/>
        <v>-0.93636598795096193</v>
      </c>
      <c r="Y145">
        <f t="shared" si="15"/>
        <v>0.28163498020139233</v>
      </c>
      <c r="Z145">
        <f t="shared" si="17"/>
        <v>9.5</v>
      </c>
    </row>
    <row r="146" spans="1:26" x14ac:dyDescent="0.35">
      <c r="A146">
        <v>293</v>
      </c>
      <c r="B146">
        <v>0</v>
      </c>
      <c r="C146">
        <v>20</v>
      </c>
      <c r="D146">
        <v>0</v>
      </c>
      <c r="E146">
        <v>0</v>
      </c>
      <c r="F146">
        <v>0</v>
      </c>
      <c r="G146">
        <f t="shared" si="12"/>
        <v>-1.11436064563625</v>
      </c>
      <c r="H146">
        <f t="shared" si="13"/>
        <v>0.24705882352941155</v>
      </c>
      <c r="I146">
        <f t="shared" si="16"/>
        <v>-4</v>
      </c>
      <c r="R146" s="2">
        <v>183</v>
      </c>
      <c r="S146" s="2">
        <v>0</v>
      </c>
      <c r="T146" s="2">
        <v>19</v>
      </c>
      <c r="U146" s="2">
        <v>15</v>
      </c>
      <c r="V146" s="2">
        <v>0</v>
      </c>
      <c r="W146">
        <v>1</v>
      </c>
      <c r="X146">
        <f t="shared" si="14"/>
        <v>-0.96516318517275979</v>
      </c>
      <c r="Y146">
        <f t="shared" si="15"/>
        <v>0.27584563101222842</v>
      </c>
      <c r="Z146">
        <f t="shared" si="17"/>
        <v>9.5</v>
      </c>
    </row>
    <row r="147" spans="1:26" x14ac:dyDescent="0.35">
      <c r="A147">
        <v>295</v>
      </c>
      <c r="B147">
        <v>0</v>
      </c>
      <c r="C147">
        <v>37</v>
      </c>
      <c r="D147">
        <v>20</v>
      </c>
      <c r="E147">
        <v>0</v>
      </c>
      <c r="F147">
        <v>1</v>
      </c>
      <c r="G147">
        <f t="shared" si="12"/>
        <v>-1.11436064563625</v>
      </c>
      <c r="H147">
        <f t="shared" si="13"/>
        <v>0.24705882352941155</v>
      </c>
      <c r="I147">
        <f t="shared" si="16"/>
        <v>9.5</v>
      </c>
      <c r="R147" s="2">
        <v>100</v>
      </c>
      <c r="S147" s="2">
        <v>1</v>
      </c>
      <c r="T147" s="2">
        <v>8</v>
      </c>
      <c r="U147" s="2">
        <v>0</v>
      </c>
      <c r="V147" s="2">
        <v>0</v>
      </c>
      <c r="W147">
        <v>0</v>
      </c>
      <c r="X147">
        <f t="shared" si="14"/>
        <v>-0.97024674202512062</v>
      </c>
      <c r="Y147">
        <f t="shared" si="15"/>
        <v>0.27483132402267169</v>
      </c>
      <c r="Z147">
        <f t="shared" si="17"/>
        <v>-4</v>
      </c>
    </row>
    <row r="148" spans="1:26" x14ac:dyDescent="0.35">
      <c r="A148">
        <v>296</v>
      </c>
      <c r="B148">
        <v>0</v>
      </c>
      <c r="C148">
        <v>18</v>
      </c>
      <c r="D148">
        <v>25</v>
      </c>
      <c r="E148">
        <v>13</v>
      </c>
      <c r="F148">
        <v>1</v>
      </c>
      <c r="G148">
        <f t="shared" si="12"/>
        <v>-1.11436064563625</v>
      </c>
      <c r="H148">
        <f t="shared" si="13"/>
        <v>0.24705882352941155</v>
      </c>
      <c r="I148">
        <f t="shared" si="16"/>
        <v>9.5</v>
      </c>
      <c r="R148" s="2">
        <v>169</v>
      </c>
      <c r="S148" s="2">
        <v>0</v>
      </c>
      <c r="T148" s="2">
        <v>8</v>
      </c>
      <c r="U148" s="2">
        <v>0</v>
      </c>
      <c r="V148" s="2">
        <v>0</v>
      </c>
      <c r="W148">
        <v>0</v>
      </c>
      <c r="X148">
        <f t="shared" si="14"/>
        <v>-0.97024674202512062</v>
      </c>
      <c r="Y148">
        <f t="shared" si="15"/>
        <v>0.27483132402267169</v>
      </c>
      <c r="Z148">
        <f t="shared" si="17"/>
        <v>-4</v>
      </c>
    </row>
    <row r="149" spans="1:26" x14ac:dyDescent="0.35">
      <c r="A149">
        <v>298</v>
      </c>
      <c r="B149">
        <v>0</v>
      </c>
      <c r="C149">
        <v>24</v>
      </c>
      <c r="D149">
        <v>0</v>
      </c>
      <c r="E149">
        <v>13</v>
      </c>
      <c r="F149">
        <v>1</v>
      </c>
      <c r="G149">
        <f t="shared" si="12"/>
        <v>-1.11436064563625</v>
      </c>
      <c r="H149">
        <f t="shared" si="13"/>
        <v>0.24705882352941155</v>
      </c>
      <c r="I149">
        <f t="shared" si="16"/>
        <v>9.5</v>
      </c>
      <c r="R149">
        <v>206</v>
      </c>
      <c r="S149">
        <v>0</v>
      </c>
      <c r="T149">
        <v>8</v>
      </c>
      <c r="U149">
        <v>0</v>
      </c>
      <c r="V149">
        <v>0</v>
      </c>
      <c r="W149">
        <v>1</v>
      </c>
      <c r="X149">
        <f t="shared" si="14"/>
        <v>-0.97024674202512062</v>
      </c>
      <c r="Y149">
        <f t="shared" si="15"/>
        <v>0.27483132402267169</v>
      </c>
      <c r="Z149">
        <f t="shared" si="17"/>
        <v>9.5</v>
      </c>
    </row>
    <row r="150" spans="1:26" x14ac:dyDescent="0.35">
      <c r="A150">
        <v>303</v>
      </c>
      <c r="B150">
        <v>0</v>
      </c>
      <c r="C150">
        <v>25</v>
      </c>
      <c r="D150">
        <v>35</v>
      </c>
      <c r="E150">
        <v>0</v>
      </c>
      <c r="F150">
        <v>0</v>
      </c>
      <c r="G150">
        <f t="shared" si="12"/>
        <v>-1.11436064563625</v>
      </c>
      <c r="H150">
        <f t="shared" si="13"/>
        <v>0.24705882352941155</v>
      </c>
      <c r="I150">
        <f t="shared" si="16"/>
        <v>-4</v>
      </c>
      <c r="R150">
        <v>395</v>
      </c>
      <c r="S150">
        <v>1</v>
      </c>
      <c r="T150">
        <v>8</v>
      </c>
      <c r="U150">
        <v>0</v>
      </c>
      <c r="V150">
        <v>0</v>
      </c>
      <c r="W150">
        <v>1</v>
      </c>
      <c r="X150">
        <f t="shared" si="14"/>
        <v>-0.97024674202512062</v>
      </c>
      <c r="Y150">
        <f t="shared" si="15"/>
        <v>0.27483132402267169</v>
      </c>
      <c r="Z150">
        <f t="shared" si="17"/>
        <v>9.5</v>
      </c>
    </row>
    <row r="151" spans="1:26" x14ac:dyDescent="0.35">
      <c r="A151">
        <v>307</v>
      </c>
      <c r="B151">
        <v>0</v>
      </c>
      <c r="C151">
        <v>42</v>
      </c>
      <c r="D151">
        <v>50</v>
      </c>
      <c r="E151">
        <v>0</v>
      </c>
      <c r="F151">
        <v>0</v>
      </c>
      <c r="G151">
        <f t="shared" si="12"/>
        <v>-1.11436064563625</v>
      </c>
      <c r="H151">
        <f t="shared" si="13"/>
        <v>0.24705882352941155</v>
      </c>
      <c r="I151">
        <f t="shared" si="16"/>
        <v>-4</v>
      </c>
      <c r="R151">
        <v>499</v>
      </c>
      <c r="S151">
        <v>0</v>
      </c>
      <c r="T151">
        <v>8</v>
      </c>
      <c r="U151">
        <v>0</v>
      </c>
      <c r="V151">
        <v>0</v>
      </c>
      <c r="W151">
        <v>0</v>
      </c>
      <c r="X151">
        <f t="shared" si="14"/>
        <v>-0.97024674202512062</v>
      </c>
      <c r="Y151">
        <f t="shared" si="15"/>
        <v>0.27483132402267169</v>
      </c>
      <c r="Z151">
        <f t="shared" si="17"/>
        <v>-4</v>
      </c>
    </row>
    <row r="152" spans="1:26" x14ac:dyDescent="0.35">
      <c r="A152">
        <v>308</v>
      </c>
      <c r="B152">
        <v>0</v>
      </c>
      <c r="C152">
        <v>29</v>
      </c>
      <c r="D152">
        <v>0</v>
      </c>
      <c r="E152">
        <v>0</v>
      </c>
      <c r="F152">
        <v>0</v>
      </c>
      <c r="G152">
        <f t="shared" si="12"/>
        <v>-1.11436064563625</v>
      </c>
      <c r="H152">
        <f t="shared" si="13"/>
        <v>0.24705882352941155</v>
      </c>
      <c r="I152">
        <f t="shared" si="16"/>
        <v>-4</v>
      </c>
      <c r="R152">
        <v>363</v>
      </c>
      <c r="S152">
        <v>1</v>
      </c>
      <c r="T152">
        <v>36</v>
      </c>
      <c r="U152">
        <v>35</v>
      </c>
      <c r="V152">
        <v>13</v>
      </c>
      <c r="W152">
        <v>1</v>
      </c>
      <c r="X152">
        <f t="shared" si="14"/>
        <v>-0.98572201399444204</v>
      </c>
      <c r="Y152">
        <f t="shared" si="15"/>
        <v>0.27175788762045877</v>
      </c>
      <c r="Z152">
        <f t="shared" si="17"/>
        <v>9.5</v>
      </c>
    </row>
    <row r="153" spans="1:26" x14ac:dyDescent="0.35">
      <c r="A153">
        <v>309</v>
      </c>
      <c r="B153">
        <v>0</v>
      </c>
      <c r="C153">
        <v>12</v>
      </c>
      <c r="D153">
        <v>20</v>
      </c>
      <c r="E153">
        <v>0</v>
      </c>
      <c r="F153">
        <v>0</v>
      </c>
      <c r="G153">
        <f t="shared" si="12"/>
        <v>-1.11436064563625</v>
      </c>
      <c r="H153">
        <f t="shared" si="13"/>
        <v>0.24705882352941155</v>
      </c>
      <c r="I153">
        <f t="shared" si="16"/>
        <v>-4</v>
      </c>
      <c r="R153" s="2">
        <v>10</v>
      </c>
      <c r="S153" s="2">
        <v>0</v>
      </c>
      <c r="T153" s="2">
        <v>11</v>
      </c>
      <c r="U153" s="2">
        <v>0</v>
      </c>
      <c r="V153" s="2">
        <v>15</v>
      </c>
      <c r="W153">
        <v>0</v>
      </c>
      <c r="X153">
        <f t="shared" si="14"/>
        <v>-0.99006248152135945</v>
      </c>
      <c r="Y153">
        <f t="shared" si="15"/>
        <v>0.27089973655698291</v>
      </c>
      <c r="Z153">
        <f t="shared" si="17"/>
        <v>-4</v>
      </c>
    </row>
    <row r="154" spans="1:26" x14ac:dyDescent="0.35">
      <c r="A154">
        <v>313</v>
      </c>
      <c r="B154">
        <v>0</v>
      </c>
      <c r="C154">
        <v>17</v>
      </c>
      <c r="D154">
        <v>0</v>
      </c>
      <c r="E154">
        <v>0</v>
      </c>
      <c r="F154">
        <v>0</v>
      </c>
      <c r="G154">
        <f t="shared" si="12"/>
        <v>-1.11436064563625</v>
      </c>
      <c r="H154">
        <f t="shared" si="13"/>
        <v>0.24705882352941155</v>
      </c>
      <c r="I154">
        <f t="shared" si="16"/>
        <v>-4</v>
      </c>
      <c r="R154">
        <v>495</v>
      </c>
      <c r="S154">
        <v>0</v>
      </c>
      <c r="T154">
        <v>11</v>
      </c>
      <c r="U154">
        <v>0</v>
      </c>
      <c r="V154">
        <v>15</v>
      </c>
      <c r="W154">
        <v>0</v>
      </c>
      <c r="X154">
        <f t="shared" si="14"/>
        <v>-0.99006248152135945</v>
      </c>
      <c r="Y154">
        <f t="shared" si="15"/>
        <v>0.27089973655698291</v>
      </c>
      <c r="Z154">
        <f t="shared" si="17"/>
        <v>-4</v>
      </c>
    </row>
    <row r="155" spans="1:26" x14ac:dyDescent="0.35">
      <c r="A155">
        <v>314</v>
      </c>
      <c r="B155">
        <v>0</v>
      </c>
      <c r="C155">
        <v>24</v>
      </c>
      <c r="D155">
        <v>35</v>
      </c>
      <c r="E155">
        <v>13</v>
      </c>
      <c r="F155">
        <v>0</v>
      </c>
      <c r="G155">
        <f t="shared" si="12"/>
        <v>-1.11436064563625</v>
      </c>
      <c r="H155">
        <f t="shared" si="13"/>
        <v>0.24705882352941155</v>
      </c>
      <c r="I155">
        <f t="shared" si="16"/>
        <v>-4</v>
      </c>
      <c r="R155" s="2">
        <v>138</v>
      </c>
      <c r="S155" s="2">
        <v>1</v>
      </c>
      <c r="T155" s="2">
        <v>40</v>
      </c>
      <c r="U155" s="2">
        <v>45</v>
      </c>
      <c r="V155" s="2">
        <v>0</v>
      </c>
      <c r="W155">
        <v>1</v>
      </c>
      <c r="X155">
        <f t="shared" si="14"/>
        <v>-0.99310831044837444</v>
      </c>
      <c r="Y155">
        <f t="shared" si="15"/>
        <v>0.27029856549912396</v>
      </c>
      <c r="Z155">
        <f t="shared" si="17"/>
        <v>9.5</v>
      </c>
    </row>
    <row r="156" spans="1:26" x14ac:dyDescent="0.35">
      <c r="A156">
        <v>315</v>
      </c>
      <c r="B156">
        <v>0</v>
      </c>
      <c r="C156">
        <v>38</v>
      </c>
      <c r="D156">
        <v>60</v>
      </c>
      <c r="E156">
        <v>13</v>
      </c>
      <c r="F156">
        <v>0</v>
      </c>
      <c r="G156">
        <f t="shared" si="12"/>
        <v>-1.11436064563625</v>
      </c>
      <c r="H156">
        <f t="shared" si="13"/>
        <v>0.24705882352941155</v>
      </c>
      <c r="I156">
        <f t="shared" si="16"/>
        <v>-4</v>
      </c>
      <c r="R156" s="2">
        <v>105</v>
      </c>
      <c r="S156" s="2">
        <v>1</v>
      </c>
      <c r="T156" s="2">
        <v>18</v>
      </c>
      <c r="U156" s="2">
        <v>15</v>
      </c>
      <c r="V156" s="2">
        <v>0</v>
      </c>
      <c r="W156">
        <v>1</v>
      </c>
      <c r="X156">
        <f t="shared" si="14"/>
        <v>-1.0032754241530959</v>
      </c>
      <c r="Y156">
        <f t="shared" si="15"/>
        <v>0.26829792148065124</v>
      </c>
      <c r="Z156">
        <f t="shared" si="17"/>
        <v>9.5</v>
      </c>
    </row>
    <row r="157" spans="1:26" x14ac:dyDescent="0.35">
      <c r="A157">
        <v>317</v>
      </c>
      <c r="B157">
        <v>0</v>
      </c>
      <c r="C157">
        <v>10</v>
      </c>
      <c r="D157">
        <v>15</v>
      </c>
      <c r="E157">
        <v>0</v>
      </c>
      <c r="F157">
        <v>0</v>
      </c>
      <c r="G157">
        <f t="shared" si="12"/>
        <v>-1.11436064563625</v>
      </c>
      <c r="H157">
        <f t="shared" si="13"/>
        <v>0.24705882352941155</v>
      </c>
      <c r="I157">
        <f t="shared" si="16"/>
        <v>-4</v>
      </c>
      <c r="R157">
        <v>308</v>
      </c>
      <c r="S157">
        <v>0</v>
      </c>
      <c r="T157">
        <v>18</v>
      </c>
      <c r="U157">
        <v>15</v>
      </c>
      <c r="V157">
        <v>0</v>
      </c>
      <c r="W157">
        <v>0</v>
      </c>
      <c r="X157">
        <f t="shared" si="14"/>
        <v>-1.0032754241530959</v>
      </c>
      <c r="Y157">
        <f t="shared" si="15"/>
        <v>0.26829792148065124</v>
      </c>
      <c r="Z157">
        <f t="shared" si="17"/>
        <v>-4</v>
      </c>
    </row>
    <row r="158" spans="1:26" x14ac:dyDescent="0.35">
      <c r="A158">
        <v>318</v>
      </c>
      <c r="B158">
        <v>0</v>
      </c>
      <c r="C158">
        <v>15</v>
      </c>
      <c r="D158">
        <v>0</v>
      </c>
      <c r="E158">
        <v>0</v>
      </c>
      <c r="F158">
        <v>1</v>
      </c>
      <c r="G158">
        <f t="shared" si="12"/>
        <v>-1.11436064563625</v>
      </c>
      <c r="H158">
        <f t="shared" si="13"/>
        <v>0.24705882352941155</v>
      </c>
      <c r="I158">
        <f t="shared" si="16"/>
        <v>9.5</v>
      </c>
      <c r="R158" s="2">
        <v>126</v>
      </c>
      <c r="S158" s="2">
        <v>0</v>
      </c>
      <c r="T158" s="2">
        <v>7</v>
      </c>
      <c r="U158" s="2">
        <v>0</v>
      </c>
      <c r="V158" s="2">
        <v>0</v>
      </c>
      <c r="W158">
        <v>0</v>
      </c>
      <c r="X158">
        <f t="shared" si="14"/>
        <v>-1.0083589810054567</v>
      </c>
      <c r="Y158">
        <f t="shared" si="15"/>
        <v>0.26730112360007624</v>
      </c>
      <c r="Z158">
        <f t="shared" si="17"/>
        <v>-4</v>
      </c>
    </row>
    <row r="159" spans="1:26" x14ac:dyDescent="0.35">
      <c r="A159">
        <v>320</v>
      </c>
      <c r="B159">
        <v>0</v>
      </c>
      <c r="C159">
        <v>24</v>
      </c>
      <c r="D159">
        <v>0</v>
      </c>
      <c r="E159">
        <v>0</v>
      </c>
      <c r="F159">
        <v>0</v>
      </c>
      <c r="G159">
        <f t="shared" si="12"/>
        <v>-1.11436064563625</v>
      </c>
      <c r="H159">
        <f t="shared" si="13"/>
        <v>0.24705882352941155</v>
      </c>
      <c r="I159">
        <f t="shared" si="16"/>
        <v>-4</v>
      </c>
      <c r="R159">
        <v>409</v>
      </c>
      <c r="S159">
        <v>1</v>
      </c>
      <c r="T159">
        <v>7</v>
      </c>
      <c r="U159">
        <v>0</v>
      </c>
      <c r="V159">
        <v>0</v>
      </c>
      <c r="W159">
        <v>1</v>
      </c>
      <c r="X159">
        <f t="shared" si="14"/>
        <v>-1.0083589810054567</v>
      </c>
      <c r="Y159">
        <f t="shared" si="15"/>
        <v>0.26730112360007624</v>
      </c>
      <c r="Z159">
        <f t="shared" si="17"/>
        <v>9.5</v>
      </c>
    </row>
    <row r="160" spans="1:26" x14ac:dyDescent="0.35">
      <c r="A160">
        <v>322</v>
      </c>
      <c r="B160">
        <v>0</v>
      </c>
      <c r="C160">
        <v>15</v>
      </c>
      <c r="D160">
        <v>0</v>
      </c>
      <c r="E160">
        <v>0</v>
      </c>
      <c r="F160">
        <v>0</v>
      </c>
      <c r="G160">
        <f t="shared" si="12"/>
        <v>-1.11436064563625</v>
      </c>
      <c r="H160">
        <f t="shared" si="13"/>
        <v>0.24705882352941155</v>
      </c>
      <c r="I160">
        <f t="shared" si="16"/>
        <v>-4</v>
      </c>
      <c r="R160">
        <v>393</v>
      </c>
      <c r="S160">
        <v>0</v>
      </c>
      <c r="T160">
        <v>28</v>
      </c>
      <c r="U160">
        <v>25</v>
      </c>
      <c r="V160">
        <v>13</v>
      </c>
      <c r="W160">
        <v>1</v>
      </c>
      <c r="X160">
        <f t="shared" si="14"/>
        <v>-1.01451921121624</v>
      </c>
      <c r="Y160">
        <f t="shared" si="15"/>
        <v>0.26609636572279066</v>
      </c>
      <c r="Z160">
        <f t="shared" si="17"/>
        <v>9.5</v>
      </c>
    </row>
    <row r="161" spans="1:26" x14ac:dyDescent="0.35">
      <c r="A161">
        <v>323</v>
      </c>
      <c r="B161">
        <v>0</v>
      </c>
      <c r="C161">
        <v>30</v>
      </c>
      <c r="D161">
        <v>0</v>
      </c>
      <c r="E161">
        <v>0</v>
      </c>
      <c r="F161">
        <v>0</v>
      </c>
      <c r="G161">
        <f t="shared" si="12"/>
        <v>-1.11436064563625</v>
      </c>
      <c r="H161">
        <f t="shared" si="13"/>
        <v>0.24705882352941155</v>
      </c>
      <c r="I161">
        <f t="shared" si="16"/>
        <v>-4</v>
      </c>
      <c r="R161" s="2">
        <v>14</v>
      </c>
      <c r="S161" s="2">
        <v>0</v>
      </c>
      <c r="T161" s="2">
        <v>35</v>
      </c>
      <c r="U161" s="2">
        <v>35</v>
      </c>
      <c r="V161" s="2">
        <v>13</v>
      </c>
      <c r="W161">
        <v>0</v>
      </c>
      <c r="X161">
        <f t="shared" si="14"/>
        <v>-1.0238342529747781</v>
      </c>
      <c r="Y161">
        <f t="shared" si="15"/>
        <v>0.26428120772712688</v>
      </c>
      <c r="Z161">
        <f t="shared" si="17"/>
        <v>-4</v>
      </c>
    </row>
    <row r="162" spans="1:26" x14ac:dyDescent="0.35">
      <c r="A162">
        <v>325</v>
      </c>
      <c r="B162">
        <v>0</v>
      </c>
      <c r="C162">
        <v>22</v>
      </c>
      <c r="D162">
        <v>35</v>
      </c>
      <c r="E162">
        <v>13</v>
      </c>
      <c r="F162">
        <v>0</v>
      </c>
      <c r="G162">
        <f t="shared" si="12"/>
        <v>-1.11436064563625</v>
      </c>
      <c r="H162">
        <f t="shared" si="13"/>
        <v>0.24705882352941155</v>
      </c>
      <c r="I162">
        <f t="shared" si="16"/>
        <v>-4</v>
      </c>
      <c r="R162" s="2">
        <v>114</v>
      </c>
      <c r="S162" s="2">
        <v>0</v>
      </c>
      <c r="T162" s="2">
        <v>10</v>
      </c>
      <c r="U162" s="2">
        <v>0</v>
      </c>
      <c r="V162" s="2">
        <v>15</v>
      </c>
      <c r="W162">
        <v>0</v>
      </c>
      <c r="X162">
        <f t="shared" si="14"/>
        <v>-1.0281747205016956</v>
      </c>
      <c r="Y162">
        <f t="shared" si="15"/>
        <v>0.26343812566351821</v>
      </c>
      <c r="Z162">
        <f t="shared" si="17"/>
        <v>-4</v>
      </c>
    </row>
    <row r="163" spans="1:26" x14ac:dyDescent="0.35">
      <c r="A163">
        <v>326</v>
      </c>
      <c r="B163">
        <v>0</v>
      </c>
      <c r="C163">
        <v>6</v>
      </c>
      <c r="D163">
        <v>0</v>
      </c>
      <c r="E163">
        <v>15</v>
      </c>
      <c r="F163">
        <v>0</v>
      </c>
      <c r="G163">
        <f t="shared" si="12"/>
        <v>-1.11436064563625</v>
      </c>
      <c r="H163">
        <f t="shared" si="13"/>
        <v>0.24705882352941155</v>
      </c>
      <c r="I163">
        <f t="shared" si="16"/>
        <v>-4</v>
      </c>
      <c r="R163">
        <v>223</v>
      </c>
      <c r="S163">
        <v>0</v>
      </c>
      <c r="T163">
        <v>42</v>
      </c>
      <c r="U163">
        <v>50</v>
      </c>
      <c r="V163">
        <v>0</v>
      </c>
      <c r="W163">
        <v>0</v>
      </c>
      <c r="X163">
        <f t="shared" si="14"/>
        <v>-1.0549341897981475</v>
      </c>
      <c r="Y163">
        <f t="shared" si="15"/>
        <v>0.2582787271827594</v>
      </c>
      <c r="Z163">
        <f t="shared" si="17"/>
        <v>-4</v>
      </c>
    </row>
    <row r="164" spans="1:26" x14ac:dyDescent="0.35">
      <c r="A164">
        <v>327</v>
      </c>
      <c r="B164">
        <v>0</v>
      </c>
      <c r="C164">
        <v>19</v>
      </c>
      <c r="D164">
        <v>10</v>
      </c>
      <c r="E164">
        <v>0</v>
      </c>
      <c r="F164">
        <v>0</v>
      </c>
      <c r="G164">
        <f t="shared" si="12"/>
        <v>-1.11436064563625</v>
      </c>
      <c r="H164">
        <f t="shared" si="13"/>
        <v>0.24705882352941155</v>
      </c>
      <c r="I164">
        <f t="shared" si="16"/>
        <v>-4</v>
      </c>
      <c r="R164">
        <v>274</v>
      </c>
      <c r="S164">
        <v>0</v>
      </c>
      <c r="T164">
        <v>13</v>
      </c>
      <c r="U164">
        <v>10</v>
      </c>
      <c r="V164">
        <v>0</v>
      </c>
      <c r="W164">
        <v>0</v>
      </c>
      <c r="X164">
        <f t="shared" si="14"/>
        <v>-1.0557862617443308</v>
      </c>
      <c r="Y164">
        <f t="shared" si="15"/>
        <v>0.25811552867886633</v>
      </c>
      <c r="Z164">
        <f t="shared" si="17"/>
        <v>-4</v>
      </c>
    </row>
    <row r="165" spans="1:26" x14ac:dyDescent="0.35">
      <c r="A165">
        <v>329</v>
      </c>
      <c r="B165">
        <v>0</v>
      </c>
      <c r="C165">
        <v>36</v>
      </c>
      <c r="D165">
        <v>35</v>
      </c>
      <c r="E165">
        <v>26</v>
      </c>
      <c r="F165">
        <v>0</v>
      </c>
      <c r="G165">
        <f t="shared" si="12"/>
        <v>-1.11436064563625</v>
      </c>
      <c r="H165">
        <f t="shared" si="13"/>
        <v>0.24705882352941155</v>
      </c>
      <c r="I165">
        <f t="shared" si="16"/>
        <v>-4</v>
      </c>
      <c r="R165" s="2">
        <v>61</v>
      </c>
      <c r="S165" s="2">
        <v>1</v>
      </c>
      <c r="T165" s="2">
        <v>37</v>
      </c>
      <c r="U165" s="2">
        <v>35</v>
      </c>
      <c r="V165" s="2">
        <v>26</v>
      </c>
      <c r="W165">
        <v>0</v>
      </c>
      <c r="X165">
        <f t="shared" si="14"/>
        <v>-1.0638752372597202</v>
      </c>
      <c r="Y165">
        <f t="shared" si="15"/>
        <v>0.25656958857993645</v>
      </c>
      <c r="Z165">
        <f t="shared" si="17"/>
        <v>-4</v>
      </c>
    </row>
    <row r="166" spans="1:26" x14ac:dyDescent="0.35">
      <c r="A166">
        <v>330</v>
      </c>
      <c r="B166">
        <v>0</v>
      </c>
      <c r="C166">
        <v>4</v>
      </c>
      <c r="D166">
        <v>0</v>
      </c>
      <c r="E166">
        <v>0</v>
      </c>
      <c r="F166">
        <v>0</v>
      </c>
      <c r="G166">
        <f t="shared" si="12"/>
        <v>-1.11436064563625</v>
      </c>
      <c r="H166">
        <f t="shared" si="13"/>
        <v>0.24705882352941155</v>
      </c>
      <c r="I166">
        <f t="shared" si="16"/>
        <v>-4</v>
      </c>
      <c r="R166" s="2">
        <v>129</v>
      </c>
      <c r="S166" s="2">
        <v>0</v>
      </c>
      <c r="T166" s="2">
        <v>26</v>
      </c>
      <c r="U166" s="2">
        <v>20</v>
      </c>
      <c r="V166" s="2">
        <v>26</v>
      </c>
      <c r="W166">
        <v>0</v>
      </c>
      <c r="X166">
        <f t="shared" si="14"/>
        <v>-1.0689587941120808</v>
      </c>
      <c r="Y166">
        <f t="shared" si="15"/>
        <v>0.25560114316470939</v>
      </c>
      <c r="Z166">
        <f t="shared" si="17"/>
        <v>-4</v>
      </c>
    </row>
    <row r="167" spans="1:26" x14ac:dyDescent="0.35">
      <c r="A167">
        <v>331</v>
      </c>
      <c r="B167">
        <v>0</v>
      </c>
      <c r="C167">
        <v>9</v>
      </c>
      <c r="D167">
        <v>0</v>
      </c>
      <c r="E167">
        <v>0</v>
      </c>
      <c r="F167">
        <v>0</v>
      </c>
      <c r="G167">
        <f t="shared" si="12"/>
        <v>-1.11436064563625</v>
      </c>
      <c r="H167">
        <f t="shared" si="13"/>
        <v>0.24705882352941155</v>
      </c>
      <c r="I167">
        <f t="shared" si="16"/>
        <v>-4</v>
      </c>
      <c r="R167" s="2">
        <v>127</v>
      </c>
      <c r="S167" s="2">
        <v>0</v>
      </c>
      <c r="T167" s="2">
        <v>33</v>
      </c>
      <c r="U167" s="2">
        <v>30</v>
      </c>
      <c r="V167" s="2">
        <v>26</v>
      </c>
      <c r="W167">
        <v>0</v>
      </c>
      <c r="X167">
        <f t="shared" si="14"/>
        <v>-1.078273835870619</v>
      </c>
      <c r="Y167">
        <f t="shared" si="15"/>
        <v>0.25383281616689574</v>
      </c>
      <c r="Z167">
        <f t="shared" si="17"/>
        <v>-4</v>
      </c>
    </row>
    <row r="168" spans="1:26" x14ac:dyDescent="0.35">
      <c r="A168">
        <v>332</v>
      </c>
      <c r="B168">
        <v>0</v>
      </c>
      <c r="C168">
        <v>27</v>
      </c>
      <c r="D168">
        <v>0</v>
      </c>
      <c r="E168">
        <v>0</v>
      </c>
      <c r="F168">
        <v>0</v>
      </c>
      <c r="G168">
        <f t="shared" si="12"/>
        <v>-1.11436064563625</v>
      </c>
      <c r="H168">
        <f t="shared" si="13"/>
        <v>0.24705882352941155</v>
      </c>
      <c r="I168">
        <f t="shared" si="16"/>
        <v>-4</v>
      </c>
      <c r="R168">
        <v>296</v>
      </c>
      <c r="S168">
        <v>0</v>
      </c>
      <c r="T168">
        <v>16</v>
      </c>
      <c r="U168">
        <v>15</v>
      </c>
      <c r="V168">
        <v>0</v>
      </c>
      <c r="W168">
        <v>0</v>
      </c>
      <c r="X168">
        <f t="shared" si="14"/>
        <v>-1.0794999021137679</v>
      </c>
      <c r="Y168">
        <f t="shared" si="15"/>
        <v>0.25360066721019403</v>
      </c>
      <c r="Z168">
        <f t="shared" si="17"/>
        <v>-4</v>
      </c>
    </row>
    <row r="169" spans="1:26" x14ac:dyDescent="0.35">
      <c r="A169">
        <v>334</v>
      </c>
      <c r="B169">
        <v>0</v>
      </c>
      <c r="C169">
        <v>36</v>
      </c>
      <c r="D169">
        <v>50</v>
      </c>
      <c r="E169">
        <v>0</v>
      </c>
      <c r="F169">
        <v>0</v>
      </c>
      <c r="G169">
        <f t="shared" si="12"/>
        <v>-1.11436064563625</v>
      </c>
      <c r="H169">
        <f t="shared" si="13"/>
        <v>0.24705882352941155</v>
      </c>
      <c r="I169">
        <f t="shared" si="16"/>
        <v>-4</v>
      </c>
      <c r="R169">
        <v>473</v>
      </c>
      <c r="S169">
        <v>0</v>
      </c>
      <c r="T169">
        <v>16</v>
      </c>
      <c r="U169">
        <v>15</v>
      </c>
      <c r="V169">
        <v>0</v>
      </c>
      <c r="W169">
        <v>1</v>
      </c>
      <c r="X169">
        <f t="shared" si="14"/>
        <v>-1.0794999021137679</v>
      </c>
      <c r="Y169">
        <f t="shared" si="15"/>
        <v>0.25360066721019403</v>
      </c>
      <c r="Z169">
        <f t="shared" si="17"/>
        <v>9.5</v>
      </c>
    </row>
    <row r="170" spans="1:26" x14ac:dyDescent="0.35">
      <c r="A170">
        <v>337</v>
      </c>
      <c r="B170">
        <v>0</v>
      </c>
      <c r="C170">
        <v>16</v>
      </c>
      <c r="D170">
        <v>0</v>
      </c>
      <c r="E170">
        <v>0</v>
      </c>
      <c r="F170">
        <v>0</v>
      </c>
      <c r="G170">
        <f t="shared" si="12"/>
        <v>-1.11436064563625</v>
      </c>
      <c r="H170">
        <f t="shared" si="13"/>
        <v>0.24705882352941155</v>
      </c>
      <c r="I170">
        <f t="shared" si="16"/>
        <v>-4</v>
      </c>
      <c r="R170" s="2">
        <v>108</v>
      </c>
      <c r="S170" s="2">
        <v>0</v>
      </c>
      <c r="T170" s="2">
        <v>5</v>
      </c>
      <c r="U170" s="2">
        <v>0</v>
      </c>
      <c r="V170" s="2">
        <v>0</v>
      </c>
      <c r="W170">
        <v>0</v>
      </c>
      <c r="X170">
        <f t="shared" si="14"/>
        <v>-1.0845834589661287</v>
      </c>
      <c r="Y170">
        <f t="shared" si="15"/>
        <v>0.25263961997249029</v>
      </c>
      <c r="Z170">
        <f t="shared" si="17"/>
        <v>-4</v>
      </c>
    </row>
    <row r="171" spans="1:26" x14ac:dyDescent="0.35">
      <c r="A171">
        <v>340</v>
      </c>
      <c r="B171">
        <v>0</v>
      </c>
      <c r="C171">
        <v>30</v>
      </c>
      <c r="D171">
        <v>45</v>
      </c>
      <c r="E171">
        <v>0</v>
      </c>
      <c r="F171">
        <v>0</v>
      </c>
      <c r="G171">
        <f t="shared" si="12"/>
        <v>-1.11436064563625</v>
      </c>
      <c r="H171">
        <f t="shared" si="13"/>
        <v>0.24705882352941155</v>
      </c>
      <c r="I171">
        <f t="shared" si="16"/>
        <v>-4</v>
      </c>
      <c r="R171" s="2">
        <v>146</v>
      </c>
      <c r="S171" s="2">
        <v>0</v>
      </c>
      <c r="T171" s="2">
        <v>5</v>
      </c>
      <c r="U171" s="2">
        <v>0</v>
      </c>
      <c r="V171" s="2">
        <v>0</v>
      </c>
      <c r="W171">
        <v>0</v>
      </c>
      <c r="X171">
        <f t="shared" si="14"/>
        <v>-1.0845834589661287</v>
      </c>
      <c r="Y171">
        <f t="shared" si="15"/>
        <v>0.25263961997249029</v>
      </c>
      <c r="Z171">
        <f t="shared" si="17"/>
        <v>-4</v>
      </c>
    </row>
    <row r="172" spans="1:26" x14ac:dyDescent="0.35">
      <c r="A172">
        <v>342</v>
      </c>
      <c r="B172">
        <v>0</v>
      </c>
      <c r="C172">
        <v>34</v>
      </c>
      <c r="D172">
        <v>10</v>
      </c>
      <c r="E172">
        <v>26</v>
      </c>
      <c r="F172">
        <v>1</v>
      </c>
      <c r="G172">
        <f t="shared" si="12"/>
        <v>-1.11436064563625</v>
      </c>
      <c r="H172">
        <f t="shared" si="13"/>
        <v>0.24705882352941155</v>
      </c>
      <c r="I172">
        <f t="shared" si="16"/>
        <v>9.5</v>
      </c>
      <c r="R172">
        <v>430</v>
      </c>
      <c r="S172">
        <v>0</v>
      </c>
      <c r="T172">
        <v>5</v>
      </c>
      <c r="U172">
        <v>0</v>
      </c>
      <c r="V172">
        <v>0</v>
      </c>
      <c r="W172">
        <v>0</v>
      </c>
      <c r="X172">
        <f t="shared" si="14"/>
        <v>-1.0845834589661287</v>
      </c>
      <c r="Y172">
        <f t="shared" si="15"/>
        <v>0.25263961997249029</v>
      </c>
      <c r="Z172">
        <f t="shared" si="17"/>
        <v>-4</v>
      </c>
    </row>
    <row r="173" spans="1:26" x14ac:dyDescent="0.35">
      <c r="A173">
        <v>344</v>
      </c>
      <c r="B173">
        <v>0</v>
      </c>
      <c r="C173">
        <v>6</v>
      </c>
      <c r="D173">
        <v>10</v>
      </c>
      <c r="E173">
        <v>0</v>
      </c>
      <c r="F173">
        <v>0</v>
      </c>
      <c r="G173">
        <f t="shared" si="12"/>
        <v>-1.11436064563625</v>
      </c>
      <c r="H173">
        <f t="shared" si="13"/>
        <v>0.24705882352941155</v>
      </c>
      <c r="I173">
        <f t="shared" si="16"/>
        <v>-4</v>
      </c>
      <c r="R173">
        <v>480</v>
      </c>
      <c r="S173">
        <v>1</v>
      </c>
      <c r="T173">
        <v>5</v>
      </c>
      <c r="U173">
        <v>0</v>
      </c>
      <c r="V173">
        <v>0</v>
      </c>
      <c r="W173">
        <v>1</v>
      </c>
      <c r="X173">
        <f t="shared" si="14"/>
        <v>-1.0845834589661287</v>
      </c>
      <c r="Y173">
        <f t="shared" si="15"/>
        <v>0.25263961997249029</v>
      </c>
      <c r="Z173">
        <f t="shared" si="17"/>
        <v>9.5</v>
      </c>
    </row>
    <row r="174" spans="1:26" x14ac:dyDescent="0.35">
      <c r="A174">
        <v>345</v>
      </c>
      <c r="B174">
        <v>0</v>
      </c>
      <c r="C174">
        <v>13</v>
      </c>
      <c r="D174">
        <v>10</v>
      </c>
      <c r="E174">
        <v>0</v>
      </c>
      <c r="F174">
        <v>0</v>
      </c>
      <c r="G174">
        <f t="shared" si="12"/>
        <v>-1.11436064563625</v>
      </c>
      <c r="H174">
        <f t="shared" si="13"/>
        <v>0.24705882352941155</v>
      </c>
      <c r="I174">
        <f t="shared" si="16"/>
        <v>-4</v>
      </c>
      <c r="R174">
        <v>361</v>
      </c>
      <c r="S174">
        <v>0</v>
      </c>
      <c r="T174">
        <v>44</v>
      </c>
      <c r="U174">
        <v>50</v>
      </c>
      <c r="V174">
        <v>13</v>
      </c>
      <c r="W174">
        <v>0</v>
      </c>
      <c r="X174">
        <f t="shared" si="14"/>
        <v>-1.0949751740830895</v>
      </c>
      <c r="Y174">
        <f t="shared" si="15"/>
        <v>0.2506825788866337</v>
      </c>
      <c r="Z174">
        <f t="shared" si="17"/>
        <v>-4</v>
      </c>
    </row>
    <row r="175" spans="1:26" x14ac:dyDescent="0.35">
      <c r="A175">
        <v>347</v>
      </c>
      <c r="B175">
        <v>0</v>
      </c>
      <c r="C175">
        <v>14</v>
      </c>
      <c r="D175">
        <v>0</v>
      </c>
      <c r="E175">
        <v>0</v>
      </c>
      <c r="F175">
        <v>0</v>
      </c>
      <c r="G175">
        <f t="shared" si="12"/>
        <v>-1.11436064563625</v>
      </c>
      <c r="H175">
        <f t="shared" si="13"/>
        <v>0.24705882352941155</v>
      </c>
      <c r="I175">
        <f t="shared" si="16"/>
        <v>-4</v>
      </c>
      <c r="R175">
        <v>389</v>
      </c>
      <c r="S175">
        <v>1</v>
      </c>
      <c r="T175">
        <v>33</v>
      </c>
      <c r="U175">
        <v>35</v>
      </c>
      <c r="V175">
        <v>13</v>
      </c>
      <c r="W175">
        <v>1</v>
      </c>
      <c r="X175">
        <f t="shared" si="14"/>
        <v>-1.1000587309354501</v>
      </c>
      <c r="Y175">
        <f t="shared" si="15"/>
        <v>0.24972889015832508</v>
      </c>
      <c r="Z175">
        <f t="shared" si="17"/>
        <v>9.5</v>
      </c>
    </row>
    <row r="176" spans="1:26" x14ac:dyDescent="0.35">
      <c r="A176">
        <v>349</v>
      </c>
      <c r="B176">
        <v>0</v>
      </c>
      <c r="C176">
        <v>7</v>
      </c>
      <c r="D176">
        <v>10</v>
      </c>
      <c r="E176">
        <v>0</v>
      </c>
      <c r="F176">
        <v>1</v>
      </c>
      <c r="G176">
        <f t="shared" si="12"/>
        <v>-1.11436064563625</v>
      </c>
      <c r="H176">
        <f t="shared" si="13"/>
        <v>0.24705882352941155</v>
      </c>
      <c r="I176">
        <f t="shared" si="16"/>
        <v>9.5</v>
      </c>
      <c r="R176">
        <v>248</v>
      </c>
      <c r="S176">
        <v>0</v>
      </c>
      <c r="T176">
        <v>36</v>
      </c>
      <c r="U176">
        <v>35</v>
      </c>
      <c r="V176">
        <v>26</v>
      </c>
      <c r="W176">
        <v>0</v>
      </c>
      <c r="X176">
        <f t="shared" si="14"/>
        <v>-1.1019874762400561</v>
      </c>
      <c r="Y176">
        <f t="shared" si="15"/>
        <v>0.24936768647471849</v>
      </c>
      <c r="Z176">
        <f t="shared" si="17"/>
        <v>-4</v>
      </c>
    </row>
    <row r="177" spans="1:26" x14ac:dyDescent="0.35">
      <c r="A177">
        <v>350</v>
      </c>
      <c r="B177">
        <v>0</v>
      </c>
      <c r="C177">
        <v>5</v>
      </c>
      <c r="D177">
        <v>25</v>
      </c>
      <c r="E177">
        <v>0</v>
      </c>
      <c r="F177">
        <v>0</v>
      </c>
      <c r="G177">
        <f t="shared" si="12"/>
        <v>-1.11436064563625</v>
      </c>
      <c r="H177">
        <f t="shared" si="13"/>
        <v>0.24705882352941155</v>
      </c>
      <c r="I177">
        <f t="shared" si="16"/>
        <v>-4</v>
      </c>
      <c r="R177" s="2">
        <v>41</v>
      </c>
      <c r="S177" s="2">
        <v>0</v>
      </c>
      <c r="T177" s="2">
        <v>8</v>
      </c>
      <c r="U177" s="2">
        <v>0</v>
      </c>
      <c r="V177" s="2">
        <v>15</v>
      </c>
      <c r="W177">
        <v>1</v>
      </c>
      <c r="X177">
        <f t="shared" si="14"/>
        <v>-1.1043991984623676</v>
      </c>
      <c r="Y177">
        <f t="shared" si="15"/>
        <v>0.24891652493034513</v>
      </c>
      <c r="Z177">
        <f t="shared" si="17"/>
        <v>9.5</v>
      </c>
    </row>
    <row r="178" spans="1:26" x14ac:dyDescent="0.35">
      <c r="A178">
        <v>351</v>
      </c>
      <c r="B178">
        <v>0</v>
      </c>
      <c r="C178">
        <v>23</v>
      </c>
      <c r="D178">
        <v>10</v>
      </c>
      <c r="E178">
        <v>0</v>
      </c>
      <c r="F178">
        <v>0</v>
      </c>
      <c r="G178">
        <f t="shared" si="12"/>
        <v>-1.11436064563625</v>
      </c>
      <c r="H178">
        <f t="shared" si="13"/>
        <v>0.24705882352941155</v>
      </c>
      <c r="I178">
        <f t="shared" si="16"/>
        <v>-4</v>
      </c>
      <c r="R178" s="2">
        <v>36</v>
      </c>
      <c r="S178" s="2">
        <v>0</v>
      </c>
      <c r="T178" s="2">
        <v>15</v>
      </c>
      <c r="U178" s="2">
        <v>15</v>
      </c>
      <c r="V178" s="2">
        <v>0</v>
      </c>
      <c r="W178">
        <v>0</v>
      </c>
      <c r="X178">
        <f t="shared" si="14"/>
        <v>-1.117612141094104</v>
      </c>
      <c r="Y178">
        <f t="shared" si="15"/>
        <v>0.24645447543987839</v>
      </c>
      <c r="Z178">
        <f t="shared" si="17"/>
        <v>-4</v>
      </c>
    </row>
    <row r="179" spans="1:26" x14ac:dyDescent="0.35">
      <c r="A179">
        <v>353</v>
      </c>
      <c r="B179">
        <v>0</v>
      </c>
      <c r="C179">
        <v>16</v>
      </c>
      <c r="D179">
        <v>0</v>
      </c>
      <c r="E179">
        <v>13</v>
      </c>
      <c r="F179">
        <v>0</v>
      </c>
      <c r="G179">
        <f t="shared" si="12"/>
        <v>-1.11436064563625</v>
      </c>
      <c r="H179">
        <f t="shared" si="13"/>
        <v>0.24705882352941155</v>
      </c>
      <c r="I179">
        <f t="shared" si="16"/>
        <v>-4</v>
      </c>
      <c r="R179" s="2">
        <v>49</v>
      </c>
      <c r="S179" s="2">
        <v>1</v>
      </c>
      <c r="T179" s="2">
        <v>15</v>
      </c>
      <c r="U179" s="2">
        <v>15</v>
      </c>
      <c r="V179" s="2">
        <v>0</v>
      </c>
      <c r="W179">
        <v>1</v>
      </c>
      <c r="X179">
        <f t="shared" si="14"/>
        <v>-1.117612141094104</v>
      </c>
      <c r="Y179">
        <f t="shared" si="15"/>
        <v>0.24645447543987839</v>
      </c>
      <c r="Z179">
        <f t="shared" si="17"/>
        <v>9.5</v>
      </c>
    </row>
    <row r="180" spans="1:26" x14ac:dyDescent="0.35">
      <c r="A180">
        <v>354</v>
      </c>
      <c r="B180">
        <v>0</v>
      </c>
      <c r="C180">
        <v>31</v>
      </c>
      <c r="D180">
        <v>10</v>
      </c>
      <c r="E180">
        <v>0</v>
      </c>
      <c r="F180">
        <v>0</v>
      </c>
      <c r="G180">
        <f t="shared" si="12"/>
        <v>-1.11436064563625</v>
      </c>
      <c r="H180">
        <f t="shared" si="13"/>
        <v>0.24705882352941155</v>
      </c>
      <c r="I180">
        <f t="shared" si="16"/>
        <v>-4</v>
      </c>
      <c r="R180">
        <v>385</v>
      </c>
      <c r="S180">
        <v>0</v>
      </c>
      <c r="T180">
        <v>15</v>
      </c>
      <c r="U180">
        <v>15</v>
      </c>
      <c r="V180">
        <v>0</v>
      </c>
      <c r="W180">
        <v>0</v>
      </c>
      <c r="X180">
        <f t="shared" si="14"/>
        <v>-1.117612141094104</v>
      </c>
      <c r="Y180">
        <f t="shared" si="15"/>
        <v>0.24645447543987839</v>
      </c>
      <c r="Z180">
        <f t="shared" si="17"/>
        <v>-4</v>
      </c>
    </row>
    <row r="181" spans="1:26" x14ac:dyDescent="0.35">
      <c r="A181">
        <v>356</v>
      </c>
      <c r="B181">
        <v>0</v>
      </c>
      <c r="C181">
        <v>5</v>
      </c>
      <c r="D181">
        <v>0</v>
      </c>
      <c r="E181">
        <v>13</v>
      </c>
      <c r="F181">
        <v>0</v>
      </c>
      <c r="G181">
        <f t="shared" si="12"/>
        <v>-1.11436064563625</v>
      </c>
      <c r="H181">
        <f t="shared" si="13"/>
        <v>0.24705882352941155</v>
      </c>
      <c r="I181">
        <f t="shared" si="16"/>
        <v>-4</v>
      </c>
      <c r="R181">
        <v>307</v>
      </c>
      <c r="S181">
        <v>0</v>
      </c>
      <c r="T181">
        <v>47</v>
      </c>
      <c r="U181">
        <v>55</v>
      </c>
      <c r="V181">
        <v>13</v>
      </c>
      <c r="W181">
        <v>0</v>
      </c>
      <c r="X181">
        <f t="shared" si="14"/>
        <v>-1.1186888144525267</v>
      </c>
      <c r="Y181">
        <f t="shared" si="15"/>
        <v>0.24625457599468048</v>
      </c>
      <c r="Z181">
        <f t="shared" si="17"/>
        <v>-4</v>
      </c>
    </row>
    <row r="182" spans="1:26" x14ac:dyDescent="0.35">
      <c r="A182">
        <v>357</v>
      </c>
      <c r="B182">
        <v>0</v>
      </c>
      <c r="C182">
        <v>16</v>
      </c>
      <c r="D182">
        <v>15</v>
      </c>
      <c r="E182">
        <v>0</v>
      </c>
      <c r="F182">
        <v>0</v>
      </c>
      <c r="G182">
        <f t="shared" si="12"/>
        <v>-1.11436064563625</v>
      </c>
      <c r="H182">
        <f t="shared" si="13"/>
        <v>0.24705882352941155</v>
      </c>
      <c r="I182">
        <f t="shared" si="16"/>
        <v>-4</v>
      </c>
      <c r="R182">
        <v>249</v>
      </c>
      <c r="S182">
        <v>0</v>
      </c>
      <c r="T182">
        <v>4</v>
      </c>
      <c r="U182">
        <v>0</v>
      </c>
      <c r="V182">
        <v>0</v>
      </c>
      <c r="W182">
        <v>0</v>
      </c>
      <c r="X182">
        <f t="shared" si="14"/>
        <v>-1.1226956979464646</v>
      </c>
      <c r="Y182">
        <f t="shared" si="15"/>
        <v>0.24551160168483599</v>
      </c>
      <c r="Z182">
        <f t="shared" si="17"/>
        <v>-4</v>
      </c>
    </row>
    <row r="183" spans="1:26" x14ac:dyDescent="0.35">
      <c r="A183">
        <v>360</v>
      </c>
      <c r="B183">
        <v>0</v>
      </c>
      <c r="C183">
        <v>43</v>
      </c>
      <c r="D183">
        <v>70</v>
      </c>
      <c r="E183">
        <v>13</v>
      </c>
      <c r="F183">
        <v>1</v>
      </c>
      <c r="G183">
        <f t="shared" si="12"/>
        <v>-1.11436064563625</v>
      </c>
      <c r="H183">
        <f t="shared" si="13"/>
        <v>0.24705882352941155</v>
      </c>
      <c r="I183">
        <f t="shared" si="16"/>
        <v>9.5</v>
      </c>
      <c r="R183">
        <v>371</v>
      </c>
      <c r="S183">
        <v>0</v>
      </c>
      <c r="T183">
        <v>4</v>
      </c>
      <c r="U183">
        <v>0</v>
      </c>
      <c r="V183">
        <v>0</v>
      </c>
      <c r="W183">
        <v>0</v>
      </c>
      <c r="X183">
        <f t="shared" si="14"/>
        <v>-1.1226956979464646</v>
      </c>
      <c r="Y183">
        <f t="shared" si="15"/>
        <v>0.24551160168483599</v>
      </c>
      <c r="Z183">
        <f t="shared" si="17"/>
        <v>-4</v>
      </c>
    </row>
    <row r="184" spans="1:26" x14ac:dyDescent="0.35">
      <c r="A184">
        <v>361</v>
      </c>
      <c r="B184">
        <v>0</v>
      </c>
      <c r="C184">
        <v>47</v>
      </c>
      <c r="D184">
        <v>55</v>
      </c>
      <c r="E184">
        <v>13</v>
      </c>
      <c r="F184">
        <v>0</v>
      </c>
      <c r="G184">
        <f t="shared" si="12"/>
        <v>-1.11436064563625</v>
      </c>
      <c r="H184">
        <f t="shared" si="13"/>
        <v>0.24705882352941155</v>
      </c>
      <c r="I184">
        <f t="shared" si="16"/>
        <v>-4</v>
      </c>
      <c r="R184">
        <v>442</v>
      </c>
      <c r="S184">
        <v>1</v>
      </c>
      <c r="T184">
        <v>4</v>
      </c>
      <c r="U184">
        <v>0</v>
      </c>
      <c r="V184">
        <v>0</v>
      </c>
      <c r="W184">
        <v>1</v>
      </c>
      <c r="X184">
        <f t="shared" si="14"/>
        <v>-1.1226956979464646</v>
      </c>
      <c r="Y184">
        <f t="shared" si="15"/>
        <v>0.24551160168483599</v>
      </c>
      <c r="Z184">
        <f t="shared" si="17"/>
        <v>9.5</v>
      </c>
    </row>
    <row r="185" spans="1:26" x14ac:dyDescent="0.35">
      <c r="A185">
        <v>362</v>
      </c>
      <c r="B185">
        <v>0</v>
      </c>
      <c r="C185">
        <v>18</v>
      </c>
      <c r="D185">
        <v>15</v>
      </c>
      <c r="E185">
        <v>0</v>
      </c>
      <c r="F185">
        <v>0</v>
      </c>
      <c r="G185">
        <f t="shared" si="12"/>
        <v>-1.11436064563625</v>
      </c>
      <c r="H185">
        <f t="shared" si="13"/>
        <v>0.24705882352941155</v>
      </c>
      <c r="I185">
        <f t="shared" si="16"/>
        <v>-4</v>
      </c>
      <c r="R185">
        <v>280</v>
      </c>
      <c r="S185">
        <v>1</v>
      </c>
      <c r="T185">
        <v>14</v>
      </c>
      <c r="U185">
        <v>10</v>
      </c>
      <c r="V185">
        <v>13</v>
      </c>
      <c r="W185">
        <v>0</v>
      </c>
      <c r="X185">
        <f t="shared" si="14"/>
        <v>-1.1339394850096089</v>
      </c>
      <c r="Y185">
        <f t="shared" si="15"/>
        <v>0.24343481584425092</v>
      </c>
      <c r="Z185">
        <f t="shared" si="17"/>
        <v>-4</v>
      </c>
    </row>
    <row r="186" spans="1:26" x14ac:dyDescent="0.35">
      <c r="A186">
        <v>363</v>
      </c>
      <c r="B186">
        <v>0</v>
      </c>
      <c r="C186">
        <v>39</v>
      </c>
      <c r="D186">
        <v>0</v>
      </c>
      <c r="E186">
        <v>26</v>
      </c>
      <c r="F186">
        <v>1</v>
      </c>
      <c r="G186">
        <f t="shared" si="12"/>
        <v>-1.11436064563625</v>
      </c>
      <c r="H186">
        <f t="shared" si="13"/>
        <v>0.24705882352941155</v>
      </c>
      <c r="I186">
        <f t="shared" si="16"/>
        <v>9.5</v>
      </c>
      <c r="R186" s="2">
        <v>57</v>
      </c>
      <c r="S186" s="2">
        <v>1</v>
      </c>
      <c r="T186" s="2">
        <v>17</v>
      </c>
      <c r="U186" s="2">
        <v>10</v>
      </c>
      <c r="V186" s="2">
        <v>26</v>
      </c>
      <c r="W186">
        <v>0</v>
      </c>
      <c r="X186">
        <f t="shared" si="14"/>
        <v>-1.1358682303142147</v>
      </c>
      <c r="Y186">
        <f t="shared" si="15"/>
        <v>0.24307976632171674</v>
      </c>
      <c r="Z186">
        <f t="shared" si="17"/>
        <v>-4</v>
      </c>
    </row>
    <row r="187" spans="1:26" x14ac:dyDescent="0.35">
      <c r="A187">
        <v>364</v>
      </c>
      <c r="B187">
        <v>0</v>
      </c>
      <c r="C187">
        <v>26</v>
      </c>
      <c r="D187">
        <v>0</v>
      </c>
      <c r="E187">
        <v>0</v>
      </c>
      <c r="F187">
        <v>0</v>
      </c>
      <c r="G187">
        <f t="shared" si="12"/>
        <v>-1.11436064563625</v>
      </c>
      <c r="H187">
        <f t="shared" si="13"/>
        <v>0.24705882352941155</v>
      </c>
      <c r="I187">
        <f t="shared" si="16"/>
        <v>-4</v>
      </c>
      <c r="R187" s="2">
        <v>55</v>
      </c>
      <c r="S187" s="2">
        <v>0</v>
      </c>
      <c r="T187" s="2">
        <v>18</v>
      </c>
      <c r="U187" s="2">
        <v>20</v>
      </c>
      <c r="V187" s="2">
        <v>0</v>
      </c>
      <c r="W187">
        <v>0</v>
      </c>
      <c r="X187">
        <f t="shared" si="14"/>
        <v>-1.1413257814635411</v>
      </c>
      <c r="Y187">
        <f t="shared" si="15"/>
        <v>0.24207702908818624</v>
      </c>
      <c r="Z187">
        <f t="shared" si="17"/>
        <v>-4</v>
      </c>
    </row>
    <row r="188" spans="1:26" x14ac:dyDescent="0.35">
      <c r="A188">
        <v>368</v>
      </c>
      <c r="B188">
        <v>0</v>
      </c>
      <c r="C188">
        <v>5</v>
      </c>
      <c r="D188">
        <v>15</v>
      </c>
      <c r="E188">
        <v>0</v>
      </c>
      <c r="F188">
        <v>0</v>
      </c>
      <c r="G188">
        <f t="shared" si="12"/>
        <v>-1.11436064563625</v>
      </c>
      <c r="H188">
        <f t="shared" si="13"/>
        <v>0.24705882352941155</v>
      </c>
      <c r="I188">
        <f t="shared" si="16"/>
        <v>-4</v>
      </c>
      <c r="R188" s="2">
        <v>46</v>
      </c>
      <c r="S188" s="2">
        <v>1</v>
      </c>
      <c r="T188" s="2">
        <v>14</v>
      </c>
      <c r="U188" s="2">
        <v>15</v>
      </c>
      <c r="V188" s="2">
        <v>0</v>
      </c>
      <c r="W188">
        <v>0</v>
      </c>
      <c r="X188">
        <f t="shared" si="14"/>
        <v>-1.1557243800744401</v>
      </c>
      <c r="Y188">
        <f t="shared" si="15"/>
        <v>0.23944505544680056</v>
      </c>
      <c r="Z188">
        <f t="shared" si="17"/>
        <v>-4</v>
      </c>
    </row>
    <row r="189" spans="1:26" x14ac:dyDescent="0.35">
      <c r="A189">
        <v>370</v>
      </c>
      <c r="B189">
        <v>0</v>
      </c>
      <c r="C189">
        <v>4</v>
      </c>
      <c r="D189">
        <v>15</v>
      </c>
      <c r="E189">
        <v>0</v>
      </c>
      <c r="F189">
        <v>0</v>
      </c>
      <c r="G189">
        <f t="shared" si="12"/>
        <v>-1.11436064563625</v>
      </c>
      <c r="H189">
        <f t="shared" si="13"/>
        <v>0.24705882352941155</v>
      </c>
      <c r="I189">
        <f t="shared" si="16"/>
        <v>-4</v>
      </c>
      <c r="R189">
        <v>340</v>
      </c>
      <c r="S189">
        <v>1</v>
      </c>
      <c r="T189">
        <v>3</v>
      </c>
      <c r="U189">
        <v>0</v>
      </c>
      <c r="V189">
        <v>0</v>
      </c>
      <c r="W189">
        <v>0</v>
      </c>
      <c r="X189">
        <f t="shared" si="14"/>
        <v>-1.1608079369268007</v>
      </c>
      <c r="Y189">
        <f t="shared" si="15"/>
        <v>0.23852050980458264</v>
      </c>
      <c r="Z189">
        <f t="shared" si="17"/>
        <v>-4</v>
      </c>
    </row>
    <row r="190" spans="1:26" x14ac:dyDescent="0.35">
      <c r="A190">
        <v>371</v>
      </c>
      <c r="B190">
        <v>0</v>
      </c>
      <c r="C190">
        <v>4</v>
      </c>
      <c r="D190">
        <v>0</v>
      </c>
      <c r="E190">
        <v>13</v>
      </c>
      <c r="F190">
        <v>0</v>
      </c>
      <c r="G190">
        <f t="shared" si="12"/>
        <v>-1.11436064563625</v>
      </c>
      <c r="H190">
        <f t="shared" si="13"/>
        <v>0.24705882352941155</v>
      </c>
      <c r="I190">
        <f t="shared" si="16"/>
        <v>-4</v>
      </c>
      <c r="R190">
        <v>246</v>
      </c>
      <c r="S190">
        <v>0</v>
      </c>
      <c r="T190">
        <v>6</v>
      </c>
      <c r="U190">
        <v>0</v>
      </c>
      <c r="V190">
        <v>15</v>
      </c>
      <c r="W190">
        <v>0</v>
      </c>
      <c r="X190">
        <f t="shared" si="14"/>
        <v>-1.1806236764230396</v>
      </c>
      <c r="Y190">
        <f t="shared" si="15"/>
        <v>0.23494007608615305</v>
      </c>
      <c r="Z190">
        <f t="shared" si="17"/>
        <v>-4</v>
      </c>
    </row>
    <row r="191" spans="1:26" x14ac:dyDescent="0.35">
      <c r="A191">
        <v>372</v>
      </c>
      <c r="B191">
        <v>0</v>
      </c>
      <c r="C191">
        <v>39</v>
      </c>
      <c r="D191">
        <v>0</v>
      </c>
      <c r="E191">
        <v>41</v>
      </c>
      <c r="F191">
        <v>0</v>
      </c>
      <c r="G191">
        <f t="shared" si="12"/>
        <v>-1.11436064563625</v>
      </c>
      <c r="H191">
        <f t="shared" si="13"/>
        <v>0.24705882352941155</v>
      </c>
      <c r="I191">
        <f t="shared" si="16"/>
        <v>-4</v>
      </c>
      <c r="R191" s="2">
        <v>66</v>
      </c>
      <c r="S191" s="2">
        <v>0</v>
      </c>
      <c r="T191" s="2">
        <v>13</v>
      </c>
      <c r="U191" s="2">
        <v>15</v>
      </c>
      <c r="V191" s="2">
        <v>0</v>
      </c>
      <c r="W191">
        <v>0</v>
      </c>
      <c r="X191">
        <f t="shared" si="14"/>
        <v>-1.193836619054776</v>
      </c>
      <c r="Y191">
        <f t="shared" si="15"/>
        <v>0.23257346184871877</v>
      </c>
      <c r="Z191">
        <f t="shared" si="17"/>
        <v>-4</v>
      </c>
    </row>
    <row r="192" spans="1:26" x14ac:dyDescent="0.35">
      <c r="A192">
        <v>373</v>
      </c>
      <c r="B192">
        <v>0</v>
      </c>
      <c r="C192">
        <v>27</v>
      </c>
      <c r="D192">
        <v>25</v>
      </c>
      <c r="E192">
        <v>0</v>
      </c>
      <c r="F192">
        <v>1</v>
      </c>
      <c r="G192">
        <f t="shared" si="12"/>
        <v>-1.11436064563625</v>
      </c>
      <c r="H192">
        <f t="shared" si="13"/>
        <v>0.24705882352941155</v>
      </c>
      <c r="I192">
        <f t="shared" si="16"/>
        <v>9.5</v>
      </c>
      <c r="R192">
        <v>398</v>
      </c>
      <c r="S192">
        <v>1</v>
      </c>
      <c r="T192">
        <v>13</v>
      </c>
      <c r="U192">
        <v>15</v>
      </c>
      <c r="V192">
        <v>0</v>
      </c>
      <c r="W192">
        <v>0</v>
      </c>
      <c r="X192">
        <f t="shared" si="14"/>
        <v>-1.193836619054776</v>
      </c>
      <c r="Y192">
        <f t="shared" si="15"/>
        <v>0.23257346184871877</v>
      </c>
      <c r="Z192">
        <f t="shared" si="17"/>
        <v>-4</v>
      </c>
    </row>
    <row r="193" spans="1:26" x14ac:dyDescent="0.35">
      <c r="A193">
        <v>374</v>
      </c>
      <c r="B193">
        <v>0</v>
      </c>
      <c r="C193">
        <v>43</v>
      </c>
      <c r="D193">
        <v>35</v>
      </c>
      <c r="E193">
        <v>0</v>
      </c>
      <c r="F193">
        <v>1</v>
      </c>
      <c r="G193">
        <f t="shared" si="12"/>
        <v>-1.11436064563625</v>
      </c>
      <c r="H193">
        <f t="shared" si="13"/>
        <v>0.24705882352941155</v>
      </c>
      <c r="I193">
        <f t="shared" si="16"/>
        <v>9.5</v>
      </c>
      <c r="R193" s="2">
        <v>84</v>
      </c>
      <c r="S193" s="2">
        <v>0</v>
      </c>
      <c r="T193" s="2">
        <v>2</v>
      </c>
      <c r="U193" s="2">
        <v>0</v>
      </c>
      <c r="V193" s="2">
        <v>0</v>
      </c>
      <c r="W193">
        <v>0</v>
      </c>
      <c r="X193">
        <f t="shared" si="14"/>
        <v>-1.1989201759071368</v>
      </c>
      <c r="Y193">
        <f t="shared" si="15"/>
        <v>0.23166736690114811</v>
      </c>
      <c r="Z193">
        <f t="shared" si="17"/>
        <v>-4</v>
      </c>
    </row>
    <row r="194" spans="1:26" x14ac:dyDescent="0.35">
      <c r="A194">
        <v>375</v>
      </c>
      <c r="B194">
        <v>0</v>
      </c>
      <c r="C194">
        <v>19</v>
      </c>
      <c r="D194">
        <v>0</v>
      </c>
      <c r="E194">
        <v>15</v>
      </c>
      <c r="F194">
        <v>0</v>
      </c>
      <c r="G194">
        <f t="shared" ref="G194:G257" si="18">$M$3+B194*$M$4</f>
        <v>-1.11436064563625</v>
      </c>
      <c r="H194">
        <f t="shared" ref="H194:H257" si="19">EXP(G194)/(1+EXP(G194))</f>
        <v>0.24705882352941155</v>
      </c>
      <c r="I194">
        <f t="shared" si="16"/>
        <v>-4</v>
      </c>
      <c r="R194">
        <v>383</v>
      </c>
      <c r="S194">
        <v>0</v>
      </c>
      <c r="T194">
        <v>2</v>
      </c>
      <c r="U194">
        <v>0</v>
      </c>
      <c r="V194">
        <v>0</v>
      </c>
      <c r="W194">
        <v>0</v>
      </c>
      <c r="X194">
        <f t="shared" ref="X194:X257" si="20">$M$8+T194*$M$9+U194*$M$10+V194*$M$11</f>
        <v>-1.1989201759071368</v>
      </c>
      <c r="Y194">
        <f t="shared" ref="Y194:Y257" si="21">EXP(X194)/(1+EXP(X194))</f>
        <v>0.23166736690114811</v>
      </c>
      <c r="Z194">
        <f t="shared" si="17"/>
        <v>-4</v>
      </c>
    </row>
    <row r="195" spans="1:26" x14ac:dyDescent="0.35">
      <c r="A195">
        <v>376</v>
      </c>
      <c r="B195">
        <v>0</v>
      </c>
      <c r="C195">
        <v>10</v>
      </c>
      <c r="D195">
        <v>15</v>
      </c>
      <c r="E195">
        <v>0</v>
      </c>
      <c r="F195">
        <v>0</v>
      </c>
      <c r="G195">
        <f t="shared" si="18"/>
        <v>-1.11436064563625</v>
      </c>
      <c r="H195">
        <f t="shared" si="19"/>
        <v>0.24705882352941155</v>
      </c>
      <c r="I195">
        <f t="shared" ref="I195:I257" si="22">_xlfn.IFS(H195&lt;$O$16,-1*$O$17,AND(H195&gt;$O$16,F195=0),((-1*$O$17)-$O$14),AND(H195&gt;$O$16,F195=1),$O$15-$O$17-$O$14)</f>
        <v>-4</v>
      </c>
      <c r="R195">
        <v>295</v>
      </c>
      <c r="S195">
        <v>0</v>
      </c>
      <c r="T195">
        <v>5</v>
      </c>
      <c r="U195">
        <v>0</v>
      </c>
      <c r="V195">
        <v>13</v>
      </c>
      <c r="W195">
        <v>0</v>
      </c>
      <c r="X195">
        <f t="shared" si="20"/>
        <v>-1.2008489212117428</v>
      </c>
      <c r="Y195">
        <f t="shared" si="21"/>
        <v>0.23132423256368612</v>
      </c>
      <c r="Z195">
        <f t="shared" ref="Z195:Z257" si="23">_xlfn.IFS(Y195&lt;$O$16,-1*$O$17,AND(Y195&gt;$O$16,W195=0),((-1*$O$17)-$O$14),AND(Y195&gt;$O$16,W195=1),$O$15-$O$17-$O$14)</f>
        <v>-4</v>
      </c>
    </row>
    <row r="196" spans="1:26" x14ac:dyDescent="0.35">
      <c r="A196">
        <v>377</v>
      </c>
      <c r="B196">
        <v>0</v>
      </c>
      <c r="C196">
        <v>21</v>
      </c>
      <c r="D196">
        <v>0</v>
      </c>
      <c r="E196">
        <v>15</v>
      </c>
      <c r="F196">
        <v>0</v>
      </c>
      <c r="G196">
        <f t="shared" si="18"/>
        <v>-1.11436064563625</v>
      </c>
      <c r="H196">
        <f t="shared" si="19"/>
        <v>0.24705882352941155</v>
      </c>
      <c r="I196">
        <f t="shared" si="22"/>
        <v>-4</v>
      </c>
      <c r="R196" s="2">
        <v>89</v>
      </c>
      <c r="S196" s="2">
        <v>1</v>
      </c>
      <c r="T196" s="2">
        <v>9</v>
      </c>
      <c r="U196" s="2">
        <v>10</v>
      </c>
      <c r="V196" s="2">
        <v>0</v>
      </c>
      <c r="W196">
        <v>1</v>
      </c>
      <c r="X196">
        <f t="shared" si="20"/>
        <v>-1.208235217665675</v>
      </c>
      <c r="Y196">
        <f t="shared" si="21"/>
        <v>0.23001345779674884</v>
      </c>
      <c r="Z196">
        <f t="shared" si="23"/>
        <v>9.5</v>
      </c>
    </row>
    <row r="197" spans="1:26" x14ac:dyDescent="0.35">
      <c r="A197">
        <v>378</v>
      </c>
      <c r="B197">
        <v>0</v>
      </c>
      <c r="C197">
        <v>18</v>
      </c>
      <c r="D197">
        <v>0</v>
      </c>
      <c r="E197">
        <v>0</v>
      </c>
      <c r="F197">
        <v>0</v>
      </c>
      <c r="G197">
        <f t="shared" si="18"/>
        <v>-1.11436064563625</v>
      </c>
      <c r="H197">
        <f t="shared" si="19"/>
        <v>0.24705882352941155</v>
      </c>
      <c r="I197">
        <f t="shared" si="22"/>
        <v>-4</v>
      </c>
      <c r="R197">
        <v>490</v>
      </c>
      <c r="S197">
        <v>0</v>
      </c>
      <c r="T197">
        <v>15</v>
      </c>
      <c r="U197">
        <v>10</v>
      </c>
      <c r="V197">
        <v>26</v>
      </c>
      <c r="W197">
        <v>0</v>
      </c>
      <c r="X197">
        <f t="shared" si="20"/>
        <v>-1.2120927082748869</v>
      </c>
      <c r="Y197">
        <f t="shared" si="21"/>
        <v>0.22933097980437742</v>
      </c>
      <c r="Z197">
        <f t="shared" si="23"/>
        <v>-4</v>
      </c>
    </row>
    <row r="198" spans="1:26" x14ac:dyDescent="0.35">
      <c r="A198">
        <v>379</v>
      </c>
      <c r="B198">
        <v>0</v>
      </c>
      <c r="C198">
        <v>20</v>
      </c>
      <c r="D198">
        <v>0</v>
      </c>
      <c r="E198">
        <v>0</v>
      </c>
      <c r="F198">
        <v>0</v>
      </c>
      <c r="G198">
        <f t="shared" si="18"/>
        <v>-1.11436064563625</v>
      </c>
      <c r="H198">
        <f t="shared" si="19"/>
        <v>0.24705882352941155</v>
      </c>
      <c r="I198">
        <f t="shared" si="22"/>
        <v>-4</v>
      </c>
      <c r="R198" s="2">
        <v>39</v>
      </c>
      <c r="S198" s="2">
        <v>0</v>
      </c>
      <c r="T198" s="2">
        <v>30</v>
      </c>
      <c r="U198" s="2">
        <v>35</v>
      </c>
      <c r="V198" s="2">
        <v>13</v>
      </c>
      <c r="W198">
        <v>0</v>
      </c>
      <c r="X198">
        <f t="shared" si="20"/>
        <v>-1.2143954478764583</v>
      </c>
      <c r="Y198">
        <f t="shared" si="21"/>
        <v>0.22892425125004984</v>
      </c>
      <c r="Z198">
        <f t="shared" si="23"/>
        <v>-4</v>
      </c>
    </row>
    <row r="199" spans="1:26" x14ac:dyDescent="0.35">
      <c r="A199">
        <v>383</v>
      </c>
      <c r="B199">
        <v>0</v>
      </c>
      <c r="C199">
        <v>32</v>
      </c>
      <c r="D199">
        <v>30</v>
      </c>
      <c r="E199">
        <v>0</v>
      </c>
      <c r="F199">
        <v>0</v>
      </c>
      <c r="G199">
        <f t="shared" si="18"/>
        <v>-1.11436064563625</v>
      </c>
      <c r="H199">
        <f t="shared" si="19"/>
        <v>0.24705882352941155</v>
      </c>
      <c r="I199">
        <f t="shared" si="22"/>
        <v>-4</v>
      </c>
      <c r="R199">
        <v>471</v>
      </c>
      <c r="S199">
        <v>0</v>
      </c>
      <c r="T199">
        <v>30</v>
      </c>
      <c r="U199">
        <v>35</v>
      </c>
      <c r="V199">
        <v>13</v>
      </c>
      <c r="W199">
        <v>0</v>
      </c>
      <c r="X199">
        <f t="shared" si="20"/>
        <v>-1.2143954478764583</v>
      </c>
      <c r="Y199">
        <f t="shared" si="21"/>
        <v>0.22892425125004984</v>
      </c>
      <c r="Z199">
        <f t="shared" si="23"/>
        <v>-4</v>
      </c>
    </row>
    <row r="200" spans="1:26" x14ac:dyDescent="0.35">
      <c r="A200">
        <v>384</v>
      </c>
      <c r="B200">
        <v>0</v>
      </c>
      <c r="C200">
        <v>34</v>
      </c>
      <c r="D200">
        <v>10</v>
      </c>
      <c r="E200">
        <v>13</v>
      </c>
      <c r="F200">
        <v>0</v>
      </c>
      <c r="G200">
        <f t="shared" si="18"/>
        <v>-1.11436064563625</v>
      </c>
      <c r="H200">
        <f t="shared" si="19"/>
        <v>0.24705882352941155</v>
      </c>
      <c r="I200">
        <f t="shared" si="22"/>
        <v>-4</v>
      </c>
      <c r="R200">
        <v>390</v>
      </c>
      <c r="S200">
        <v>0</v>
      </c>
      <c r="T200">
        <v>19</v>
      </c>
      <c r="U200">
        <v>20</v>
      </c>
      <c r="V200">
        <v>13</v>
      </c>
      <c r="W200">
        <v>0</v>
      </c>
      <c r="X200">
        <f t="shared" si="20"/>
        <v>-1.2194790047288191</v>
      </c>
      <c r="Y200">
        <f t="shared" si="21"/>
        <v>0.22802814905911487</v>
      </c>
      <c r="Z200">
        <f t="shared" si="23"/>
        <v>-4</v>
      </c>
    </row>
    <row r="201" spans="1:26" x14ac:dyDescent="0.35">
      <c r="A201">
        <v>385</v>
      </c>
      <c r="B201">
        <v>0</v>
      </c>
      <c r="C201">
        <v>25</v>
      </c>
      <c r="D201">
        <v>10</v>
      </c>
      <c r="E201">
        <v>13</v>
      </c>
      <c r="F201">
        <v>0</v>
      </c>
      <c r="G201">
        <f t="shared" si="18"/>
        <v>-1.11436064563625</v>
      </c>
      <c r="H201">
        <f t="shared" si="19"/>
        <v>0.24705882352941155</v>
      </c>
      <c r="I201">
        <f t="shared" si="22"/>
        <v>-4</v>
      </c>
      <c r="R201" s="2">
        <v>83</v>
      </c>
      <c r="S201" s="2">
        <v>0</v>
      </c>
      <c r="T201" s="2">
        <v>12</v>
      </c>
      <c r="U201" s="2">
        <v>15</v>
      </c>
      <c r="V201" s="2">
        <v>0</v>
      </c>
      <c r="W201">
        <v>1</v>
      </c>
      <c r="X201">
        <f t="shared" si="20"/>
        <v>-1.2319488580351121</v>
      </c>
      <c r="Y201">
        <f t="shared" si="21"/>
        <v>0.22584051202464381</v>
      </c>
      <c r="Z201">
        <f t="shared" si="23"/>
        <v>9.5</v>
      </c>
    </row>
    <row r="202" spans="1:26" x14ac:dyDescent="0.35">
      <c r="A202">
        <v>389</v>
      </c>
      <c r="B202">
        <v>0</v>
      </c>
      <c r="C202">
        <v>16</v>
      </c>
      <c r="D202">
        <v>25</v>
      </c>
      <c r="E202">
        <v>13</v>
      </c>
      <c r="F202">
        <v>0</v>
      </c>
      <c r="G202">
        <f t="shared" si="18"/>
        <v>-1.11436064563625</v>
      </c>
      <c r="H202">
        <f t="shared" si="19"/>
        <v>0.24705882352941155</v>
      </c>
      <c r="I202">
        <f t="shared" si="22"/>
        <v>-4</v>
      </c>
      <c r="R202" s="2">
        <v>188</v>
      </c>
      <c r="S202" s="2">
        <v>1</v>
      </c>
      <c r="T202" s="2">
        <v>12</v>
      </c>
      <c r="U202" s="2">
        <v>15</v>
      </c>
      <c r="V202" s="2">
        <v>0</v>
      </c>
      <c r="W202">
        <v>1</v>
      </c>
      <c r="X202">
        <f t="shared" si="20"/>
        <v>-1.2319488580351121</v>
      </c>
      <c r="Y202">
        <f t="shared" si="21"/>
        <v>0.22584051202464381</v>
      </c>
      <c r="Z202">
        <f t="shared" si="23"/>
        <v>9.5</v>
      </c>
    </row>
    <row r="203" spans="1:26" x14ac:dyDescent="0.35">
      <c r="A203">
        <v>390</v>
      </c>
      <c r="B203">
        <v>0</v>
      </c>
      <c r="C203">
        <v>8</v>
      </c>
      <c r="D203">
        <v>10</v>
      </c>
      <c r="E203">
        <v>0</v>
      </c>
      <c r="F203">
        <v>0</v>
      </c>
      <c r="G203">
        <f t="shared" si="18"/>
        <v>-1.11436064563625</v>
      </c>
      <c r="H203">
        <f t="shared" si="19"/>
        <v>0.24705882352941155</v>
      </c>
      <c r="I203">
        <f t="shared" si="22"/>
        <v>-4</v>
      </c>
      <c r="R203">
        <v>318</v>
      </c>
      <c r="S203">
        <v>0</v>
      </c>
      <c r="T203">
        <v>4</v>
      </c>
      <c r="U203">
        <v>0</v>
      </c>
      <c r="V203">
        <v>13</v>
      </c>
      <c r="W203">
        <v>0</v>
      </c>
      <c r="X203">
        <f t="shared" si="20"/>
        <v>-1.2389611601920787</v>
      </c>
      <c r="Y203">
        <f t="shared" si="21"/>
        <v>0.22461686259849167</v>
      </c>
      <c r="Z203">
        <f t="shared" si="23"/>
        <v>-4</v>
      </c>
    </row>
    <row r="204" spans="1:26" x14ac:dyDescent="0.35">
      <c r="A204">
        <v>393</v>
      </c>
      <c r="B204">
        <v>0</v>
      </c>
      <c r="C204">
        <v>27</v>
      </c>
      <c r="D204">
        <v>15</v>
      </c>
      <c r="E204">
        <v>0</v>
      </c>
      <c r="F204">
        <v>0</v>
      </c>
      <c r="G204">
        <f t="shared" si="18"/>
        <v>-1.11436064563625</v>
      </c>
      <c r="H204">
        <f t="shared" si="19"/>
        <v>0.24705882352941155</v>
      </c>
      <c r="I204">
        <f t="shared" si="22"/>
        <v>-4</v>
      </c>
      <c r="R204">
        <v>349</v>
      </c>
      <c r="S204">
        <v>0</v>
      </c>
      <c r="T204">
        <v>8</v>
      </c>
      <c r="U204">
        <v>10</v>
      </c>
      <c r="V204">
        <v>0</v>
      </c>
      <c r="W204">
        <v>0</v>
      </c>
      <c r="X204">
        <f t="shared" si="20"/>
        <v>-1.2463474566460111</v>
      </c>
      <c r="Y204">
        <f t="shared" si="21"/>
        <v>0.223333051906803</v>
      </c>
      <c r="Z204">
        <f t="shared" si="23"/>
        <v>-4</v>
      </c>
    </row>
    <row r="205" spans="1:26" x14ac:dyDescent="0.35">
      <c r="A205">
        <v>394</v>
      </c>
      <c r="B205">
        <v>0</v>
      </c>
      <c r="C205">
        <v>29</v>
      </c>
      <c r="D205">
        <v>60</v>
      </c>
      <c r="E205">
        <v>0</v>
      </c>
      <c r="F205">
        <v>0</v>
      </c>
      <c r="G205">
        <f t="shared" si="18"/>
        <v>-1.11436064563625</v>
      </c>
      <c r="H205">
        <f t="shared" si="19"/>
        <v>0.24705882352941155</v>
      </c>
      <c r="I205">
        <f t="shared" si="22"/>
        <v>-4</v>
      </c>
      <c r="R205" s="2">
        <v>88</v>
      </c>
      <c r="S205" s="2">
        <v>0</v>
      </c>
      <c r="T205" s="2">
        <v>11</v>
      </c>
      <c r="U205" s="2">
        <v>10</v>
      </c>
      <c r="V205" s="2">
        <v>13</v>
      </c>
      <c r="W205">
        <v>0</v>
      </c>
      <c r="X205">
        <f t="shared" si="20"/>
        <v>-1.2482762019506171</v>
      </c>
      <c r="Y205">
        <f t="shared" si="21"/>
        <v>0.22299867915049013</v>
      </c>
      <c r="Z205">
        <f t="shared" si="23"/>
        <v>-4</v>
      </c>
    </row>
    <row r="206" spans="1:26" x14ac:dyDescent="0.35">
      <c r="A206">
        <v>395</v>
      </c>
      <c r="B206">
        <v>0</v>
      </c>
      <c r="C206">
        <v>28</v>
      </c>
      <c r="D206">
        <v>0</v>
      </c>
      <c r="E206">
        <v>0</v>
      </c>
      <c r="F206">
        <v>1</v>
      </c>
      <c r="G206">
        <f t="shared" si="18"/>
        <v>-1.11436064563625</v>
      </c>
      <c r="H206">
        <f t="shared" si="19"/>
        <v>0.24705882352941155</v>
      </c>
      <c r="I206">
        <f t="shared" si="22"/>
        <v>9.5</v>
      </c>
      <c r="R206">
        <v>373</v>
      </c>
      <c r="S206">
        <v>0</v>
      </c>
      <c r="T206">
        <v>29</v>
      </c>
      <c r="U206">
        <v>35</v>
      </c>
      <c r="V206">
        <v>13</v>
      </c>
      <c r="W206">
        <v>1</v>
      </c>
      <c r="X206">
        <f t="shared" si="20"/>
        <v>-1.2525076868567946</v>
      </c>
      <c r="Y206">
        <f t="shared" si="21"/>
        <v>0.22226634810336396</v>
      </c>
      <c r="Z206">
        <f t="shared" si="23"/>
        <v>9.5</v>
      </c>
    </row>
    <row r="207" spans="1:26" x14ac:dyDescent="0.35">
      <c r="A207">
        <v>396</v>
      </c>
      <c r="B207">
        <v>0</v>
      </c>
      <c r="C207">
        <v>24</v>
      </c>
      <c r="D207">
        <v>0</v>
      </c>
      <c r="E207">
        <v>0</v>
      </c>
      <c r="F207">
        <v>0</v>
      </c>
      <c r="G207">
        <f t="shared" si="18"/>
        <v>-1.11436064563625</v>
      </c>
      <c r="H207">
        <f t="shared" si="19"/>
        <v>0.24705882352941155</v>
      </c>
      <c r="I207">
        <f t="shared" si="22"/>
        <v>-4</v>
      </c>
      <c r="R207" s="2">
        <v>139</v>
      </c>
      <c r="S207" s="2">
        <v>0</v>
      </c>
      <c r="T207" s="2">
        <v>4</v>
      </c>
      <c r="U207" s="2">
        <v>0</v>
      </c>
      <c r="V207" s="2">
        <v>15</v>
      </c>
      <c r="W207">
        <v>0</v>
      </c>
      <c r="X207">
        <f t="shared" si="20"/>
        <v>-1.2568481543837116</v>
      </c>
      <c r="Y207">
        <f t="shared" si="21"/>
        <v>0.22151694202504002</v>
      </c>
      <c r="Z207">
        <f t="shared" si="23"/>
        <v>-1</v>
      </c>
    </row>
    <row r="208" spans="1:26" x14ac:dyDescent="0.35">
      <c r="A208">
        <v>398</v>
      </c>
      <c r="B208">
        <v>0</v>
      </c>
      <c r="C208">
        <v>31</v>
      </c>
      <c r="D208">
        <v>0</v>
      </c>
      <c r="E208">
        <v>0</v>
      </c>
      <c r="F208">
        <v>0</v>
      </c>
      <c r="G208">
        <f t="shared" si="18"/>
        <v>-1.11436064563625</v>
      </c>
      <c r="H208">
        <f t="shared" si="19"/>
        <v>0.24705882352941155</v>
      </c>
      <c r="I208">
        <f t="shared" si="22"/>
        <v>-4</v>
      </c>
      <c r="R208" s="2">
        <v>48</v>
      </c>
      <c r="S208" s="2">
        <v>0</v>
      </c>
      <c r="T208" s="2">
        <v>33</v>
      </c>
      <c r="U208" s="2">
        <v>45</v>
      </c>
      <c r="V208" s="2">
        <v>0</v>
      </c>
      <c r="W208">
        <v>0</v>
      </c>
      <c r="X208">
        <f t="shared" si="20"/>
        <v>-1.2598939833107266</v>
      </c>
      <c r="Y208">
        <f t="shared" si="21"/>
        <v>0.22099214294272337</v>
      </c>
      <c r="Z208">
        <f t="shared" si="23"/>
        <v>-1</v>
      </c>
    </row>
    <row r="209" spans="1:26" x14ac:dyDescent="0.35">
      <c r="A209">
        <v>400</v>
      </c>
      <c r="B209">
        <v>0</v>
      </c>
      <c r="C209">
        <v>44</v>
      </c>
      <c r="D209">
        <v>50</v>
      </c>
      <c r="E209">
        <v>13</v>
      </c>
      <c r="F209">
        <v>0</v>
      </c>
      <c r="G209">
        <f t="shared" si="18"/>
        <v>-1.11436064563625</v>
      </c>
      <c r="H209">
        <f t="shared" si="19"/>
        <v>0.24705882352941155</v>
      </c>
      <c r="I209">
        <f t="shared" si="22"/>
        <v>-4</v>
      </c>
      <c r="R209" s="2">
        <v>51</v>
      </c>
      <c r="S209" s="2">
        <v>1</v>
      </c>
      <c r="T209" s="2">
        <v>11</v>
      </c>
      <c r="U209" s="2">
        <v>10</v>
      </c>
      <c r="V209" s="2">
        <v>15</v>
      </c>
      <c r="W209">
        <v>0</v>
      </c>
      <c r="X209">
        <f t="shared" si="20"/>
        <v>-1.2661631961422499</v>
      </c>
      <c r="Y209">
        <f t="shared" si="21"/>
        <v>0.21991475706556787</v>
      </c>
      <c r="Z209">
        <f t="shared" si="23"/>
        <v>-1</v>
      </c>
    </row>
    <row r="210" spans="1:26" x14ac:dyDescent="0.35">
      <c r="A210">
        <v>402</v>
      </c>
      <c r="B210">
        <v>0</v>
      </c>
      <c r="C210">
        <v>17</v>
      </c>
      <c r="D210">
        <v>0</v>
      </c>
      <c r="E210">
        <v>0</v>
      </c>
      <c r="F210">
        <v>0</v>
      </c>
      <c r="G210">
        <f t="shared" si="18"/>
        <v>-1.11436064563625</v>
      </c>
      <c r="H210">
        <f t="shared" si="19"/>
        <v>0.24705882352941155</v>
      </c>
      <c r="I210">
        <f t="shared" si="22"/>
        <v>-4</v>
      </c>
      <c r="R210">
        <v>208</v>
      </c>
      <c r="S210">
        <v>0</v>
      </c>
      <c r="T210">
        <v>3</v>
      </c>
      <c r="U210">
        <v>0</v>
      </c>
      <c r="V210">
        <v>13</v>
      </c>
      <c r="W210">
        <v>0</v>
      </c>
      <c r="X210">
        <f t="shared" si="20"/>
        <v>-1.2770733991724148</v>
      </c>
      <c r="Y210">
        <f t="shared" si="21"/>
        <v>0.21804880756778208</v>
      </c>
      <c r="Z210">
        <f t="shared" si="23"/>
        <v>-1</v>
      </c>
    </row>
    <row r="211" spans="1:26" x14ac:dyDescent="0.35">
      <c r="A211">
        <v>403</v>
      </c>
      <c r="B211">
        <v>0</v>
      </c>
      <c r="C211">
        <v>27</v>
      </c>
      <c r="D211">
        <v>15</v>
      </c>
      <c r="E211">
        <v>0</v>
      </c>
      <c r="F211">
        <v>1</v>
      </c>
      <c r="G211">
        <f t="shared" si="18"/>
        <v>-1.11436064563625</v>
      </c>
      <c r="H211">
        <f t="shared" si="19"/>
        <v>0.24705882352941155</v>
      </c>
      <c r="I211">
        <f t="shared" si="22"/>
        <v>9.5</v>
      </c>
      <c r="R211">
        <v>260</v>
      </c>
      <c r="S211">
        <v>0</v>
      </c>
      <c r="T211">
        <v>36</v>
      </c>
      <c r="U211">
        <v>50</v>
      </c>
      <c r="V211">
        <v>0</v>
      </c>
      <c r="W211">
        <v>0</v>
      </c>
      <c r="X211">
        <f t="shared" si="20"/>
        <v>-1.2836076236801637</v>
      </c>
      <c r="Y211">
        <f t="shared" si="21"/>
        <v>0.21693675198822202</v>
      </c>
      <c r="Z211">
        <f t="shared" si="23"/>
        <v>-1</v>
      </c>
    </row>
    <row r="212" spans="1:26" x14ac:dyDescent="0.35">
      <c r="A212">
        <v>404</v>
      </c>
      <c r="B212">
        <v>0</v>
      </c>
      <c r="C212">
        <v>4</v>
      </c>
      <c r="D212">
        <v>0</v>
      </c>
      <c r="E212">
        <v>0</v>
      </c>
      <c r="F212">
        <v>0</v>
      </c>
      <c r="G212">
        <f t="shared" si="18"/>
        <v>-1.11436064563625</v>
      </c>
      <c r="H212">
        <f t="shared" si="19"/>
        <v>0.24705882352941155</v>
      </c>
      <c r="I212">
        <f t="shared" si="22"/>
        <v>-4</v>
      </c>
      <c r="R212" s="2">
        <v>137</v>
      </c>
      <c r="S212" s="2">
        <v>1</v>
      </c>
      <c r="T212" s="2">
        <v>7</v>
      </c>
      <c r="U212" s="2">
        <v>10</v>
      </c>
      <c r="V212" s="2">
        <v>0</v>
      </c>
      <c r="W212">
        <v>1</v>
      </c>
      <c r="X212">
        <f t="shared" si="20"/>
        <v>-1.2844596956263472</v>
      </c>
      <c r="Y212">
        <f t="shared" si="21"/>
        <v>0.21679204100960614</v>
      </c>
      <c r="Z212">
        <f t="shared" si="23"/>
        <v>-1</v>
      </c>
    </row>
    <row r="213" spans="1:26" x14ac:dyDescent="0.35">
      <c r="A213">
        <v>407</v>
      </c>
      <c r="B213">
        <v>0</v>
      </c>
      <c r="C213">
        <v>20</v>
      </c>
      <c r="D213">
        <v>10</v>
      </c>
      <c r="E213">
        <v>0</v>
      </c>
      <c r="F213">
        <v>0</v>
      </c>
      <c r="G213">
        <f t="shared" si="18"/>
        <v>-1.11436064563625</v>
      </c>
      <c r="H213">
        <f t="shared" si="19"/>
        <v>0.24705882352941155</v>
      </c>
      <c r="I213">
        <f t="shared" si="22"/>
        <v>-4</v>
      </c>
      <c r="R213">
        <v>281</v>
      </c>
      <c r="S213">
        <v>0</v>
      </c>
      <c r="T213">
        <v>7</v>
      </c>
      <c r="U213">
        <v>10</v>
      </c>
      <c r="V213">
        <v>0</v>
      </c>
      <c r="W213">
        <v>1</v>
      </c>
      <c r="X213">
        <f t="shared" si="20"/>
        <v>-1.2844596956263472</v>
      </c>
      <c r="Y213">
        <f t="shared" si="21"/>
        <v>0.21679204100960614</v>
      </c>
      <c r="Z213">
        <f t="shared" si="23"/>
        <v>-1</v>
      </c>
    </row>
    <row r="214" spans="1:26" x14ac:dyDescent="0.35">
      <c r="A214">
        <v>409</v>
      </c>
      <c r="B214">
        <v>0</v>
      </c>
      <c r="C214">
        <v>29</v>
      </c>
      <c r="D214">
        <v>35</v>
      </c>
      <c r="E214">
        <v>13</v>
      </c>
      <c r="F214">
        <v>1</v>
      </c>
      <c r="G214">
        <f t="shared" si="18"/>
        <v>-1.11436064563625</v>
      </c>
      <c r="H214">
        <f t="shared" si="19"/>
        <v>0.24705882352941155</v>
      </c>
      <c r="I214">
        <f t="shared" si="22"/>
        <v>9.5</v>
      </c>
      <c r="R214" s="2">
        <v>81</v>
      </c>
      <c r="S214" s="2">
        <v>0</v>
      </c>
      <c r="T214" s="2">
        <v>10</v>
      </c>
      <c r="U214" s="2">
        <v>10</v>
      </c>
      <c r="V214" s="2">
        <v>13</v>
      </c>
      <c r="W214">
        <v>0</v>
      </c>
      <c r="X214">
        <f t="shared" si="20"/>
        <v>-1.2863884409309529</v>
      </c>
      <c r="Y214">
        <f t="shared" si="21"/>
        <v>0.21646473196158536</v>
      </c>
      <c r="Z214">
        <f t="shared" si="23"/>
        <v>-1</v>
      </c>
    </row>
    <row r="215" spans="1:26" x14ac:dyDescent="0.35">
      <c r="A215">
        <v>413</v>
      </c>
      <c r="B215">
        <v>0</v>
      </c>
      <c r="C215">
        <v>41</v>
      </c>
      <c r="D215">
        <v>70</v>
      </c>
      <c r="E215">
        <v>39</v>
      </c>
      <c r="F215">
        <v>0</v>
      </c>
      <c r="G215">
        <f t="shared" si="18"/>
        <v>-1.11436064563625</v>
      </c>
      <c r="H215">
        <f t="shared" si="19"/>
        <v>0.24705882352941155</v>
      </c>
      <c r="I215">
        <f t="shared" si="22"/>
        <v>-4</v>
      </c>
      <c r="R215">
        <v>221</v>
      </c>
      <c r="S215">
        <v>0</v>
      </c>
      <c r="T215">
        <v>25</v>
      </c>
      <c r="U215">
        <v>35</v>
      </c>
      <c r="V215">
        <v>0</v>
      </c>
      <c r="W215">
        <v>0</v>
      </c>
      <c r="X215">
        <f t="shared" si="20"/>
        <v>-1.2886911805325245</v>
      </c>
      <c r="Y215">
        <f t="shared" si="21"/>
        <v>0.21607442448213535</v>
      </c>
      <c r="Z215">
        <f t="shared" si="23"/>
        <v>-1</v>
      </c>
    </row>
    <row r="216" spans="1:26" x14ac:dyDescent="0.35">
      <c r="A216">
        <v>414</v>
      </c>
      <c r="B216">
        <v>0</v>
      </c>
      <c r="C216">
        <v>24</v>
      </c>
      <c r="D216">
        <v>45</v>
      </c>
      <c r="E216">
        <v>0</v>
      </c>
      <c r="F216">
        <v>0</v>
      </c>
      <c r="G216">
        <f t="shared" si="18"/>
        <v>-1.11436064563625</v>
      </c>
      <c r="H216">
        <f t="shared" si="19"/>
        <v>0.24705882352941155</v>
      </c>
      <c r="I216">
        <f t="shared" si="22"/>
        <v>-4</v>
      </c>
      <c r="R216">
        <v>362</v>
      </c>
      <c r="S216">
        <v>1</v>
      </c>
      <c r="T216">
        <v>21</v>
      </c>
      <c r="U216">
        <v>30</v>
      </c>
      <c r="V216">
        <v>0</v>
      </c>
      <c r="W216">
        <v>0</v>
      </c>
      <c r="X216">
        <f t="shared" si="20"/>
        <v>-1.3030897791434235</v>
      </c>
      <c r="Y216">
        <f t="shared" si="21"/>
        <v>0.21364547144597704</v>
      </c>
      <c r="Z216">
        <f t="shared" si="23"/>
        <v>-1</v>
      </c>
    </row>
    <row r="217" spans="1:26" x14ac:dyDescent="0.35">
      <c r="A217">
        <v>415</v>
      </c>
      <c r="B217">
        <v>0</v>
      </c>
      <c r="C217">
        <v>21</v>
      </c>
      <c r="D217">
        <v>0</v>
      </c>
      <c r="E217">
        <v>0</v>
      </c>
      <c r="F217">
        <v>0</v>
      </c>
      <c r="G217">
        <f t="shared" si="18"/>
        <v>-1.11436064563625</v>
      </c>
      <c r="H217">
        <f t="shared" si="19"/>
        <v>0.24705882352941155</v>
      </c>
      <c r="I217">
        <f t="shared" si="22"/>
        <v>-4</v>
      </c>
      <c r="R217" s="2">
        <v>149</v>
      </c>
      <c r="S217" s="2">
        <v>0</v>
      </c>
      <c r="T217" s="2">
        <v>10</v>
      </c>
      <c r="U217" s="2">
        <v>15</v>
      </c>
      <c r="V217" s="2">
        <v>0</v>
      </c>
      <c r="W217">
        <v>0</v>
      </c>
      <c r="X217">
        <f t="shared" si="20"/>
        <v>-1.3081733359957841</v>
      </c>
      <c r="Y217">
        <f t="shared" si="21"/>
        <v>0.21279267164113799</v>
      </c>
      <c r="Z217">
        <f t="shared" si="23"/>
        <v>-1</v>
      </c>
    </row>
    <row r="218" spans="1:26" x14ac:dyDescent="0.35">
      <c r="A218">
        <v>416</v>
      </c>
      <c r="B218">
        <v>0</v>
      </c>
      <c r="C218">
        <v>2</v>
      </c>
      <c r="D218">
        <v>0</v>
      </c>
      <c r="E218">
        <v>0</v>
      </c>
      <c r="F218">
        <v>0</v>
      </c>
      <c r="G218">
        <f t="shared" si="18"/>
        <v>-1.11436064563625</v>
      </c>
      <c r="H218">
        <f t="shared" si="19"/>
        <v>0.24705882352941155</v>
      </c>
      <c r="I218">
        <f t="shared" si="22"/>
        <v>-4</v>
      </c>
      <c r="R218">
        <v>236</v>
      </c>
      <c r="S218">
        <v>0</v>
      </c>
      <c r="T218">
        <v>10</v>
      </c>
      <c r="U218">
        <v>15</v>
      </c>
      <c r="V218">
        <v>0</v>
      </c>
      <c r="W218">
        <v>0</v>
      </c>
      <c r="X218">
        <f t="shared" si="20"/>
        <v>-1.3081733359957841</v>
      </c>
      <c r="Y218">
        <f t="shared" si="21"/>
        <v>0.21279267164113799</v>
      </c>
      <c r="Z218">
        <f t="shared" si="23"/>
        <v>-1</v>
      </c>
    </row>
    <row r="219" spans="1:26" x14ac:dyDescent="0.35">
      <c r="A219">
        <v>417</v>
      </c>
      <c r="B219">
        <v>0</v>
      </c>
      <c r="C219">
        <v>21</v>
      </c>
      <c r="D219">
        <v>10</v>
      </c>
      <c r="E219">
        <v>0</v>
      </c>
      <c r="F219">
        <v>0</v>
      </c>
      <c r="G219">
        <f t="shared" si="18"/>
        <v>-1.11436064563625</v>
      </c>
      <c r="H219">
        <f t="shared" si="19"/>
        <v>0.24705882352941155</v>
      </c>
      <c r="I219">
        <f t="shared" si="22"/>
        <v>-4</v>
      </c>
      <c r="R219">
        <v>326</v>
      </c>
      <c r="S219">
        <v>0</v>
      </c>
      <c r="T219">
        <v>10</v>
      </c>
      <c r="U219">
        <v>15</v>
      </c>
      <c r="V219">
        <v>0</v>
      </c>
      <c r="W219">
        <v>0</v>
      </c>
      <c r="X219">
        <f t="shared" si="20"/>
        <v>-1.3081733359957841</v>
      </c>
      <c r="Y219">
        <f t="shared" si="21"/>
        <v>0.21279267164113799</v>
      </c>
      <c r="Z219">
        <f t="shared" si="23"/>
        <v>-1</v>
      </c>
    </row>
    <row r="220" spans="1:26" x14ac:dyDescent="0.35">
      <c r="A220">
        <v>420</v>
      </c>
      <c r="B220">
        <v>0</v>
      </c>
      <c r="C220">
        <v>15</v>
      </c>
      <c r="D220">
        <v>15</v>
      </c>
      <c r="E220">
        <v>0</v>
      </c>
      <c r="F220">
        <v>0</v>
      </c>
      <c r="G220">
        <f t="shared" si="18"/>
        <v>-1.11436064563625</v>
      </c>
      <c r="H220">
        <f t="shared" si="19"/>
        <v>0.24705882352941155</v>
      </c>
      <c r="I220">
        <f t="shared" si="22"/>
        <v>-4</v>
      </c>
      <c r="R220" s="2">
        <v>144</v>
      </c>
      <c r="S220" s="2">
        <v>0</v>
      </c>
      <c r="T220" s="2">
        <v>13</v>
      </c>
      <c r="U220" s="2">
        <v>15</v>
      </c>
      <c r="V220" s="2">
        <v>13</v>
      </c>
      <c r="W220">
        <v>0</v>
      </c>
      <c r="X220">
        <f t="shared" si="20"/>
        <v>-1.3101020813003901</v>
      </c>
      <c r="Y220">
        <f t="shared" si="21"/>
        <v>0.21246976272850082</v>
      </c>
      <c r="Z220">
        <f t="shared" si="23"/>
        <v>-1</v>
      </c>
    </row>
    <row r="221" spans="1:26" x14ac:dyDescent="0.35">
      <c r="A221">
        <v>421</v>
      </c>
      <c r="B221">
        <v>0</v>
      </c>
      <c r="C221">
        <v>19</v>
      </c>
      <c r="D221">
        <v>20</v>
      </c>
      <c r="E221">
        <v>13</v>
      </c>
      <c r="F221">
        <v>0</v>
      </c>
      <c r="G221">
        <f t="shared" si="18"/>
        <v>-1.11436064563625</v>
      </c>
      <c r="H221">
        <f t="shared" si="19"/>
        <v>0.24705882352941155</v>
      </c>
      <c r="I221">
        <f t="shared" si="22"/>
        <v>-4</v>
      </c>
      <c r="R221" s="2">
        <v>161</v>
      </c>
      <c r="S221" s="2">
        <v>0</v>
      </c>
      <c r="T221" s="2">
        <v>17</v>
      </c>
      <c r="U221" s="2">
        <v>25</v>
      </c>
      <c r="V221" s="2">
        <v>0</v>
      </c>
      <c r="W221">
        <v>0</v>
      </c>
      <c r="X221">
        <f t="shared" si="20"/>
        <v>-1.3174883777543225</v>
      </c>
      <c r="Y221">
        <f t="shared" si="21"/>
        <v>0.21123646547294317</v>
      </c>
      <c r="Z221">
        <f t="shared" si="23"/>
        <v>-1</v>
      </c>
    </row>
    <row r="222" spans="1:26" x14ac:dyDescent="0.35">
      <c r="A222">
        <v>422</v>
      </c>
      <c r="B222">
        <v>0</v>
      </c>
      <c r="C222">
        <v>28</v>
      </c>
      <c r="D222">
        <v>25</v>
      </c>
      <c r="E222">
        <v>13</v>
      </c>
      <c r="F222">
        <v>1</v>
      </c>
      <c r="G222">
        <f t="shared" si="18"/>
        <v>-1.11436064563625</v>
      </c>
      <c r="H222">
        <f t="shared" si="19"/>
        <v>0.24705882352941155</v>
      </c>
      <c r="I222">
        <f t="shared" si="22"/>
        <v>9.5</v>
      </c>
      <c r="R222" s="2">
        <v>27</v>
      </c>
      <c r="S222" s="2">
        <v>1</v>
      </c>
      <c r="T222" s="2">
        <v>6</v>
      </c>
      <c r="U222" s="2">
        <v>10</v>
      </c>
      <c r="V222" s="2">
        <v>0</v>
      </c>
      <c r="W222">
        <v>0</v>
      </c>
      <c r="X222">
        <f t="shared" si="20"/>
        <v>-1.3225719346066831</v>
      </c>
      <c r="Y222">
        <f t="shared" si="21"/>
        <v>0.210390708836765</v>
      </c>
      <c r="Z222">
        <f t="shared" si="23"/>
        <v>-1</v>
      </c>
    </row>
    <row r="223" spans="1:26" x14ac:dyDescent="0.35">
      <c r="A223">
        <v>423</v>
      </c>
      <c r="B223">
        <v>0</v>
      </c>
      <c r="C223">
        <v>15</v>
      </c>
      <c r="D223">
        <v>0</v>
      </c>
      <c r="E223">
        <v>13</v>
      </c>
      <c r="F223">
        <v>0</v>
      </c>
      <c r="G223">
        <f t="shared" si="18"/>
        <v>-1.11436064563625</v>
      </c>
      <c r="H223">
        <f t="shared" si="19"/>
        <v>0.24705882352941155</v>
      </c>
      <c r="I223">
        <f t="shared" si="22"/>
        <v>-4</v>
      </c>
      <c r="R223">
        <v>271</v>
      </c>
      <c r="S223">
        <v>0</v>
      </c>
      <c r="T223">
        <v>6</v>
      </c>
      <c r="U223">
        <v>10</v>
      </c>
      <c r="V223">
        <v>0</v>
      </c>
      <c r="W223">
        <v>0</v>
      </c>
      <c r="X223">
        <f t="shared" si="20"/>
        <v>-1.3225719346066831</v>
      </c>
      <c r="Y223">
        <f t="shared" si="21"/>
        <v>0.210390708836765</v>
      </c>
      <c r="Z223">
        <f t="shared" si="23"/>
        <v>-1</v>
      </c>
    </row>
    <row r="224" spans="1:26" x14ac:dyDescent="0.35">
      <c r="A224">
        <v>424</v>
      </c>
      <c r="B224">
        <v>0</v>
      </c>
      <c r="C224">
        <v>27</v>
      </c>
      <c r="D224">
        <v>0</v>
      </c>
      <c r="E224">
        <v>0</v>
      </c>
      <c r="F224">
        <v>0</v>
      </c>
      <c r="G224">
        <f t="shared" si="18"/>
        <v>-1.11436064563625</v>
      </c>
      <c r="H224">
        <f t="shared" si="19"/>
        <v>0.24705882352941155</v>
      </c>
      <c r="I224">
        <f t="shared" si="22"/>
        <v>-4</v>
      </c>
      <c r="R224">
        <v>413</v>
      </c>
      <c r="S224">
        <v>1</v>
      </c>
      <c r="T224">
        <v>26</v>
      </c>
      <c r="U224">
        <v>35</v>
      </c>
      <c r="V224">
        <v>13</v>
      </c>
      <c r="W224">
        <v>0</v>
      </c>
      <c r="X224">
        <f t="shared" si="20"/>
        <v>-1.3668444037978027</v>
      </c>
      <c r="Y224">
        <f t="shared" si="21"/>
        <v>0.20313015893096242</v>
      </c>
      <c r="Z224">
        <f t="shared" si="23"/>
        <v>-1</v>
      </c>
    </row>
    <row r="225" spans="1:26" x14ac:dyDescent="0.35">
      <c r="A225">
        <v>425</v>
      </c>
      <c r="B225">
        <v>0</v>
      </c>
      <c r="C225">
        <v>15</v>
      </c>
      <c r="D225">
        <v>10</v>
      </c>
      <c r="E225">
        <v>56</v>
      </c>
      <c r="F225">
        <v>0</v>
      </c>
      <c r="G225">
        <f t="shared" si="18"/>
        <v>-1.11436064563625</v>
      </c>
      <c r="H225">
        <f t="shared" si="19"/>
        <v>0.24705882352941155</v>
      </c>
      <c r="I225">
        <f t="shared" si="22"/>
        <v>-4</v>
      </c>
      <c r="R225">
        <v>231</v>
      </c>
      <c r="S225">
        <v>0</v>
      </c>
      <c r="T225">
        <v>12</v>
      </c>
      <c r="U225">
        <v>20</v>
      </c>
      <c r="V225">
        <v>0</v>
      </c>
      <c r="W225">
        <v>0</v>
      </c>
      <c r="X225">
        <f t="shared" si="20"/>
        <v>-1.3699992153455574</v>
      </c>
      <c r="Y225">
        <f t="shared" si="21"/>
        <v>0.20261997320388975</v>
      </c>
      <c r="Z225">
        <f t="shared" si="23"/>
        <v>-1</v>
      </c>
    </row>
    <row r="226" spans="1:26" x14ac:dyDescent="0.35">
      <c r="A226">
        <v>429</v>
      </c>
      <c r="B226">
        <v>0</v>
      </c>
      <c r="C226">
        <v>11</v>
      </c>
      <c r="D226">
        <v>0</v>
      </c>
      <c r="E226">
        <v>0</v>
      </c>
      <c r="F226">
        <v>0</v>
      </c>
      <c r="G226">
        <f t="shared" si="18"/>
        <v>-1.11436064563625</v>
      </c>
      <c r="H226">
        <f t="shared" si="19"/>
        <v>0.24705882352941155</v>
      </c>
      <c r="I226">
        <f t="shared" si="22"/>
        <v>-4</v>
      </c>
      <c r="R226">
        <v>263</v>
      </c>
      <c r="S226">
        <v>0</v>
      </c>
      <c r="T226">
        <v>30</v>
      </c>
      <c r="U226">
        <v>45</v>
      </c>
      <c r="V226">
        <v>0</v>
      </c>
      <c r="W226">
        <v>0</v>
      </c>
      <c r="X226">
        <f t="shared" si="20"/>
        <v>-1.3742307002517347</v>
      </c>
      <c r="Y226">
        <f t="shared" si="21"/>
        <v>0.20193717306525735</v>
      </c>
      <c r="Z226">
        <f t="shared" si="23"/>
        <v>-1</v>
      </c>
    </row>
    <row r="227" spans="1:26" x14ac:dyDescent="0.35">
      <c r="A227">
        <v>430</v>
      </c>
      <c r="B227">
        <v>0</v>
      </c>
      <c r="C227">
        <v>10</v>
      </c>
      <c r="D227">
        <v>15</v>
      </c>
      <c r="E227">
        <v>13</v>
      </c>
      <c r="F227">
        <v>0</v>
      </c>
      <c r="G227">
        <f t="shared" si="18"/>
        <v>-1.11436064563625</v>
      </c>
      <c r="H227">
        <f t="shared" si="19"/>
        <v>0.24705882352941155</v>
      </c>
      <c r="I227">
        <f t="shared" si="22"/>
        <v>-4</v>
      </c>
      <c r="R227">
        <v>216</v>
      </c>
      <c r="S227">
        <v>0</v>
      </c>
      <c r="T227">
        <v>18</v>
      </c>
      <c r="U227">
        <v>25</v>
      </c>
      <c r="V227">
        <v>13</v>
      </c>
      <c r="W227">
        <v>1</v>
      </c>
      <c r="X227">
        <f t="shared" si="20"/>
        <v>-1.3956416010196002</v>
      </c>
      <c r="Y227">
        <f t="shared" si="21"/>
        <v>0.19850863451980166</v>
      </c>
      <c r="Z227">
        <f t="shared" si="23"/>
        <v>-1</v>
      </c>
    </row>
    <row r="228" spans="1:26" x14ac:dyDescent="0.35">
      <c r="A228">
        <v>435</v>
      </c>
      <c r="B228">
        <v>0</v>
      </c>
      <c r="C228">
        <v>21</v>
      </c>
      <c r="D228">
        <v>0</v>
      </c>
      <c r="E228">
        <v>0</v>
      </c>
      <c r="F228">
        <v>0</v>
      </c>
      <c r="G228">
        <f t="shared" si="18"/>
        <v>-1.11436064563625</v>
      </c>
      <c r="H228">
        <f t="shared" si="19"/>
        <v>0.24705882352941155</v>
      </c>
      <c r="I228">
        <f t="shared" si="22"/>
        <v>-4</v>
      </c>
      <c r="R228">
        <v>298</v>
      </c>
      <c r="S228">
        <v>1</v>
      </c>
      <c r="T228">
        <v>36</v>
      </c>
      <c r="U228">
        <v>50</v>
      </c>
      <c r="V228">
        <v>13</v>
      </c>
      <c r="W228">
        <v>0</v>
      </c>
      <c r="X228">
        <f t="shared" si="20"/>
        <v>-1.3998730859257777</v>
      </c>
      <c r="Y228">
        <f t="shared" si="21"/>
        <v>0.19783625156065146</v>
      </c>
      <c r="Z228">
        <f t="shared" si="23"/>
        <v>-1</v>
      </c>
    </row>
    <row r="229" spans="1:26" x14ac:dyDescent="0.35">
      <c r="A229">
        <v>437</v>
      </c>
      <c r="B229">
        <v>0</v>
      </c>
      <c r="C229">
        <v>23</v>
      </c>
      <c r="D229">
        <v>15</v>
      </c>
      <c r="E229">
        <v>13</v>
      </c>
      <c r="F229">
        <v>1</v>
      </c>
      <c r="G229">
        <f t="shared" si="18"/>
        <v>-1.11436064563625</v>
      </c>
      <c r="H229">
        <f t="shared" si="19"/>
        <v>0.24705882352941155</v>
      </c>
      <c r="I229">
        <f t="shared" si="22"/>
        <v>9.5</v>
      </c>
      <c r="R229">
        <v>283</v>
      </c>
      <c r="S229">
        <v>1</v>
      </c>
      <c r="T229">
        <v>11</v>
      </c>
      <c r="U229">
        <v>20</v>
      </c>
      <c r="V229">
        <v>0</v>
      </c>
      <c r="W229">
        <v>1</v>
      </c>
      <c r="X229">
        <f t="shared" si="20"/>
        <v>-1.4081114543258932</v>
      </c>
      <c r="Y229">
        <f t="shared" si="21"/>
        <v>0.1965321004878538</v>
      </c>
      <c r="Z229">
        <f t="shared" si="23"/>
        <v>-1</v>
      </c>
    </row>
    <row r="230" spans="1:26" x14ac:dyDescent="0.35">
      <c r="A230">
        <v>438</v>
      </c>
      <c r="B230">
        <v>0</v>
      </c>
      <c r="C230">
        <v>41</v>
      </c>
      <c r="D230">
        <v>10</v>
      </c>
      <c r="E230">
        <v>0</v>
      </c>
      <c r="F230">
        <v>0</v>
      </c>
      <c r="G230">
        <f t="shared" si="18"/>
        <v>-1.11436064563625</v>
      </c>
      <c r="H230">
        <f t="shared" si="19"/>
        <v>0.24705882352941155</v>
      </c>
      <c r="I230">
        <f t="shared" si="22"/>
        <v>-4</v>
      </c>
      <c r="R230">
        <v>404</v>
      </c>
      <c r="S230">
        <v>0</v>
      </c>
      <c r="T230">
        <v>10</v>
      </c>
      <c r="U230">
        <v>15</v>
      </c>
      <c r="V230">
        <v>13</v>
      </c>
      <c r="W230">
        <v>0</v>
      </c>
      <c r="X230">
        <f t="shared" si="20"/>
        <v>-1.4244387982413982</v>
      </c>
      <c r="Y230">
        <f t="shared" si="21"/>
        <v>0.19396666305646298</v>
      </c>
      <c r="Z230">
        <f t="shared" si="23"/>
        <v>-1</v>
      </c>
    </row>
    <row r="231" spans="1:26" x14ac:dyDescent="0.35">
      <c r="A231">
        <v>439</v>
      </c>
      <c r="B231">
        <v>0</v>
      </c>
      <c r="C231">
        <v>5</v>
      </c>
      <c r="D231">
        <v>15</v>
      </c>
      <c r="E231">
        <v>0</v>
      </c>
      <c r="F231">
        <v>0</v>
      </c>
      <c r="G231">
        <f t="shared" si="18"/>
        <v>-1.11436064563625</v>
      </c>
      <c r="H231">
        <f t="shared" si="19"/>
        <v>0.24705882352941155</v>
      </c>
      <c r="I231">
        <f t="shared" si="22"/>
        <v>-4</v>
      </c>
      <c r="R231">
        <v>234</v>
      </c>
      <c r="S231">
        <v>0</v>
      </c>
      <c r="T231">
        <v>24</v>
      </c>
      <c r="U231">
        <v>35</v>
      </c>
      <c r="V231">
        <v>13</v>
      </c>
      <c r="W231">
        <v>0</v>
      </c>
      <c r="X231">
        <f t="shared" si="20"/>
        <v>-1.4430688817584745</v>
      </c>
      <c r="Y231">
        <f t="shared" si="21"/>
        <v>0.19107056445101436</v>
      </c>
      <c r="Z231">
        <f t="shared" si="23"/>
        <v>-1</v>
      </c>
    </row>
    <row r="232" spans="1:26" x14ac:dyDescent="0.35">
      <c r="A232">
        <v>441</v>
      </c>
      <c r="B232">
        <v>0</v>
      </c>
      <c r="C232">
        <v>23</v>
      </c>
      <c r="D232">
        <v>10</v>
      </c>
      <c r="E232">
        <v>13</v>
      </c>
      <c r="F232">
        <v>0</v>
      </c>
      <c r="G232">
        <f t="shared" si="18"/>
        <v>-1.11436064563625</v>
      </c>
      <c r="H232">
        <f t="shared" si="19"/>
        <v>0.24705882352941155</v>
      </c>
      <c r="I232">
        <f t="shared" si="22"/>
        <v>-4</v>
      </c>
      <c r="R232">
        <v>425</v>
      </c>
      <c r="S232">
        <v>1</v>
      </c>
      <c r="T232">
        <v>27</v>
      </c>
      <c r="U232">
        <v>35</v>
      </c>
      <c r="V232">
        <v>26</v>
      </c>
      <c r="W232">
        <v>0</v>
      </c>
      <c r="X232">
        <f t="shared" si="20"/>
        <v>-1.4449976270630804</v>
      </c>
      <c r="Y232">
        <f t="shared" si="21"/>
        <v>0.19077263016993815</v>
      </c>
      <c r="Z232">
        <f t="shared" si="23"/>
        <v>-1</v>
      </c>
    </row>
    <row r="233" spans="1:26" x14ac:dyDescent="0.35">
      <c r="A233">
        <v>442</v>
      </c>
      <c r="B233">
        <v>0</v>
      </c>
      <c r="C233">
        <v>17</v>
      </c>
      <c r="D233">
        <v>10</v>
      </c>
      <c r="E233">
        <v>0</v>
      </c>
      <c r="F233">
        <v>0</v>
      </c>
      <c r="G233">
        <f t="shared" si="18"/>
        <v>-1.11436064563625</v>
      </c>
      <c r="H233">
        <f t="shared" si="19"/>
        <v>0.24705882352941155</v>
      </c>
      <c r="I233">
        <f t="shared" si="22"/>
        <v>-4</v>
      </c>
      <c r="R233">
        <v>466</v>
      </c>
      <c r="S233">
        <v>1</v>
      </c>
      <c r="T233">
        <v>9</v>
      </c>
      <c r="U233">
        <v>15</v>
      </c>
      <c r="V233">
        <v>13</v>
      </c>
      <c r="W233">
        <v>0</v>
      </c>
      <c r="X233">
        <f t="shared" si="20"/>
        <v>-1.4625510372217343</v>
      </c>
      <c r="Y233">
        <f t="shared" si="21"/>
        <v>0.18807746077144416</v>
      </c>
      <c r="Z233">
        <f t="shared" si="23"/>
        <v>-1</v>
      </c>
    </row>
    <row r="234" spans="1:26" x14ac:dyDescent="0.35">
      <c r="A234">
        <v>447</v>
      </c>
      <c r="B234">
        <v>0</v>
      </c>
      <c r="C234">
        <v>26</v>
      </c>
      <c r="D234">
        <v>15</v>
      </c>
      <c r="E234">
        <v>0</v>
      </c>
      <c r="F234">
        <v>0</v>
      </c>
      <c r="G234">
        <f t="shared" si="18"/>
        <v>-1.11436064563625</v>
      </c>
      <c r="H234">
        <f t="shared" si="19"/>
        <v>0.24705882352941155</v>
      </c>
      <c r="I234">
        <f t="shared" si="22"/>
        <v>-4</v>
      </c>
      <c r="R234">
        <v>345</v>
      </c>
      <c r="S234">
        <v>0</v>
      </c>
      <c r="T234">
        <v>16</v>
      </c>
      <c r="U234">
        <v>25</v>
      </c>
      <c r="V234">
        <v>13</v>
      </c>
      <c r="W234">
        <v>0</v>
      </c>
      <c r="X234">
        <f t="shared" si="20"/>
        <v>-1.4718660789802724</v>
      </c>
      <c r="Y234">
        <f t="shared" si="21"/>
        <v>0.18665914483915633</v>
      </c>
      <c r="Z234">
        <f t="shared" si="23"/>
        <v>-1</v>
      </c>
    </row>
    <row r="235" spans="1:26" x14ac:dyDescent="0.35">
      <c r="A235">
        <v>451</v>
      </c>
      <c r="B235">
        <v>0</v>
      </c>
      <c r="C235">
        <v>29</v>
      </c>
      <c r="D235">
        <v>20</v>
      </c>
      <c r="E235">
        <v>13</v>
      </c>
      <c r="F235">
        <v>1</v>
      </c>
      <c r="G235">
        <f t="shared" si="18"/>
        <v>-1.11436064563625</v>
      </c>
      <c r="H235">
        <f t="shared" si="19"/>
        <v>0.24705882352941155</v>
      </c>
      <c r="I235">
        <f t="shared" si="22"/>
        <v>9.5</v>
      </c>
      <c r="R235">
        <v>402</v>
      </c>
      <c r="S235">
        <v>0</v>
      </c>
      <c r="T235">
        <v>15</v>
      </c>
      <c r="U235">
        <v>10</v>
      </c>
      <c r="V235">
        <v>56</v>
      </c>
      <c r="W235">
        <v>0</v>
      </c>
      <c r="X235">
        <f t="shared" si="20"/>
        <v>-1.4803976211493808</v>
      </c>
      <c r="Y235">
        <f t="shared" si="21"/>
        <v>0.18536736847971544</v>
      </c>
      <c r="Z235">
        <f t="shared" si="23"/>
        <v>-1</v>
      </c>
    </row>
    <row r="236" spans="1:26" x14ac:dyDescent="0.35">
      <c r="A236">
        <v>454</v>
      </c>
      <c r="B236">
        <v>0</v>
      </c>
      <c r="C236">
        <v>5</v>
      </c>
      <c r="D236">
        <v>0</v>
      </c>
      <c r="E236">
        <v>0</v>
      </c>
      <c r="F236">
        <v>0</v>
      </c>
      <c r="G236">
        <f t="shared" si="18"/>
        <v>-1.11436064563625</v>
      </c>
      <c r="H236">
        <f t="shared" si="19"/>
        <v>0.24705882352941155</v>
      </c>
      <c r="I236">
        <f t="shared" si="22"/>
        <v>-4</v>
      </c>
      <c r="R236">
        <v>314</v>
      </c>
      <c r="S236">
        <v>0</v>
      </c>
      <c r="T236">
        <v>5</v>
      </c>
      <c r="U236">
        <v>15</v>
      </c>
      <c r="V236">
        <v>0</v>
      </c>
      <c r="W236">
        <v>0</v>
      </c>
      <c r="X236">
        <f t="shared" si="20"/>
        <v>-1.4987345308974644</v>
      </c>
      <c r="Y236">
        <f t="shared" si="21"/>
        <v>0.18261433988954373</v>
      </c>
      <c r="Z236">
        <f t="shared" si="23"/>
        <v>-1</v>
      </c>
    </row>
    <row r="237" spans="1:26" x14ac:dyDescent="0.35">
      <c r="A237">
        <v>456</v>
      </c>
      <c r="B237">
        <v>0</v>
      </c>
      <c r="C237">
        <v>25</v>
      </c>
      <c r="D237">
        <v>15</v>
      </c>
      <c r="E237">
        <v>0</v>
      </c>
      <c r="F237">
        <v>1</v>
      </c>
      <c r="G237">
        <f t="shared" si="18"/>
        <v>-1.11436064563625</v>
      </c>
      <c r="H237">
        <f t="shared" si="19"/>
        <v>0.24705882352941155</v>
      </c>
      <c r="I237">
        <f t="shared" si="22"/>
        <v>9.5</v>
      </c>
      <c r="R237">
        <v>421</v>
      </c>
      <c r="S237">
        <v>0</v>
      </c>
      <c r="T237">
        <v>5</v>
      </c>
      <c r="U237">
        <v>15</v>
      </c>
      <c r="V237">
        <v>0</v>
      </c>
      <c r="W237">
        <v>0</v>
      </c>
      <c r="X237">
        <f t="shared" si="20"/>
        <v>-1.4987345308974644</v>
      </c>
      <c r="Y237">
        <f t="shared" si="21"/>
        <v>0.18261433988954373</v>
      </c>
      <c r="Z237">
        <f t="shared" si="23"/>
        <v>-1</v>
      </c>
    </row>
    <row r="238" spans="1:26" x14ac:dyDescent="0.35">
      <c r="A238">
        <v>458</v>
      </c>
      <c r="B238">
        <v>0</v>
      </c>
      <c r="C238">
        <v>3</v>
      </c>
      <c r="D238">
        <v>15</v>
      </c>
      <c r="E238">
        <v>0</v>
      </c>
      <c r="F238">
        <v>0</v>
      </c>
      <c r="G238">
        <f t="shared" si="18"/>
        <v>-1.11436064563625</v>
      </c>
      <c r="H238">
        <f t="shared" si="19"/>
        <v>0.24705882352941155</v>
      </c>
      <c r="I238">
        <f t="shared" si="22"/>
        <v>-4</v>
      </c>
      <c r="R238">
        <v>245</v>
      </c>
      <c r="S238">
        <v>0</v>
      </c>
      <c r="T238">
        <v>22</v>
      </c>
      <c r="U238">
        <v>35</v>
      </c>
      <c r="V238">
        <v>13</v>
      </c>
      <c r="W238">
        <v>0</v>
      </c>
      <c r="X238">
        <f t="shared" si="20"/>
        <v>-1.5192933597191467</v>
      </c>
      <c r="Y238">
        <f t="shared" si="21"/>
        <v>0.17956559935049138</v>
      </c>
      <c r="Z238">
        <f t="shared" si="23"/>
        <v>-1</v>
      </c>
    </row>
    <row r="239" spans="1:26" x14ac:dyDescent="0.35">
      <c r="A239">
        <v>459</v>
      </c>
      <c r="B239">
        <v>0</v>
      </c>
      <c r="C239">
        <v>28</v>
      </c>
      <c r="D239">
        <v>15</v>
      </c>
      <c r="E239">
        <v>0</v>
      </c>
      <c r="F239">
        <v>1</v>
      </c>
      <c r="G239">
        <f t="shared" si="18"/>
        <v>-1.11436064563625</v>
      </c>
      <c r="H239">
        <f t="shared" si="19"/>
        <v>0.24705882352941155</v>
      </c>
      <c r="I239">
        <f t="shared" si="22"/>
        <v>9.5</v>
      </c>
      <c r="R239">
        <v>315</v>
      </c>
      <c r="S239">
        <v>0</v>
      </c>
      <c r="T239">
        <v>4</v>
      </c>
      <c r="U239">
        <v>15</v>
      </c>
      <c r="V239">
        <v>0</v>
      </c>
      <c r="W239">
        <v>0</v>
      </c>
      <c r="X239">
        <f t="shared" si="20"/>
        <v>-1.5368467698778003</v>
      </c>
      <c r="Y239">
        <f t="shared" si="21"/>
        <v>0.17699412927662089</v>
      </c>
      <c r="Z239">
        <f t="shared" si="23"/>
        <v>-1</v>
      </c>
    </row>
    <row r="240" spans="1:26" x14ac:dyDescent="0.35">
      <c r="A240">
        <v>460</v>
      </c>
      <c r="B240">
        <v>0</v>
      </c>
      <c r="C240">
        <v>30</v>
      </c>
      <c r="D240">
        <v>10</v>
      </c>
      <c r="E240">
        <v>0</v>
      </c>
      <c r="F240">
        <v>1</v>
      </c>
      <c r="G240">
        <f t="shared" si="18"/>
        <v>-1.11436064563625</v>
      </c>
      <c r="H240">
        <f t="shared" si="19"/>
        <v>0.24705882352941155</v>
      </c>
      <c r="I240">
        <f t="shared" si="22"/>
        <v>9.5</v>
      </c>
      <c r="R240">
        <v>347</v>
      </c>
      <c r="S240">
        <v>1</v>
      </c>
      <c r="T240">
        <v>31</v>
      </c>
      <c r="U240">
        <v>45</v>
      </c>
      <c r="V240">
        <v>26</v>
      </c>
      <c r="W240">
        <v>0</v>
      </c>
      <c r="X240">
        <f t="shared" si="20"/>
        <v>-1.5686493857626269</v>
      </c>
      <c r="Y240">
        <f t="shared" si="21"/>
        <v>0.17240901771959272</v>
      </c>
      <c r="Z240">
        <f t="shared" si="23"/>
        <v>-1</v>
      </c>
    </row>
    <row r="241" spans="1:26" x14ac:dyDescent="0.35">
      <c r="A241">
        <v>461</v>
      </c>
      <c r="B241">
        <v>0</v>
      </c>
      <c r="C241">
        <v>27</v>
      </c>
      <c r="D241">
        <v>15</v>
      </c>
      <c r="E241">
        <v>13</v>
      </c>
      <c r="F241">
        <v>0</v>
      </c>
      <c r="G241">
        <f t="shared" si="18"/>
        <v>-1.11436064563625</v>
      </c>
      <c r="H241">
        <f t="shared" si="19"/>
        <v>0.24705882352941155</v>
      </c>
      <c r="I241">
        <f t="shared" si="22"/>
        <v>-4</v>
      </c>
      <c r="R241" s="2">
        <v>136</v>
      </c>
      <c r="S241" s="2">
        <v>0</v>
      </c>
      <c r="T241" s="2">
        <v>3</v>
      </c>
      <c r="U241" s="2">
        <v>15</v>
      </c>
      <c r="V241" s="2">
        <v>0</v>
      </c>
      <c r="W241">
        <v>1</v>
      </c>
      <c r="X241">
        <f t="shared" si="20"/>
        <v>-1.5749590088581364</v>
      </c>
      <c r="Y241">
        <f t="shared" si="21"/>
        <v>0.17151059452140732</v>
      </c>
      <c r="Z241">
        <f t="shared" si="23"/>
        <v>-1</v>
      </c>
    </row>
    <row r="242" spans="1:26" x14ac:dyDescent="0.35">
      <c r="A242">
        <v>462</v>
      </c>
      <c r="B242">
        <v>0</v>
      </c>
      <c r="C242">
        <v>25</v>
      </c>
      <c r="D242">
        <v>15</v>
      </c>
      <c r="E242">
        <v>0</v>
      </c>
      <c r="F242">
        <v>0</v>
      </c>
      <c r="G242">
        <f t="shared" si="18"/>
        <v>-1.11436064563625</v>
      </c>
      <c r="H242">
        <f t="shared" si="19"/>
        <v>0.24705882352941155</v>
      </c>
      <c r="I242">
        <f t="shared" si="22"/>
        <v>-4</v>
      </c>
      <c r="R242">
        <v>437</v>
      </c>
      <c r="S242">
        <v>0</v>
      </c>
      <c r="T242">
        <v>3</v>
      </c>
      <c r="U242">
        <v>15</v>
      </c>
      <c r="V242">
        <v>0</v>
      </c>
      <c r="W242">
        <v>0</v>
      </c>
      <c r="X242">
        <f t="shared" si="20"/>
        <v>-1.5749590088581364</v>
      </c>
      <c r="Y242">
        <f t="shared" si="21"/>
        <v>0.17151059452140732</v>
      </c>
      <c r="Z242">
        <f t="shared" si="23"/>
        <v>-1</v>
      </c>
    </row>
    <row r="243" spans="1:26" x14ac:dyDescent="0.35">
      <c r="A243">
        <v>466</v>
      </c>
      <c r="B243">
        <v>0</v>
      </c>
      <c r="C243">
        <v>26</v>
      </c>
      <c r="D243">
        <v>0</v>
      </c>
      <c r="E243">
        <v>26</v>
      </c>
      <c r="F243">
        <v>0</v>
      </c>
      <c r="G243">
        <f t="shared" si="18"/>
        <v>-1.11436064563625</v>
      </c>
      <c r="H243">
        <f t="shared" si="19"/>
        <v>0.24705882352941155</v>
      </c>
      <c r="I243">
        <f t="shared" si="22"/>
        <v>-4</v>
      </c>
      <c r="R243">
        <v>235</v>
      </c>
      <c r="S243">
        <v>0</v>
      </c>
      <c r="T243">
        <v>38</v>
      </c>
      <c r="U243">
        <v>60</v>
      </c>
      <c r="V243">
        <v>13</v>
      </c>
      <c r="W243">
        <v>0</v>
      </c>
      <c r="X243">
        <f t="shared" si="20"/>
        <v>-1.5997493225859962</v>
      </c>
      <c r="Y243">
        <f t="shared" si="21"/>
        <v>0.16801665340806587</v>
      </c>
      <c r="Z243">
        <f t="shared" si="23"/>
        <v>-1</v>
      </c>
    </row>
    <row r="244" spans="1:26" x14ac:dyDescent="0.35">
      <c r="A244">
        <v>470</v>
      </c>
      <c r="B244">
        <v>0</v>
      </c>
      <c r="C244">
        <v>13</v>
      </c>
      <c r="D244">
        <v>0</v>
      </c>
      <c r="E244">
        <v>0</v>
      </c>
      <c r="F244">
        <v>0</v>
      </c>
      <c r="G244">
        <f t="shared" si="18"/>
        <v>-1.11436064563625</v>
      </c>
      <c r="H244">
        <f t="shared" si="19"/>
        <v>0.24705882352941155</v>
      </c>
      <c r="I244">
        <f t="shared" si="22"/>
        <v>-4</v>
      </c>
      <c r="R244">
        <v>378</v>
      </c>
      <c r="S244">
        <v>0</v>
      </c>
      <c r="T244">
        <v>24</v>
      </c>
      <c r="U244">
        <v>45</v>
      </c>
      <c r="V244">
        <v>0</v>
      </c>
      <c r="W244">
        <v>0</v>
      </c>
      <c r="X244">
        <f t="shared" si="20"/>
        <v>-1.6029041341337509</v>
      </c>
      <c r="Y244">
        <f t="shared" si="21"/>
        <v>0.16757611334733716</v>
      </c>
      <c r="Z244">
        <f t="shared" si="23"/>
        <v>-1</v>
      </c>
    </row>
    <row r="245" spans="1:26" x14ac:dyDescent="0.35">
      <c r="A245">
        <v>471</v>
      </c>
      <c r="B245">
        <v>0</v>
      </c>
      <c r="C245">
        <v>23</v>
      </c>
      <c r="D245">
        <v>0</v>
      </c>
      <c r="E245">
        <v>0</v>
      </c>
      <c r="F245">
        <v>0</v>
      </c>
      <c r="G245">
        <f t="shared" si="18"/>
        <v>-1.11436064563625</v>
      </c>
      <c r="H245">
        <f t="shared" si="19"/>
        <v>0.24705882352941155</v>
      </c>
      <c r="I245">
        <f t="shared" si="22"/>
        <v>-4</v>
      </c>
      <c r="R245" s="2">
        <v>69</v>
      </c>
      <c r="S245" s="2">
        <v>0</v>
      </c>
      <c r="T245" s="2">
        <v>5</v>
      </c>
      <c r="U245" s="2">
        <v>15</v>
      </c>
      <c r="V245" s="2">
        <v>13</v>
      </c>
      <c r="W245">
        <v>0</v>
      </c>
      <c r="X245">
        <f t="shared" si="20"/>
        <v>-1.6149999931430785</v>
      </c>
      <c r="Y245">
        <f t="shared" si="21"/>
        <v>0.16589558704733487</v>
      </c>
      <c r="Z245">
        <f t="shared" si="23"/>
        <v>-1</v>
      </c>
    </row>
    <row r="246" spans="1:26" x14ac:dyDescent="0.35">
      <c r="A246">
        <v>473</v>
      </c>
      <c r="B246">
        <v>0</v>
      </c>
      <c r="C246">
        <v>24</v>
      </c>
      <c r="D246">
        <v>0</v>
      </c>
      <c r="E246">
        <v>0</v>
      </c>
      <c r="F246">
        <v>0</v>
      </c>
      <c r="G246">
        <f t="shared" si="18"/>
        <v>-1.11436064563625</v>
      </c>
      <c r="H246">
        <f t="shared" si="19"/>
        <v>0.24705882352941155</v>
      </c>
      <c r="I246">
        <f t="shared" si="22"/>
        <v>-4</v>
      </c>
      <c r="R246" s="2">
        <v>182</v>
      </c>
      <c r="S246" s="2">
        <v>0</v>
      </c>
      <c r="T246" s="2">
        <v>19</v>
      </c>
      <c r="U246" s="2">
        <v>35</v>
      </c>
      <c r="V246" s="2">
        <v>13</v>
      </c>
      <c r="W246">
        <v>0</v>
      </c>
      <c r="X246">
        <f t="shared" si="20"/>
        <v>-1.6336300766601548</v>
      </c>
      <c r="Y246">
        <f t="shared" si="21"/>
        <v>0.16333368376781332</v>
      </c>
      <c r="Z246">
        <f t="shared" si="23"/>
        <v>-1</v>
      </c>
    </row>
    <row r="247" spans="1:26" x14ac:dyDescent="0.35">
      <c r="A247">
        <v>474</v>
      </c>
      <c r="B247">
        <v>0</v>
      </c>
      <c r="C247">
        <v>30</v>
      </c>
      <c r="D247">
        <v>35</v>
      </c>
      <c r="E247">
        <v>13</v>
      </c>
      <c r="F247">
        <v>0</v>
      </c>
      <c r="G247">
        <f t="shared" si="18"/>
        <v>-1.11436064563625</v>
      </c>
      <c r="H247">
        <f t="shared" si="19"/>
        <v>0.24705882352941155</v>
      </c>
      <c r="I247">
        <f t="shared" si="22"/>
        <v>-4</v>
      </c>
      <c r="R247">
        <v>479</v>
      </c>
      <c r="S247">
        <v>0</v>
      </c>
      <c r="T247">
        <v>40</v>
      </c>
      <c r="U247">
        <v>60</v>
      </c>
      <c r="V247">
        <v>26</v>
      </c>
      <c r="W247">
        <v>0</v>
      </c>
      <c r="X247">
        <f t="shared" si="20"/>
        <v>-1.6397903068709381</v>
      </c>
      <c r="Y247">
        <f t="shared" si="21"/>
        <v>0.16249359757914822</v>
      </c>
      <c r="Z247">
        <f t="shared" si="23"/>
        <v>-1</v>
      </c>
    </row>
    <row r="248" spans="1:26" x14ac:dyDescent="0.35">
      <c r="A248">
        <v>479</v>
      </c>
      <c r="B248">
        <v>0</v>
      </c>
      <c r="C248">
        <v>16</v>
      </c>
      <c r="D248">
        <v>15</v>
      </c>
      <c r="E248">
        <v>0</v>
      </c>
      <c r="F248">
        <v>1</v>
      </c>
      <c r="G248">
        <f t="shared" si="18"/>
        <v>-1.11436064563625</v>
      </c>
      <c r="H248">
        <f t="shared" si="19"/>
        <v>0.24705882352941155</v>
      </c>
      <c r="I248">
        <f t="shared" si="22"/>
        <v>9.5</v>
      </c>
      <c r="R248">
        <v>489</v>
      </c>
      <c r="S248">
        <v>0</v>
      </c>
      <c r="T248">
        <v>15</v>
      </c>
      <c r="U248">
        <v>35</v>
      </c>
      <c r="V248">
        <v>0</v>
      </c>
      <c r="W248">
        <v>0</v>
      </c>
      <c r="X248">
        <f t="shared" si="20"/>
        <v>-1.6698135703358847</v>
      </c>
      <c r="Y248">
        <f t="shared" si="21"/>
        <v>0.15844903634144863</v>
      </c>
      <c r="Z248">
        <f t="shared" si="23"/>
        <v>-1</v>
      </c>
    </row>
    <row r="249" spans="1:26" x14ac:dyDescent="0.35">
      <c r="A249">
        <v>480</v>
      </c>
      <c r="B249">
        <v>0</v>
      </c>
      <c r="C249">
        <v>12</v>
      </c>
      <c r="D249">
        <v>0</v>
      </c>
      <c r="E249">
        <v>0</v>
      </c>
      <c r="F249">
        <v>0</v>
      </c>
      <c r="G249">
        <f t="shared" si="18"/>
        <v>-1.11436064563625</v>
      </c>
      <c r="H249">
        <f t="shared" si="19"/>
        <v>0.24705882352941155</v>
      </c>
      <c r="I249">
        <f t="shared" si="22"/>
        <v>-4</v>
      </c>
      <c r="R249">
        <v>218</v>
      </c>
      <c r="S249">
        <v>1</v>
      </c>
      <c r="T249">
        <v>21</v>
      </c>
      <c r="U249">
        <v>35</v>
      </c>
      <c r="V249">
        <v>26</v>
      </c>
      <c r="W249">
        <v>0</v>
      </c>
      <c r="X249">
        <f t="shared" si="20"/>
        <v>-1.6736710609450967</v>
      </c>
      <c r="Y249">
        <f t="shared" si="21"/>
        <v>0.15793534464660636</v>
      </c>
      <c r="Z249">
        <f t="shared" si="23"/>
        <v>-1</v>
      </c>
    </row>
    <row r="250" spans="1:26" x14ac:dyDescent="0.35">
      <c r="A250">
        <v>482</v>
      </c>
      <c r="B250">
        <v>0</v>
      </c>
      <c r="C250">
        <v>40</v>
      </c>
      <c r="D250">
        <v>60</v>
      </c>
      <c r="E250">
        <v>26</v>
      </c>
      <c r="F250">
        <v>0</v>
      </c>
      <c r="G250">
        <f t="shared" si="18"/>
        <v>-1.11436064563625</v>
      </c>
      <c r="H250">
        <f t="shared" si="19"/>
        <v>0.24705882352941155</v>
      </c>
      <c r="I250">
        <f t="shared" si="22"/>
        <v>-4</v>
      </c>
      <c r="R250">
        <v>303</v>
      </c>
      <c r="S250">
        <v>0</v>
      </c>
      <c r="T250">
        <v>43</v>
      </c>
      <c r="U250">
        <v>70</v>
      </c>
      <c r="V250">
        <v>13</v>
      </c>
      <c r="W250">
        <v>1</v>
      </c>
      <c r="X250">
        <f t="shared" si="20"/>
        <v>-1.6852888423052066</v>
      </c>
      <c r="Y250">
        <f t="shared" si="21"/>
        <v>0.15639640841387814</v>
      </c>
      <c r="Z250">
        <f t="shared" si="23"/>
        <v>-1</v>
      </c>
    </row>
    <row r="251" spans="1:26" x14ac:dyDescent="0.35">
      <c r="A251">
        <v>489</v>
      </c>
      <c r="B251">
        <v>0</v>
      </c>
      <c r="C251">
        <v>23</v>
      </c>
      <c r="D251">
        <v>0</v>
      </c>
      <c r="E251">
        <v>13</v>
      </c>
      <c r="F251">
        <v>1</v>
      </c>
      <c r="G251">
        <f t="shared" si="18"/>
        <v>-1.11436064563625</v>
      </c>
      <c r="H251">
        <f t="shared" si="19"/>
        <v>0.24705882352941155</v>
      </c>
      <c r="I251">
        <f t="shared" si="22"/>
        <v>9.5</v>
      </c>
      <c r="R251">
        <v>407</v>
      </c>
      <c r="S251">
        <v>1</v>
      </c>
      <c r="T251">
        <v>7</v>
      </c>
      <c r="U251">
        <v>25</v>
      </c>
      <c r="V251">
        <v>0</v>
      </c>
      <c r="W251">
        <v>0</v>
      </c>
      <c r="X251">
        <f t="shared" si="20"/>
        <v>-1.6986107675576827</v>
      </c>
      <c r="Y251">
        <f t="shared" si="21"/>
        <v>0.15464679393412051</v>
      </c>
      <c r="Z251">
        <f t="shared" si="23"/>
        <v>-1</v>
      </c>
    </row>
    <row r="252" spans="1:26" x14ac:dyDescent="0.35">
      <c r="A252">
        <v>490</v>
      </c>
      <c r="B252">
        <v>0</v>
      </c>
      <c r="C252">
        <v>15</v>
      </c>
      <c r="D252">
        <v>35</v>
      </c>
      <c r="E252">
        <v>0</v>
      </c>
      <c r="F252">
        <v>0</v>
      </c>
      <c r="G252">
        <f t="shared" si="18"/>
        <v>-1.11436064563625</v>
      </c>
      <c r="H252">
        <f t="shared" si="19"/>
        <v>0.24705882352941155</v>
      </c>
      <c r="I252">
        <f t="shared" si="22"/>
        <v>-4</v>
      </c>
      <c r="R252" s="2">
        <v>194</v>
      </c>
      <c r="S252" s="2">
        <v>0</v>
      </c>
      <c r="T252" s="2">
        <v>9</v>
      </c>
      <c r="U252" s="2">
        <v>25</v>
      </c>
      <c r="V252" s="2">
        <v>13</v>
      </c>
      <c r="W252">
        <v>0</v>
      </c>
      <c r="X252">
        <f t="shared" si="20"/>
        <v>-1.7386517518426245</v>
      </c>
      <c r="Y252">
        <f t="shared" si="21"/>
        <v>0.14948426808293902</v>
      </c>
      <c r="Z252">
        <f t="shared" si="23"/>
        <v>-1</v>
      </c>
    </row>
    <row r="253" spans="1:26" x14ac:dyDescent="0.35">
      <c r="A253">
        <v>493</v>
      </c>
      <c r="B253">
        <v>0</v>
      </c>
      <c r="C253">
        <v>15</v>
      </c>
      <c r="D253">
        <v>10</v>
      </c>
      <c r="E253">
        <v>26</v>
      </c>
      <c r="F253">
        <v>0</v>
      </c>
      <c r="G253">
        <f t="shared" si="18"/>
        <v>-1.11436064563625</v>
      </c>
      <c r="H253">
        <f t="shared" si="19"/>
        <v>0.24705882352941155</v>
      </c>
      <c r="I253">
        <f t="shared" si="22"/>
        <v>-4</v>
      </c>
      <c r="R253">
        <v>287</v>
      </c>
      <c r="S253">
        <v>0</v>
      </c>
      <c r="T253">
        <v>5</v>
      </c>
      <c r="U253">
        <v>25</v>
      </c>
      <c r="V253">
        <v>0</v>
      </c>
      <c r="W253">
        <v>0</v>
      </c>
      <c r="X253">
        <f t="shared" si="20"/>
        <v>-1.7748352455183549</v>
      </c>
      <c r="Y253">
        <f t="shared" si="21"/>
        <v>0.14494204895085355</v>
      </c>
      <c r="Z253">
        <f t="shared" si="23"/>
        <v>-1</v>
      </c>
    </row>
    <row r="254" spans="1:26" x14ac:dyDescent="0.35">
      <c r="A254">
        <v>495</v>
      </c>
      <c r="B254">
        <v>0</v>
      </c>
      <c r="C254">
        <v>24</v>
      </c>
      <c r="D254">
        <v>0</v>
      </c>
      <c r="E254">
        <v>0</v>
      </c>
      <c r="F254">
        <v>1</v>
      </c>
      <c r="G254">
        <f t="shared" si="18"/>
        <v>-1.11436064563625</v>
      </c>
      <c r="H254">
        <f t="shared" si="19"/>
        <v>0.24705882352941155</v>
      </c>
      <c r="I254">
        <f t="shared" si="22"/>
        <v>9.5</v>
      </c>
      <c r="R254">
        <v>353</v>
      </c>
      <c r="S254">
        <v>0</v>
      </c>
      <c r="T254">
        <v>29</v>
      </c>
      <c r="U254">
        <v>60</v>
      </c>
      <c r="V254">
        <v>0</v>
      </c>
      <c r="W254">
        <v>0</v>
      </c>
      <c r="X254">
        <f t="shared" si="20"/>
        <v>-1.8264940111634065</v>
      </c>
      <c r="Y254">
        <f t="shared" si="21"/>
        <v>0.13865646617828717</v>
      </c>
      <c r="Z254">
        <f t="shared" si="23"/>
        <v>-1</v>
      </c>
    </row>
    <row r="255" spans="1:26" x14ac:dyDescent="0.35">
      <c r="A255">
        <v>498</v>
      </c>
      <c r="B255">
        <v>0</v>
      </c>
      <c r="C255">
        <v>11</v>
      </c>
      <c r="D255">
        <v>0</v>
      </c>
      <c r="E255">
        <v>15</v>
      </c>
      <c r="F255">
        <v>0</v>
      </c>
      <c r="G255">
        <f t="shared" si="18"/>
        <v>-1.11436064563625</v>
      </c>
      <c r="H255">
        <f t="shared" si="19"/>
        <v>0.24705882352941155</v>
      </c>
      <c r="I255">
        <f t="shared" si="22"/>
        <v>-4</v>
      </c>
      <c r="R255">
        <v>396</v>
      </c>
      <c r="S255">
        <v>1</v>
      </c>
      <c r="T255">
        <v>18</v>
      </c>
      <c r="U255">
        <v>50</v>
      </c>
      <c r="V255">
        <v>0</v>
      </c>
      <c r="W255">
        <v>0</v>
      </c>
      <c r="X255">
        <f t="shared" si="20"/>
        <v>-1.9696279253262123</v>
      </c>
      <c r="Y255">
        <f t="shared" si="21"/>
        <v>0.12242885692222846</v>
      </c>
      <c r="Z255">
        <f t="shared" si="23"/>
        <v>-1</v>
      </c>
    </row>
    <row r="256" spans="1:26" x14ac:dyDescent="0.35">
      <c r="A256">
        <v>499</v>
      </c>
      <c r="B256">
        <v>0</v>
      </c>
      <c r="C256">
        <v>30</v>
      </c>
      <c r="D256">
        <v>0</v>
      </c>
      <c r="E256">
        <v>0</v>
      </c>
      <c r="F256">
        <v>0</v>
      </c>
      <c r="G256">
        <f t="shared" si="18"/>
        <v>-1.11436064563625</v>
      </c>
      <c r="H256">
        <f t="shared" si="19"/>
        <v>0.24705882352941155</v>
      </c>
      <c r="I256">
        <f t="shared" si="22"/>
        <v>-4</v>
      </c>
      <c r="R256">
        <v>375</v>
      </c>
      <c r="S256">
        <v>0</v>
      </c>
      <c r="T256">
        <v>41</v>
      </c>
      <c r="U256">
        <v>70</v>
      </c>
      <c r="V256">
        <v>39</v>
      </c>
      <c r="W256">
        <v>0</v>
      </c>
      <c r="X256">
        <f t="shared" si="20"/>
        <v>-1.9940442447571065</v>
      </c>
      <c r="Y256">
        <f t="shared" si="21"/>
        <v>0.11982965766146324</v>
      </c>
      <c r="Z256">
        <f t="shared" si="23"/>
        <v>-1</v>
      </c>
    </row>
    <row r="257" spans="1:26" x14ac:dyDescent="0.35">
      <c r="A257">
        <v>500</v>
      </c>
      <c r="B257">
        <v>0</v>
      </c>
      <c r="C257">
        <v>8</v>
      </c>
      <c r="D257">
        <v>0</v>
      </c>
      <c r="E257">
        <v>0</v>
      </c>
      <c r="F257">
        <v>0</v>
      </c>
      <c r="G257">
        <f t="shared" si="18"/>
        <v>-1.11436064563625</v>
      </c>
      <c r="H257">
        <f t="shared" si="19"/>
        <v>0.24705882352941155</v>
      </c>
      <c r="I257">
        <f t="shared" si="22"/>
        <v>-4</v>
      </c>
      <c r="R257" s="2">
        <v>160</v>
      </c>
      <c r="S257" s="2">
        <v>0</v>
      </c>
      <c r="T257" s="2">
        <v>18</v>
      </c>
      <c r="U257" s="2">
        <v>30</v>
      </c>
      <c r="V257" s="2">
        <v>69</v>
      </c>
      <c r="W257">
        <v>0</v>
      </c>
      <c r="X257">
        <f t="shared" si="20"/>
        <v>-2.0345277956957677</v>
      </c>
      <c r="Y257">
        <f t="shared" si="21"/>
        <v>0.11562512161328103</v>
      </c>
      <c r="Z257">
        <f t="shared" si="23"/>
        <v>-1</v>
      </c>
    </row>
  </sheetData>
  <mergeCells count="11">
    <mergeCell ref="L19:N19"/>
    <mergeCell ref="L20:N20"/>
    <mergeCell ref="L22:M22"/>
    <mergeCell ref="L26:M26"/>
    <mergeCell ref="L27:M27"/>
    <mergeCell ref="L1:N1"/>
    <mergeCell ref="L6:N6"/>
    <mergeCell ref="L14:N14"/>
    <mergeCell ref="L15:N15"/>
    <mergeCell ref="L16:N16"/>
    <mergeCell ref="L17:N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Estimation Data</vt:lpstr>
      <vt:lpstr>Q5 Demographics</vt:lpstr>
      <vt:lpstr>Sheet13_HID</vt:lpstr>
      <vt:lpstr>Q5 with hotline variables</vt:lpstr>
      <vt:lpstr>Log</vt:lpstr>
      <vt:lpstr>Q1</vt:lpstr>
      <vt:lpstr>Q2</vt:lpstr>
      <vt:lpstr>Q3</vt:lpstr>
      <vt:lpstr>Q4</vt:lpstr>
      <vt:lpstr>Q5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Shruti Kolhatkar</cp:lastModifiedBy>
  <dcterms:created xsi:type="dcterms:W3CDTF">2007-02-23T14:58:14Z</dcterms:created>
  <dcterms:modified xsi:type="dcterms:W3CDTF">2020-10-08T05:40:45Z</dcterms:modified>
</cp:coreProperties>
</file>