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ample data\CLml Excel\Excel\"/>
    </mc:Choice>
  </mc:AlternateContent>
  <bookViews>
    <workbookView xWindow="0" yWindow="0" windowWidth="24000" windowHeight="9600"/>
  </bookViews>
  <sheets>
    <sheet name="My Uber Drives - 2016" sheetId="1" r:id="rId1"/>
    <sheet name="Pivot &amp; Analysis" sheetId="2" r:id="rId2"/>
  </sheets>
  <definedNames>
    <definedName name="_xlnm._FilterDatabase" localSheetId="0" hidden="1">'My Uber Drives - 2016'!$A$1:$L$1143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M6" i="2" l="1"/>
  <c r="M5" i="2"/>
  <c r="E25" i="1"/>
  <c r="F25" i="1" s="1"/>
  <c r="K25" i="1" s="1"/>
  <c r="E26" i="1"/>
  <c r="F26" i="1" s="1"/>
  <c r="K26" i="1" s="1"/>
  <c r="E27" i="1"/>
  <c r="F27" i="1" s="1"/>
  <c r="K27" i="1" s="1"/>
  <c r="E28" i="1"/>
  <c r="F28" i="1" s="1"/>
  <c r="K28" i="1" s="1"/>
  <c r="E29" i="1"/>
  <c r="F29" i="1" s="1"/>
  <c r="K29" i="1" s="1"/>
  <c r="E30" i="1"/>
  <c r="F30" i="1" s="1"/>
  <c r="K30" i="1" s="1"/>
  <c r="E31" i="1"/>
  <c r="F31" i="1" s="1"/>
  <c r="K31" i="1" s="1"/>
  <c r="E32" i="1"/>
  <c r="F32" i="1" s="1"/>
  <c r="K32" i="1" s="1"/>
  <c r="E33" i="1"/>
  <c r="F33" i="1" s="1"/>
  <c r="K33" i="1" s="1"/>
  <c r="E34" i="1"/>
  <c r="F34" i="1" s="1"/>
  <c r="K34" i="1" s="1"/>
  <c r="E35" i="1"/>
  <c r="F35" i="1" s="1"/>
  <c r="K35" i="1" s="1"/>
  <c r="E36" i="1"/>
  <c r="F36" i="1" s="1"/>
  <c r="K36" i="1" s="1"/>
  <c r="E37" i="1"/>
  <c r="F37" i="1" s="1"/>
  <c r="K37" i="1" s="1"/>
  <c r="E38" i="1"/>
  <c r="F38" i="1" s="1"/>
  <c r="K38" i="1" s="1"/>
  <c r="E39" i="1"/>
  <c r="F39" i="1" s="1"/>
  <c r="K39" i="1" s="1"/>
  <c r="E40" i="1"/>
  <c r="F40" i="1" s="1"/>
  <c r="K40" i="1" s="1"/>
  <c r="E41" i="1"/>
  <c r="F41" i="1" s="1"/>
  <c r="K41" i="1" s="1"/>
  <c r="E42" i="1"/>
  <c r="F42" i="1" s="1"/>
  <c r="K42" i="1" s="1"/>
  <c r="E43" i="1"/>
  <c r="F43" i="1" s="1"/>
  <c r="K43" i="1" s="1"/>
  <c r="E44" i="1"/>
  <c r="F44" i="1" s="1"/>
  <c r="K44" i="1" s="1"/>
  <c r="E45" i="1"/>
  <c r="F45" i="1" s="1"/>
  <c r="K45" i="1" s="1"/>
  <c r="E46" i="1"/>
  <c r="F46" i="1" s="1"/>
  <c r="K46" i="1" s="1"/>
  <c r="E47" i="1"/>
  <c r="F47" i="1" s="1"/>
  <c r="K47" i="1" s="1"/>
  <c r="E48" i="1"/>
  <c r="F48" i="1" s="1"/>
  <c r="K48" i="1" s="1"/>
  <c r="E49" i="1"/>
  <c r="F49" i="1" s="1"/>
  <c r="K49" i="1" s="1"/>
  <c r="E50" i="1"/>
  <c r="F50" i="1" s="1"/>
  <c r="K50" i="1" s="1"/>
  <c r="E51" i="1"/>
  <c r="F51" i="1" s="1"/>
  <c r="K51" i="1" s="1"/>
  <c r="E52" i="1"/>
  <c r="F52" i="1" s="1"/>
  <c r="K52" i="1" s="1"/>
  <c r="E53" i="1"/>
  <c r="F53" i="1" s="1"/>
  <c r="K53" i="1" s="1"/>
  <c r="E54" i="1"/>
  <c r="F54" i="1" s="1"/>
  <c r="K54" i="1" s="1"/>
  <c r="E55" i="1"/>
  <c r="F55" i="1" s="1"/>
  <c r="K55" i="1" s="1"/>
  <c r="E56" i="1"/>
  <c r="F56" i="1" s="1"/>
  <c r="K56" i="1" s="1"/>
  <c r="E57" i="1"/>
  <c r="F57" i="1" s="1"/>
  <c r="K57" i="1" s="1"/>
  <c r="E58" i="1"/>
  <c r="F58" i="1" s="1"/>
  <c r="K58" i="1" s="1"/>
  <c r="E59" i="1"/>
  <c r="F59" i="1" s="1"/>
  <c r="K59" i="1" s="1"/>
  <c r="E60" i="1"/>
  <c r="F60" i="1" s="1"/>
  <c r="K60" i="1" s="1"/>
  <c r="E61" i="1"/>
  <c r="F61" i="1" s="1"/>
  <c r="K61" i="1" s="1"/>
  <c r="E62" i="1"/>
  <c r="F62" i="1" s="1"/>
  <c r="K62" i="1" s="1"/>
  <c r="E103" i="1"/>
  <c r="F103" i="1" s="1"/>
  <c r="K103" i="1" s="1"/>
  <c r="E104" i="1"/>
  <c r="F104" i="1" s="1"/>
  <c r="K104" i="1" s="1"/>
  <c r="E105" i="1"/>
  <c r="F105" i="1" s="1"/>
  <c r="K105" i="1" s="1"/>
  <c r="E106" i="1"/>
  <c r="F106" i="1" s="1"/>
  <c r="K106" i="1" s="1"/>
  <c r="E107" i="1"/>
  <c r="F107" i="1" s="1"/>
  <c r="K107" i="1" s="1"/>
  <c r="E108" i="1"/>
  <c r="F108" i="1" s="1"/>
  <c r="K108" i="1" s="1"/>
  <c r="E109" i="1"/>
  <c r="F109" i="1" s="1"/>
  <c r="K109" i="1" s="1"/>
  <c r="E110" i="1"/>
  <c r="F110" i="1" s="1"/>
  <c r="K110" i="1" s="1"/>
  <c r="E111" i="1"/>
  <c r="F111" i="1" s="1"/>
  <c r="K111" i="1" s="1"/>
  <c r="E112" i="1"/>
  <c r="F112" i="1" s="1"/>
  <c r="K112" i="1" s="1"/>
  <c r="E113" i="1"/>
  <c r="F113" i="1" s="1"/>
  <c r="K113" i="1" s="1"/>
  <c r="E114" i="1"/>
  <c r="F114" i="1" s="1"/>
  <c r="K114" i="1" s="1"/>
  <c r="E115" i="1"/>
  <c r="F115" i="1" s="1"/>
  <c r="K115" i="1" s="1"/>
  <c r="E116" i="1"/>
  <c r="F116" i="1" s="1"/>
  <c r="K116" i="1" s="1"/>
  <c r="E117" i="1"/>
  <c r="F117" i="1" s="1"/>
  <c r="K117" i="1" s="1"/>
  <c r="E118" i="1"/>
  <c r="F118" i="1" s="1"/>
  <c r="K118" i="1" s="1"/>
  <c r="E119" i="1"/>
  <c r="F119" i="1" s="1"/>
  <c r="K119" i="1" s="1"/>
  <c r="E120" i="1"/>
  <c r="F120" i="1" s="1"/>
  <c r="K120" i="1" s="1"/>
  <c r="E121" i="1"/>
  <c r="F121" i="1" s="1"/>
  <c r="K121" i="1" s="1"/>
  <c r="E122" i="1"/>
  <c r="F122" i="1" s="1"/>
  <c r="K122" i="1" s="1"/>
  <c r="E123" i="1"/>
  <c r="F123" i="1" s="1"/>
  <c r="K123" i="1" s="1"/>
  <c r="E124" i="1"/>
  <c r="F124" i="1" s="1"/>
  <c r="K124" i="1" s="1"/>
  <c r="E125" i="1"/>
  <c r="F125" i="1" s="1"/>
  <c r="K125" i="1" s="1"/>
  <c r="E126" i="1"/>
  <c r="F126" i="1" s="1"/>
  <c r="K126" i="1" s="1"/>
  <c r="E127" i="1"/>
  <c r="F127" i="1" s="1"/>
  <c r="K127" i="1" s="1"/>
  <c r="E128" i="1"/>
  <c r="F128" i="1" s="1"/>
  <c r="K128" i="1" s="1"/>
  <c r="E129" i="1"/>
  <c r="F129" i="1" s="1"/>
  <c r="K129" i="1" s="1"/>
  <c r="E130" i="1"/>
  <c r="F130" i="1" s="1"/>
  <c r="K130" i="1" s="1"/>
  <c r="E131" i="1"/>
  <c r="F131" i="1" s="1"/>
  <c r="K131" i="1" s="1"/>
  <c r="E132" i="1"/>
  <c r="F132" i="1" s="1"/>
  <c r="K132" i="1" s="1"/>
  <c r="E133" i="1"/>
  <c r="F133" i="1" s="1"/>
  <c r="K133" i="1" s="1"/>
  <c r="E134" i="1"/>
  <c r="F134" i="1" s="1"/>
  <c r="K134" i="1" s="1"/>
  <c r="E135" i="1"/>
  <c r="F135" i="1" s="1"/>
  <c r="K135" i="1" s="1"/>
  <c r="E136" i="1"/>
  <c r="F136" i="1" s="1"/>
  <c r="K136" i="1" s="1"/>
  <c r="E137" i="1"/>
  <c r="F137" i="1" s="1"/>
  <c r="K137" i="1" s="1"/>
  <c r="E138" i="1"/>
  <c r="F138" i="1" s="1"/>
  <c r="K138" i="1" s="1"/>
  <c r="E139" i="1"/>
  <c r="F139" i="1" s="1"/>
  <c r="K139" i="1" s="1"/>
  <c r="E140" i="1"/>
  <c r="F140" i="1" s="1"/>
  <c r="K140" i="1" s="1"/>
  <c r="E141" i="1"/>
  <c r="F141" i="1" s="1"/>
  <c r="K141" i="1" s="1"/>
  <c r="E142" i="1"/>
  <c r="F142" i="1" s="1"/>
  <c r="K142" i="1" s="1"/>
  <c r="E143" i="1"/>
  <c r="F143" i="1" s="1"/>
  <c r="K143" i="1" s="1"/>
  <c r="E144" i="1"/>
  <c r="F144" i="1" s="1"/>
  <c r="K144" i="1" s="1"/>
  <c r="E145" i="1"/>
  <c r="F145" i="1" s="1"/>
  <c r="K145" i="1" s="1"/>
  <c r="E146" i="1"/>
  <c r="F146" i="1" s="1"/>
  <c r="K146" i="1" s="1"/>
  <c r="E147" i="1"/>
  <c r="F147" i="1" s="1"/>
  <c r="K147" i="1" s="1"/>
  <c r="E148" i="1"/>
  <c r="F148" i="1" s="1"/>
  <c r="K148" i="1" s="1"/>
  <c r="E149" i="1"/>
  <c r="F149" i="1" s="1"/>
  <c r="K149" i="1" s="1"/>
  <c r="E150" i="1"/>
  <c r="F150" i="1" s="1"/>
  <c r="K150" i="1" s="1"/>
  <c r="E151" i="1"/>
  <c r="F151" i="1" s="1"/>
  <c r="K151" i="1" s="1"/>
  <c r="E152" i="1"/>
  <c r="F152" i="1" s="1"/>
  <c r="K152" i="1" s="1"/>
  <c r="E153" i="1"/>
  <c r="F153" i="1" s="1"/>
  <c r="K153" i="1" s="1"/>
  <c r="E154" i="1"/>
  <c r="F154" i="1" s="1"/>
  <c r="K154" i="1" s="1"/>
  <c r="E155" i="1"/>
  <c r="F155" i="1" s="1"/>
  <c r="K155" i="1" s="1"/>
  <c r="E156" i="1"/>
  <c r="F156" i="1" s="1"/>
  <c r="K156" i="1" s="1"/>
  <c r="E157" i="1"/>
  <c r="F157" i="1" s="1"/>
  <c r="K157" i="1" s="1"/>
  <c r="E158" i="1"/>
  <c r="F158" i="1" s="1"/>
  <c r="K158" i="1" s="1"/>
  <c r="E159" i="1"/>
  <c r="F159" i="1" s="1"/>
  <c r="K159" i="1" s="1"/>
  <c r="E160" i="1"/>
  <c r="F160" i="1" s="1"/>
  <c r="K160" i="1" s="1"/>
  <c r="E161" i="1"/>
  <c r="F161" i="1" s="1"/>
  <c r="K161" i="1" s="1"/>
  <c r="E162" i="1"/>
  <c r="F162" i="1" s="1"/>
  <c r="K162" i="1" s="1"/>
  <c r="E163" i="1"/>
  <c r="F163" i="1" s="1"/>
  <c r="K163" i="1" s="1"/>
  <c r="E164" i="1"/>
  <c r="F164" i="1" s="1"/>
  <c r="K164" i="1" s="1"/>
  <c r="E165" i="1"/>
  <c r="F165" i="1" s="1"/>
  <c r="K165" i="1" s="1"/>
  <c r="E166" i="1"/>
  <c r="F166" i="1" s="1"/>
  <c r="K166" i="1" s="1"/>
  <c r="E167" i="1"/>
  <c r="F167" i="1" s="1"/>
  <c r="K167" i="1" s="1"/>
  <c r="E168" i="1"/>
  <c r="F168" i="1" s="1"/>
  <c r="K168" i="1" s="1"/>
  <c r="E169" i="1"/>
  <c r="F169" i="1" s="1"/>
  <c r="K169" i="1" s="1"/>
  <c r="E170" i="1"/>
  <c r="F170" i="1" s="1"/>
  <c r="K170" i="1" s="1"/>
  <c r="E171" i="1"/>
  <c r="F171" i="1" s="1"/>
  <c r="K171" i="1" s="1"/>
  <c r="E172" i="1"/>
  <c r="F172" i="1" s="1"/>
  <c r="K172" i="1" s="1"/>
  <c r="E173" i="1"/>
  <c r="F173" i="1" s="1"/>
  <c r="K173" i="1" s="1"/>
  <c r="E174" i="1"/>
  <c r="F174" i="1" s="1"/>
  <c r="K174" i="1" s="1"/>
  <c r="E175" i="1"/>
  <c r="F175" i="1" s="1"/>
  <c r="K175" i="1" s="1"/>
  <c r="E176" i="1"/>
  <c r="F176" i="1" s="1"/>
  <c r="K176" i="1" s="1"/>
  <c r="E219" i="1"/>
  <c r="F219" i="1" s="1"/>
  <c r="K219" i="1" s="1"/>
  <c r="E220" i="1"/>
  <c r="F220" i="1" s="1"/>
  <c r="K220" i="1" s="1"/>
  <c r="E221" i="1"/>
  <c r="F221" i="1" s="1"/>
  <c r="K221" i="1" s="1"/>
  <c r="E222" i="1"/>
  <c r="F222" i="1" s="1"/>
  <c r="K222" i="1" s="1"/>
  <c r="E223" i="1"/>
  <c r="F223" i="1" s="1"/>
  <c r="K223" i="1" s="1"/>
  <c r="E224" i="1"/>
  <c r="F224" i="1" s="1"/>
  <c r="K224" i="1" s="1"/>
  <c r="E225" i="1"/>
  <c r="F225" i="1" s="1"/>
  <c r="K225" i="1" s="1"/>
  <c r="E226" i="1"/>
  <c r="F226" i="1" s="1"/>
  <c r="K226" i="1" s="1"/>
  <c r="E227" i="1"/>
  <c r="F227" i="1" s="1"/>
  <c r="K227" i="1" s="1"/>
  <c r="E228" i="1"/>
  <c r="F228" i="1" s="1"/>
  <c r="K228" i="1" s="1"/>
  <c r="E229" i="1"/>
  <c r="F229" i="1" s="1"/>
  <c r="K229" i="1" s="1"/>
  <c r="E230" i="1"/>
  <c r="F230" i="1" s="1"/>
  <c r="K230" i="1" s="1"/>
  <c r="E231" i="1"/>
  <c r="F231" i="1" s="1"/>
  <c r="K231" i="1" s="1"/>
  <c r="E232" i="1"/>
  <c r="F232" i="1" s="1"/>
  <c r="K232" i="1" s="1"/>
  <c r="E233" i="1"/>
  <c r="F233" i="1" s="1"/>
  <c r="K233" i="1" s="1"/>
  <c r="E234" i="1"/>
  <c r="F234" i="1" s="1"/>
  <c r="K234" i="1" s="1"/>
  <c r="E235" i="1"/>
  <c r="F235" i="1" s="1"/>
  <c r="K235" i="1" s="1"/>
  <c r="E236" i="1"/>
  <c r="F236" i="1" s="1"/>
  <c r="K236" i="1" s="1"/>
  <c r="E237" i="1"/>
  <c r="F237" i="1" s="1"/>
  <c r="K237" i="1" s="1"/>
  <c r="E238" i="1"/>
  <c r="F238" i="1" s="1"/>
  <c r="K238" i="1" s="1"/>
  <c r="E239" i="1"/>
  <c r="F239" i="1" s="1"/>
  <c r="K239" i="1" s="1"/>
  <c r="E240" i="1"/>
  <c r="F240" i="1" s="1"/>
  <c r="K240" i="1" s="1"/>
  <c r="E241" i="1"/>
  <c r="F241" i="1" s="1"/>
  <c r="K241" i="1" s="1"/>
  <c r="E242" i="1"/>
  <c r="F242" i="1" s="1"/>
  <c r="K242" i="1" s="1"/>
  <c r="E243" i="1"/>
  <c r="F243" i="1" s="1"/>
  <c r="K243" i="1" s="1"/>
  <c r="E244" i="1"/>
  <c r="F244" i="1" s="1"/>
  <c r="K244" i="1" s="1"/>
  <c r="E245" i="1"/>
  <c r="F245" i="1" s="1"/>
  <c r="K245" i="1" s="1"/>
  <c r="E246" i="1"/>
  <c r="F246" i="1" s="1"/>
  <c r="K246" i="1" s="1"/>
  <c r="E247" i="1"/>
  <c r="F247" i="1" s="1"/>
  <c r="K247" i="1" s="1"/>
  <c r="E248" i="1"/>
  <c r="F248" i="1" s="1"/>
  <c r="K248" i="1" s="1"/>
  <c r="E249" i="1"/>
  <c r="F249" i="1" s="1"/>
  <c r="K249" i="1" s="1"/>
  <c r="E250" i="1"/>
  <c r="F250" i="1" s="1"/>
  <c r="K250" i="1" s="1"/>
  <c r="E251" i="1"/>
  <c r="F251" i="1" s="1"/>
  <c r="K251" i="1" s="1"/>
  <c r="E252" i="1"/>
  <c r="F252" i="1" s="1"/>
  <c r="K252" i="1" s="1"/>
  <c r="E253" i="1"/>
  <c r="F253" i="1" s="1"/>
  <c r="K253" i="1" s="1"/>
  <c r="E254" i="1"/>
  <c r="F254" i="1" s="1"/>
  <c r="K254" i="1" s="1"/>
  <c r="E255" i="1"/>
  <c r="F255" i="1" s="1"/>
  <c r="K255" i="1" s="1"/>
  <c r="E256" i="1"/>
  <c r="F256" i="1" s="1"/>
  <c r="K256" i="1" s="1"/>
  <c r="E257" i="1"/>
  <c r="F257" i="1" s="1"/>
  <c r="K257" i="1" s="1"/>
  <c r="E258" i="1"/>
  <c r="F258" i="1" s="1"/>
  <c r="K258" i="1" s="1"/>
  <c r="E259" i="1"/>
  <c r="F259" i="1" s="1"/>
  <c r="K259" i="1" s="1"/>
  <c r="E260" i="1"/>
  <c r="F260" i="1" s="1"/>
  <c r="K260" i="1" s="1"/>
  <c r="E261" i="1"/>
  <c r="F261" i="1" s="1"/>
  <c r="K261" i="1" s="1"/>
  <c r="E262" i="1"/>
  <c r="F262" i="1" s="1"/>
  <c r="K262" i="1" s="1"/>
  <c r="E263" i="1"/>
  <c r="F263" i="1" s="1"/>
  <c r="K263" i="1" s="1"/>
  <c r="E264" i="1"/>
  <c r="F264" i="1" s="1"/>
  <c r="K264" i="1" s="1"/>
  <c r="E265" i="1"/>
  <c r="F265" i="1" s="1"/>
  <c r="K265" i="1" s="1"/>
  <c r="E266" i="1"/>
  <c r="F266" i="1" s="1"/>
  <c r="K266" i="1" s="1"/>
  <c r="E267" i="1"/>
  <c r="F267" i="1" s="1"/>
  <c r="K267" i="1" s="1"/>
  <c r="E268" i="1"/>
  <c r="F268" i="1" s="1"/>
  <c r="K268" i="1" s="1"/>
  <c r="E269" i="1"/>
  <c r="F269" i="1" s="1"/>
  <c r="K269" i="1" s="1"/>
  <c r="E270" i="1"/>
  <c r="F270" i="1" s="1"/>
  <c r="K270" i="1" s="1"/>
  <c r="E271" i="1"/>
  <c r="F271" i="1" s="1"/>
  <c r="K271" i="1" s="1"/>
  <c r="E272" i="1"/>
  <c r="F272" i="1" s="1"/>
  <c r="K272" i="1" s="1"/>
  <c r="E273" i="1"/>
  <c r="F273" i="1" s="1"/>
  <c r="K273" i="1" s="1"/>
  <c r="E274" i="1"/>
  <c r="F274" i="1" s="1"/>
  <c r="K274" i="1" s="1"/>
  <c r="E275" i="1"/>
  <c r="F275" i="1" s="1"/>
  <c r="K275" i="1" s="1"/>
  <c r="E276" i="1"/>
  <c r="F276" i="1" s="1"/>
  <c r="K276" i="1" s="1"/>
  <c r="E277" i="1"/>
  <c r="F277" i="1" s="1"/>
  <c r="K277" i="1" s="1"/>
  <c r="E278" i="1"/>
  <c r="F278" i="1" s="1"/>
  <c r="K278" i="1" s="1"/>
  <c r="E279" i="1"/>
  <c r="F279" i="1" s="1"/>
  <c r="K279" i="1" s="1"/>
  <c r="E280" i="1"/>
  <c r="F280" i="1" s="1"/>
  <c r="K280" i="1" s="1"/>
  <c r="E281" i="1"/>
  <c r="F281" i="1" s="1"/>
  <c r="K281" i="1" s="1"/>
  <c r="E282" i="1"/>
  <c r="F282" i="1" s="1"/>
  <c r="K282" i="1" s="1"/>
  <c r="E283" i="1"/>
  <c r="F283" i="1" s="1"/>
  <c r="K283" i="1" s="1"/>
  <c r="E284" i="1"/>
  <c r="F284" i="1" s="1"/>
  <c r="K284" i="1" s="1"/>
  <c r="E285" i="1"/>
  <c r="F285" i="1" s="1"/>
  <c r="K285" i="1" s="1"/>
  <c r="E286" i="1"/>
  <c r="F286" i="1" s="1"/>
  <c r="K286" i="1" s="1"/>
  <c r="E287" i="1"/>
  <c r="F287" i="1" s="1"/>
  <c r="K287" i="1" s="1"/>
  <c r="E288" i="1"/>
  <c r="F288" i="1" s="1"/>
  <c r="K288" i="1" s="1"/>
  <c r="E289" i="1"/>
  <c r="F289" i="1" s="1"/>
  <c r="K289" i="1" s="1"/>
  <c r="E315" i="1"/>
  <c r="F315" i="1" s="1"/>
  <c r="K315" i="1" s="1"/>
  <c r="E316" i="1"/>
  <c r="F316" i="1" s="1"/>
  <c r="K316" i="1" s="1"/>
  <c r="E317" i="1"/>
  <c r="F317" i="1" s="1"/>
  <c r="K317" i="1" s="1"/>
  <c r="E318" i="1"/>
  <c r="F318" i="1" s="1"/>
  <c r="K318" i="1" s="1"/>
  <c r="E319" i="1"/>
  <c r="F319" i="1" s="1"/>
  <c r="K319" i="1" s="1"/>
  <c r="E320" i="1"/>
  <c r="F320" i="1" s="1"/>
  <c r="K320" i="1" s="1"/>
  <c r="E321" i="1"/>
  <c r="F321" i="1" s="1"/>
  <c r="K321" i="1" s="1"/>
  <c r="E322" i="1"/>
  <c r="F322" i="1" s="1"/>
  <c r="K322" i="1" s="1"/>
  <c r="E323" i="1"/>
  <c r="F323" i="1" s="1"/>
  <c r="K323" i="1" s="1"/>
  <c r="E324" i="1"/>
  <c r="F324" i="1" s="1"/>
  <c r="K324" i="1" s="1"/>
  <c r="E325" i="1"/>
  <c r="F325" i="1" s="1"/>
  <c r="K325" i="1" s="1"/>
  <c r="E326" i="1"/>
  <c r="F326" i="1" s="1"/>
  <c r="K326" i="1" s="1"/>
  <c r="E327" i="1"/>
  <c r="F327" i="1" s="1"/>
  <c r="K327" i="1" s="1"/>
  <c r="E328" i="1"/>
  <c r="F328" i="1" s="1"/>
  <c r="K328" i="1" s="1"/>
  <c r="E329" i="1"/>
  <c r="F329" i="1" s="1"/>
  <c r="K329" i="1" s="1"/>
  <c r="E330" i="1"/>
  <c r="F330" i="1" s="1"/>
  <c r="K330" i="1" s="1"/>
  <c r="E331" i="1"/>
  <c r="F331" i="1" s="1"/>
  <c r="K331" i="1" s="1"/>
  <c r="E332" i="1"/>
  <c r="F332" i="1" s="1"/>
  <c r="K332" i="1" s="1"/>
  <c r="E333" i="1"/>
  <c r="F333" i="1" s="1"/>
  <c r="K333" i="1" s="1"/>
  <c r="E334" i="1"/>
  <c r="F334" i="1" s="1"/>
  <c r="K334" i="1" s="1"/>
  <c r="E335" i="1"/>
  <c r="F335" i="1" s="1"/>
  <c r="K335" i="1" s="1"/>
  <c r="E336" i="1"/>
  <c r="F336" i="1" s="1"/>
  <c r="K336" i="1" s="1"/>
  <c r="E337" i="1"/>
  <c r="F337" i="1" s="1"/>
  <c r="K337" i="1" s="1"/>
  <c r="E338" i="1"/>
  <c r="F338" i="1" s="1"/>
  <c r="K338" i="1" s="1"/>
  <c r="E339" i="1"/>
  <c r="F339" i="1" s="1"/>
  <c r="K339" i="1" s="1"/>
  <c r="E340" i="1"/>
  <c r="F340" i="1" s="1"/>
  <c r="K340" i="1" s="1"/>
  <c r="E341" i="1"/>
  <c r="F341" i="1" s="1"/>
  <c r="K341" i="1" s="1"/>
  <c r="E342" i="1"/>
  <c r="F342" i="1" s="1"/>
  <c r="K342" i="1" s="1"/>
  <c r="E343" i="1"/>
  <c r="F343" i="1" s="1"/>
  <c r="K343" i="1" s="1"/>
  <c r="E370" i="1"/>
  <c r="F370" i="1" s="1"/>
  <c r="K370" i="1" s="1"/>
  <c r="E371" i="1"/>
  <c r="F371" i="1" s="1"/>
  <c r="K371" i="1" s="1"/>
  <c r="E372" i="1"/>
  <c r="F372" i="1" s="1"/>
  <c r="K372" i="1" s="1"/>
  <c r="E373" i="1"/>
  <c r="F373" i="1" s="1"/>
  <c r="K373" i="1" s="1"/>
  <c r="E374" i="1"/>
  <c r="F374" i="1" s="1"/>
  <c r="K374" i="1" s="1"/>
  <c r="E375" i="1"/>
  <c r="F375" i="1" s="1"/>
  <c r="K375" i="1" s="1"/>
  <c r="E376" i="1"/>
  <c r="F376" i="1" s="1"/>
  <c r="K376" i="1" s="1"/>
  <c r="E377" i="1"/>
  <c r="F377" i="1" s="1"/>
  <c r="K377" i="1" s="1"/>
  <c r="E378" i="1"/>
  <c r="F378" i="1" s="1"/>
  <c r="K378" i="1" s="1"/>
  <c r="E379" i="1"/>
  <c r="F379" i="1" s="1"/>
  <c r="K379" i="1" s="1"/>
  <c r="E380" i="1"/>
  <c r="F380" i="1" s="1"/>
  <c r="K380" i="1" s="1"/>
  <c r="E381" i="1"/>
  <c r="F381" i="1" s="1"/>
  <c r="K381" i="1" s="1"/>
  <c r="E382" i="1"/>
  <c r="F382" i="1" s="1"/>
  <c r="K382" i="1" s="1"/>
  <c r="E383" i="1"/>
  <c r="F383" i="1" s="1"/>
  <c r="K383" i="1" s="1"/>
  <c r="E384" i="1"/>
  <c r="F384" i="1" s="1"/>
  <c r="K384" i="1" s="1"/>
  <c r="E385" i="1"/>
  <c r="F385" i="1" s="1"/>
  <c r="K385" i="1" s="1"/>
  <c r="E386" i="1"/>
  <c r="F386" i="1" s="1"/>
  <c r="K386" i="1" s="1"/>
  <c r="E387" i="1"/>
  <c r="F387" i="1" s="1"/>
  <c r="K387" i="1" s="1"/>
  <c r="E388" i="1"/>
  <c r="F388" i="1" s="1"/>
  <c r="K388" i="1" s="1"/>
  <c r="E389" i="1"/>
  <c r="F389" i="1" s="1"/>
  <c r="K389" i="1" s="1"/>
  <c r="E390" i="1"/>
  <c r="F390" i="1" s="1"/>
  <c r="K390" i="1" s="1"/>
  <c r="E391" i="1"/>
  <c r="F391" i="1" s="1"/>
  <c r="K391" i="1" s="1"/>
  <c r="E434" i="1"/>
  <c r="F434" i="1" s="1"/>
  <c r="K434" i="1" s="1"/>
  <c r="E435" i="1"/>
  <c r="F435" i="1" s="1"/>
  <c r="K435" i="1" s="1"/>
  <c r="E436" i="1"/>
  <c r="F436" i="1" s="1"/>
  <c r="K436" i="1" s="1"/>
  <c r="E437" i="1"/>
  <c r="F437" i="1" s="1"/>
  <c r="K437" i="1" s="1"/>
  <c r="E438" i="1"/>
  <c r="F438" i="1" s="1"/>
  <c r="K438" i="1" s="1"/>
  <c r="E439" i="1"/>
  <c r="F439" i="1" s="1"/>
  <c r="K439" i="1" s="1"/>
  <c r="E440" i="1"/>
  <c r="F440" i="1" s="1"/>
  <c r="K440" i="1" s="1"/>
  <c r="E441" i="1"/>
  <c r="F441" i="1" s="1"/>
  <c r="K441" i="1" s="1"/>
  <c r="E442" i="1"/>
  <c r="F442" i="1" s="1"/>
  <c r="K442" i="1" s="1"/>
  <c r="E443" i="1"/>
  <c r="F443" i="1" s="1"/>
  <c r="K443" i="1" s="1"/>
  <c r="E444" i="1"/>
  <c r="F444" i="1" s="1"/>
  <c r="K444" i="1" s="1"/>
  <c r="E445" i="1"/>
  <c r="F445" i="1" s="1"/>
  <c r="K445" i="1" s="1"/>
  <c r="E446" i="1"/>
  <c r="F446" i="1" s="1"/>
  <c r="K446" i="1" s="1"/>
  <c r="E447" i="1"/>
  <c r="F447" i="1" s="1"/>
  <c r="K447" i="1" s="1"/>
  <c r="E448" i="1"/>
  <c r="F448" i="1" s="1"/>
  <c r="K448" i="1" s="1"/>
  <c r="E449" i="1"/>
  <c r="F449" i="1" s="1"/>
  <c r="K449" i="1" s="1"/>
  <c r="E450" i="1"/>
  <c r="F450" i="1" s="1"/>
  <c r="K450" i="1" s="1"/>
  <c r="E451" i="1"/>
  <c r="F451" i="1" s="1"/>
  <c r="K451" i="1" s="1"/>
  <c r="E452" i="1"/>
  <c r="F452" i="1" s="1"/>
  <c r="K452" i="1" s="1"/>
  <c r="E453" i="1"/>
  <c r="F453" i="1" s="1"/>
  <c r="K453" i="1" s="1"/>
  <c r="E454" i="1"/>
  <c r="F454" i="1" s="1"/>
  <c r="K454" i="1" s="1"/>
  <c r="E455" i="1"/>
  <c r="F455" i="1" s="1"/>
  <c r="K455" i="1" s="1"/>
  <c r="E456" i="1"/>
  <c r="F456" i="1" s="1"/>
  <c r="K456" i="1" s="1"/>
  <c r="E457" i="1"/>
  <c r="F457" i="1" s="1"/>
  <c r="K457" i="1" s="1"/>
  <c r="E458" i="1"/>
  <c r="F458" i="1" s="1"/>
  <c r="K458" i="1" s="1"/>
  <c r="E459" i="1"/>
  <c r="F459" i="1" s="1"/>
  <c r="K459" i="1" s="1"/>
  <c r="E460" i="1"/>
  <c r="F460" i="1" s="1"/>
  <c r="K460" i="1" s="1"/>
  <c r="E461" i="1"/>
  <c r="F461" i="1" s="1"/>
  <c r="K461" i="1" s="1"/>
  <c r="E462" i="1"/>
  <c r="F462" i="1" s="1"/>
  <c r="K462" i="1" s="1"/>
  <c r="E463" i="1"/>
  <c r="F463" i="1" s="1"/>
  <c r="K463" i="1" s="1"/>
  <c r="E464" i="1"/>
  <c r="F464" i="1" s="1"/>
  <c r="K464" i="1" s="1"/>
  <c r="E465" i="1"/>
  <c r="F465" i="1" s="1"/>
  <c r="K465" i="1" s="1"/>
  <c r="E466" i="1"/>
  <c r="F466" i="1" s="1"/>
  <c r="K466" i="1" s="1"/>
  <c r="E467" i="1"/>
  <c r="F467" i="1" s="1"/>
  <c r="K467" i="1" s="1"/>
  <c r="E468" i="1"/>
  <c r="F468" i="1" s="1"/>
  <c r="K468" i="1" s="1"/>
  <c r="E469" i="1"/>
  <c r="F469" i="1" s="1"/>
  <c r="K469" i="1" s="1"/>
  <c r="E470" i="1"/>
  <c r="F470" i="1" s="1"/>
  <c r="K470" i="1" s="1"/>
  <c r="E471" i="1"/>
  <c r="F471" i="1" s="1"/>
  <c r="K471" i="1" s="1"/>
  <c r="E472" i="1"/>
  <c r="F472" i="1" s="1"/>
  <c r="K472" i="1" s="1"/>
  <c r="E473" i="1"/>
  <c r="F473" i="1" s="1"/>
  <c r="K473" i="1" s="1"/>
  <c r="E474" i="1"/>
  <c r="F474" i="1" s="1"/>
  <c r="K474" i="1" s="1"/>
  <c r="E475" i="1"/>
  <c r="F475" i="1" s="1"/>
  <c r="K475" i="1" s="1"/>
  <c r="E476" i="1"/>
  <c r="F476" i="1" s="1"/>
  <c r="K476" i="1" s="1"/>
  <c r="E477" i="1"/>
  <c r="F477" i="1" s="1"/>
  <c r="K477" i="1" s="1"/>
  <c r="E478" i="1"/>
  <c r="F478" i="1" s="1"/>
  <c r="K478" i="1" s="1"/>
  <c r="E479" i="1"/>
  <c r="F479" i="1" s="1"/>
  <c r="K479" i="1" s="1"/>
  <c r="E480" i="1"/>
  <c r="F480" i="1" s="1"/>
  <c r="K480" i="1" s="1"/>
  <c r="E481" i="1"/>
  <c r="F481" i="1" s="1"/>
  <c r="K481" i="1" s="1"/>
  <c r="E482" i="1"/>
  <c r="F482" i="1" s="1"/>
  <c r="K482" i="1" s="1"/>
  <c r="E483" i="1"/>
  <c r="F483" i="1" s="1"/>
  <c r="K483" i="1" s="1"/>
  <c r="E484" i="1"/>
  <c r="F484" i="1" s="1"/>
  <c r="K484" i="1" s="1"/>
  <c r="E485" i="1"/>
  <c r="F485" i="1" s="1"/>
  <c r="K485" i="1" s="1"/>
  <c r="E486" i="1"/>
  <c r="F486" i="1" s="1"/>
  <c r="K486" i="1" s="1"/>
  <c r="E487" i="1"/>
  <c r="F487" i="1" s="1"/>
  <c r="K487" i="1" s="1"/>
  <c r="E488" i="1"/>
  <c r="F488" i="1" s="1"/>
  <c r="K488" i="1" s="1"/>
  <c r="E489" i="1"/>
  <c r="F489" i="1" s="1"/>
  <c r="K489" i="1" s="1"/>
  <c r="E490" i="1"/>
  <c r="F490" i="1" s="1"/>
  <c r="K490" i="1" s="1"/>
  <c r="E491" i="1"/>
  <c r="F491" i="1" s="1"/>
  <c r="K491" i="1" s="1"/>
  <c r="E492" i="1"/>
  <c r="F492" i="1" s="1"/>
  <c r="K492" i="1" s="1"/>
  <c r="E493" i="1"/>
  <c r="F493" i="1" s="1"/>
  <c r="K493" i="1" s="1"/>
  <c r="E494" i="1"/>
  <c r="F494" i="1" s="1"/>
  <c r="K494" i="1" s="1"/>
  <c r="E495" i="1"/>
  <c r="F495" i="1" s="1"/>
  <c r="K495" i="1" s="1"/>
  <c r="E496" i="1"/>
  <c r="F496" i="1" s="1"/>
  <c r="K496" i="1" s="1"/>
  <c r="E497" i="1"/>
  <c r="F497" i="1" s="1"/>
  <c r="K497" i="1" s="1"/>
  <c r="E498" i="1"/>
  <c r="F498" i="1" s="1"/>
  <c r="K498" i="1" s="1"/>
  <c r="E499" i="1"/>
  <c r="F499" i="1" s="1"/>
  <c r="K499" i="1" s="1"/>
  <c r="E541" i="1"/>
  <c r="F541" i="1" s="1"/>
  <c r="K541" i="1" s="1"/>
  <c r="E542" i="1"/>
  <c r="F542" i="1" s="1"/>
  <c r="K542" i="1" s="1"/>
  <c r="E543" i="1"/>
  <c r="F543" i="1" s="1"/>
  <c r="K543" i="1" s="1"/>
  <c r="E544" i="1"/>
  <c r="F544" i="1" s="1"/>
  <c r="K544" i="1" s="1"/>
  <c r="E545" i="1"/>
  <c r="F545" i="1" s="1"/>
  <c r="K545" i="1" s="1"/>
  <c r="E546" i="1"/>
  <c r="F546" i="1" s="1"/>
  <c r="K546" i="1" s="1"/>
  <c r="E547" i="1"/>
  <c r="F547" i="1" s="1"/>
  <c r="K547" i="1" s="1"/>
  <c r="E548" i="1"/>
  <c r="F548" i="1" s="1"/>
  <c r="K548" i="1" s="1"/>
  <c r="E549" i="1"/>
  <c r="F549" i="1" s="1"/>
  <c r="K549" i="1" s="1"/>
  <c r="E550" i="1"/>
  <c r="F550" i="1" s="1"/>
  <c r="K550" i="1" s="1"/>
  <c r="E551" i="1"/>
  <c r="F551" i="1" s="1"/>
  <c r="K551" i="1" s="1"/>
  <c r="E552" i="1"/>
  <c r="F552" i="1" s="1"/>
  <c r="K552" i="1" s="1"/>
  <c r="E553" i="1"/>
  <c r="F553" i="1" s="1"/>
  <c r="K553" i="1" s="1"/>
  <c r="E554" i="1"/>
  <c r="F554" i="1" s="1"/>
  <c r="K554" i="1" s="1"/>
  <c r="E555" i="1"/>
  <c r="F555" i="1" s="1"/>
  <c r="K555" i="1" s="1"/>
  <c r="E556" i="1"/>
  <c r="F556" i="1" s="1"/>
  <c r="K556" i="1" s="1"/>
  <c r="E557" i="1"/>
  <c r="F557" i="1" s="1"/>
  <c r="K557" i="1" s="1"/>
  <c r="E558" i="1"/>
  <c r="F558" i="1" s="1"/>
  <c r="K558" i="1" s="1"/>
  <c r="E559" i="1"/>
  <c r="F559" i="1" s="1"/>
  <c r="K559" i="1" s="1"/>
  <c r="E560" i="1"/>
  <c r="F560" i="1" s="1"/>
  <c r="K560" i="1" s="1"/>
  <c r="E561" i="1"/>
  <c r="F561" i="1" s="1"/>
  <c r="K561" i="1" s="1"/>
  <c r="E562" i="1"/>
  <c r="F562" i="1" s="1"/>
  <c r="K562" i="1" s="1"/>
  <c r="E563" i="1"/>
  <c r="F563" i="1" s="1"/>
  <c r="K563" i="1" s="1"/>
  <c r="E564" i="1"/>
  <c r="F564" i="1" s="1"/>
  <c r="K564" i="1" s="1"/>
  <c r="E565" i="1"/>
  <c r="F565" i="1" s="1"/>
  <c r="K565" i="1" s="1"/>
  <c r="E566" i="1"/>
  <c r="F566" i="1" s="1"/>
  <c r="K566" i="1" s="1"/>
  <c r="E567" i="1"/>
  <c r="F567" i="1" s="1"/>
  <c r="K567" i="1" s="1"/>
  <c r="E568" i="1"/>
  <c r="F568" i="1" s="1"/>
  <c r="K568" i="1" s="1"/>
  <c r="E569" i="1"/>
  <c r="F569" i="1" s="1"/>
  <c r="K569" i="1" s="1"/>
  <c r="E570" i="1"/>
  <c r="F570" i="1" s="1"/>
  <c r="K570" i="1" s="1"/>
  <c r="E571" i="1"/>
  <c r="F571" i="1" s="1"/>
  <c r="K571" i="1" s="1"/>
  <c r="E572" i="1"/>
  <c r="F572" i="1" s="1"/>
  <c r="K572" i="1" s="1"/>
  <c r="E573" i="1"/>
  <c r="F573" i="1" s="1"/>
  <c r="K573" i="1" s="1"/>
  <c r="E574" i="1"/>
  <c r="F574" i="1" s="1"/>
  <c r="K574" i="1" s="1"/>
  <c r="E575" i="1"/>
  <c r="F575" i="1" s="1"/>
  <c r="K575" i="1" s="1"/>
  <c r="E576" i="1"/>
  <c r="F576" i="1" s="1"/>
  <c r="K576" i="1" s="1"/>
  <c r="E577" i="1"/>
  <c r="F577" i="1" s="1"/>
  <c r="K577" i="1" s="1"/>
  <c r="E578" i="1"/>
  <c r="F578" i="1" s="1"/>
  <c r="K578" i="1" s="1"/>
  <c r="E579" i="1"/>
  <c r="F579" i="1" s="1"/>
  <c r="K579" i="1" s="1"/>
  <c r="E580" i="1"/>
  <c r="F580" i="1" s="1"/>
  <c r="K580" i="1" s="1"/>
  <c r="E581" i="1"/>
  <c r="F581" i="1" s="1"/>
  <c r="K581" i="1" s="1"/>
  <c r="E582" i="1"/>
  <c r="F582" i="1" s="1"/>
  <c r="K582" i="1" s="1"/>
  <c r="E583" i="1"/>
  <c r="F583" i="1" s="1"/>
  <c r="K583" i="1" s="1"/>
  <c r="E584" i="1"/>
  <c r="F584" i="1" s="1"/>
  <c r="K584" i="1" s="1"/>
  <c r="E585" i="1"/>
  <c r="F585" i="1" s="1"/>
  <c r="K585" i="1" s="1"/>
  <c r="E586" i="1"/>
  <c r="F586" i="1" s="1"/>
  <c r="K586" i="1" s="1"/>
  <c r="E587" i="1"/>
  <c r="F587" i="1" s="1"/>
  <c r="K587" i="1" s="1"/>
  <c r="E588" i="1"/>
  <c r="F588" i="1" s="1"/>
  <c r="K588" i="1" s="1"/>
  <c r="E589" i="1"/>
  <c r="F589" i="1" s="1"/>
  <c r="K589" i="1" s="1"/>
  <c r="E590" i="1"/>
  <c r="F590" i="1" s="1"/>
  <c r="K590" i="1" s="1"/>
  <c r="E591" i="1"/>
  <c r="F591" i="1" s="1"/>
  <c r="K591" i="1" s="1"/>
  <c r="E592" i="1"/>
  <c r="F592" i="1" s="1"/>
  <c r="K592" i="1" s="1"/>
  <c r="E593" i="1"/>
  <c r="F593" i="1" s="1"/>
  <c r="K593" i="1" s="1"/>
  <c r="E594" i="1"/>
  <c r="F594" i="1" s="1"/>
  <c r="K594" i="1" s="1"/>
  <c r="E595" i="1"/>
  <c r="F595" i="1" s="1"/>
  <c r="K595" i="1" s="1"/>
  <c r="E596" i="1"/>
  <c r="F596" i="1" s="1"/>
  <c r="K596" i="1" s="1"/>
  <c r="E597" i="1"/>
  <c r="F597" i="1" s="1"/>
  <c r="K597" i="1" s="1"/>
  <c r="E598" i="1"/>
  <c r="F598" i="1" s="1"/>
  <c r="K598" i="1" s="1"/>
  <c r="E599" i="1"/>
  <c r="F599" i="1" s="1"/>
  <c r="K599" i="1" s="1"/>
  <c r="E600" i="1"/>
  <c r="F600" i="1" s="1"/>
  <c r="K600" i="1" s="1"/>
  <c r="E601" i="1"/>
  <c r="F601" i="1" s="1"/>
  <c r="K601" i="1" s="1"/>
  <c r="E602" i="1"/>
  <c r="F602" i="1" s="1"/>
  <c r="K602" i="1" s="1"/>
  <c r="E603" i="1"/>
  <c r="F603" i="1" s="1"/>
  <c r="K603" i="1" s="1"/>
  <c r="E604" i="1"/>
  <c r="F604" i="1" s="1"/>
  <c r="K604" i="1" s="1"/>
  <c r="E605" i="1"/>
  <c r="F605" i="1" s="1"/>
  <c r="K605" i="1" s="1"/>
  <c r="E606" i="1"/>
  <c r="F606" i="1" s="1"/>
  <c r="K606" i="1" s="1"/>
  <c r="E607" i="1"/>
  <c r="F607" i="1" s="1"/>
  <c r="K607" i="1" s="1"/>
  <c r="E608" i="1"/>
  <c r="F608" i="1" s="1"/>
  <c r="K608" i="1" s="1"/>
  <c r="E609" i="1"/>
  <c r="F609" i="1" s="1"/>
  <c r="K609" i="1" s="1"/>
  <c r="E610" i="1"/>
  <c r="F610" i="1" s="1"/>
  <c r="K610" i="1" s="1"/>
  <c r="E611" i="1"/>
  <c r="F611" i="1" s="1"/>
  <c r="K611" i="1" s="1"/>
  <c r="E655" i="1"/>
  <c r="F655" i="1" s="1"/>
  <c r="K655" i="1" s="1"/>
  <c r="E656" i="1"/>
  <c r="F656" i="1" s="1"/>
  <c r="K656" i="1" s="1"/>
  <c r="E657" i="1"/>
  <c r="F657" i="1" s="1"/>
  <c r="K657" i="1" s="1"/>
  <c r="E658" i="1"/>
  <c r="F658" i="1" s="1"/>
  <c r="K658" i="1" s="1"/>
  <c r="E659" i="1"/>
  <c r="F659" i="1" s="1"/>
  <c r="K659" i="1" s="1"/>
  <c r="E660" i="1"/>
  <c r="F660" i="1" s="1"/>
  <c r="K660" i="1" s="1"/>
  <c r="E661" i="1"/>
  <c r="F661" i="1" s="1"/>
  <c r="K661" i="1" s="1"/>
  <c r="E662" i="1"/>
  <c r="F662" i="1" s="1"/>
  <c r="K662" i="1" s="1"/>
  <c r="E663" i="1"/>
  <c r="F663" i="1" s="1"/>
  <c r="K663" i="1" s="1"/>
  <c r="E664" i="1"/>
  <c r="F664" i="1" s="1"/>
  <c r="K664" i="1" s="1"/>
  <c r="E665" i="1"/>
  <c r="F665" i="1" s="1"/>
  <c r="K665" i="1" s="1"/>
  <c r="E666" i="1"/>
  <c r="F666" i="1" s="1"/>
  <c r="K666" i="1" s="1"/>
  <c r="E667" i="1"/>
  <c r="F667" i="1" s="1"/>
  <c r="K667" i="1" s="1"/>
  <c r="E668" i="1"/>
  <c r="F668" i="1" s="1"/>
  <c r="K668" i="1" s="1"/>
  <c r="E669" i="1"/>
  <c r="F669" i="1" s="1"/>
  <c r="K669" i="1" s="1"/>
  <c r="E670" i="1"/>
  <c r="F670" i="1" s="1"/>
  <c r="K670" i="1" s="1"/>
  <c r="E671" i="1"/>
  <c r="F671" i="1" s="1"/>
  <c r="K671" i="1" s="1"/>
  <c r="E672" i="1"/>
  <c r="F672" i="1" s="1"/>
  <c r="K672" i="1" s="1"/>
  <c r="E673" i="1"/>
  <c r="F673" i="1" s="1"/>
  <c r="K673" i="1" s="1"/>
  <c r="E674" i="1"/>
  <c r="F674" i="1" s="1"/>
  <c r="K674" i="1" s="1"/>
  <c r="E675" i="1"/>
  <c r="F675" i="1" s="1"/>
  <c r="K675" i="1" s="1"/>
  <c r="E676" i="1"/>
  <c r="F676" i="1" s="1"/>
  <c r="K676" i="1" s="1"/>
  <c r="E677" i="1"/>
  <c r="F677" i="1" s="1"/>
  <c r="K677" i="1" s="1"/>
  <c r="E678" i="1"/>
  <c r="F678" i="1" s="1"/>
  <c r="K678" i="1" s="1"/>
  <c r="E679" i="1"/>
  <c r="F679" i="1" s="1"/>
  <c r="K679" i="1" s="1"/>
  <c r="E680" i="1"/>
  <c r="F680" i="1" s="1"/>
  <c r="K680" i="1" s="1"/>
  <c r="E681" i="1"/>
  <c r="F681" i="1" s="1"/>
  <c r="K681" i="1" s="1"/>
  <c r="E682" i="1"/>
  <c r="F682" i="1" s="1"/>
  <c r="K682" i="1" s="1"/>
  <c r="E683" i="1"/>
  <c r="F683" i="1" s="1"/>
  <c r="K683" i="1" s="1"/>
  <c r="E684" i="1"/>
  <c r="F684" i="1" s="1"/>
  <c r="K684" i="1" s="1"/>
  <c r="E685" i="1"/>
  <c r="F685" i="1" s="1"/>
  <c r="K685" i="1" s="1"/>
  <c r="E686" i="1"/>
  <c r="F686" i="1" s="1"/>
  <c r="K686" i="1" s="1"/>
  <c r="E687" i="1"/>
  <c r="F687" i="1" s="1"/>
  <c r="K687" i="1" s="1"/>
  <c r="E688" i="1"/>
  <c r="F688" i="1" s="1"/>
  <c r="K688" i="1" s="1"/>
  <c r="E689" i="1"/>
  <c r="F689" i="1" s="1"/>
  <c r="K689" i="1" s="1"/>
  <c r="E690" i="1"/>
  <c r="F690" i="1" s="1"/>
  <c r="K690" i="1" s="1"/>
  <c r="E691" i="1"/>
  <c r="F691" i="1" s="1"/>
  <c r="K691" i="1" s="1"/>
  <c r="E692" i="1"/>
  <c r="F692" i="1" s="1"/>
  <c r="K692" i="1" s="1"/>
  <c r="E693" i="1"/>
  <c r="F693" i="1" s="1"/>
  <c r="K693" i="1" s="1"/>
  <c r="E694" i="1"/>
  <c r="F694" i="1" s="1"/>
  <c r="K694" i="1" s="1"/>
  <c r="E695" i="1"/>
  <c r="F695" i="1" s="1"/>
  <c r="K695" i="1" s="1"/>
  <c r="E696" i="1"/>
  <c r="F696" i="1" s="1"/>
  <c r="K696" i="1" s="1"/>
  <c r="E697" i="1"/>
  <c r="F697" i="1" s="1"/>
  <c r="K697" i="1" s="1"/>
  <c r="E698" i="1"/>
  <c r="F698" i="1" s="1"/>
  <c r="K698" i="1" s="1"/>
  <c r="E699" i="1"/>
  <c r="F699" i="1" s="1"/>
  <c r="K699" i="1" s="1"/>
  <c r="E700" i="1"/>
  <c r="F700" i="1" s="1"/>
  <c r="K700" i="1" s="1"/>
  <c r="E701" i="1"/>
  <c r="F701" i="1" s="1"/>
  <c r="K701" i="1" s="1"/>
  <c r="E702" i="1"/>
  <c r="F702" i="1" s="1"/>
  <c r="K702" i="1" s="1"/>
  <c r="E703" i="1"/>
  <c r="F703" i="1" s="1"/>
  <c r="K703" i="1" s="1"/>
  <c r="E704" i="1"/>
  <c r="F704" i="1" s="1"/>
  <c r="K704" i="1" s="1"/>
  <c r="E705" i="1"/>
  <c r="F705" i="1" s="1"/>
  <c r="K705" i="1" s="1"/>
  <c r="E706" i="1"/>
  <c r="F706" i="1" s="1"/>
  <c r="K706" i="1" s="1"/>
  <c r="E707" i="1"/>
  <c r="F707" i="1" s="1"/>
  <c r="K707" i="1" s="1"/>
  <c r="E708" i="1"/>
  <c r="F708" i="1" s="1"/>
  <c r="K708" i="1" s="1"/>
  <c r="E709" i="1"/>
  <c r="F709" i="1" s="1"/>
  <c r="K709" i="1" s="1"/>
  <c r="E710" i="1"/>
  <c r="F710" i="1" s="1"/>
  <c r="K710" i="1" s="1"/>
  <c r="E711" i="1"/>
  <c r="F711" i="1" s="1"/>
  <c r="K711" i="1" s="1"/>
  <c r="E712" i="1"/>
  <c r="F712" i="1" s="1"/>
  <c r="K712" i="1" s="1"/>
  <c r="E713" i="1"/>
  <c r="F713" i="1" s="1"/>
  <c r="K713" i="1" s="1"/>
  <c r="E714" i="1"/>
  <c r="F714" i="1" s="1"/>
  <c r="K714" i="1" s="1"/>
  <c r="E715" i="1"/>
  <c r="F715" i="1" s="1"/>
  <c r="K715" i="1" s="1"/>
  <c r="E716" i="1"/>
  <c r="F716" i="1" s="1"/>
  <c r="K716" i="1" s="1"/>
  <c r="E717" i="1"/>
  <c r="F717" i="1" s="1"/>
  <c r="K717" i="1" s="1"/>
  <c r="E718" i="1"/>
  <c r="F718" i="1" s="1"/>
  <c r="K718" i="1" s="1"/>
  <c r="E719" i="1"/>
  <c r="F719" i="1" s="1"/>
  <c r="K719" i="1" s="1"/>
  <c r="E720" i="1"/>
  <c r="F720" i="1" s="1"/>
  <c r="K720" i="1" s="1"/>
  <c r="E721" i="1"/>
  <c r="F721" i="1" s="1"/>
  <c r="K721" i="1" s="1"/>
  <c r="E722" i="1"/>
  <c r="F722" i="1" s="1"/>
  <c r="K722" i="1" s="1"/>
  <c r="E723" i="1"/>
  <c r="F723" i="1" s="1"/>
  <c r="K723" i="1" s="1"/>
  <c r="E724" i="1"/>
  <c r="F724" i="1" s="1"/>
  <c r="K724" i="1" s="1"/>
  <c r="E725" i="1"/>
  <c r="F725" i="1" s="1"/>
  <c r="K725" i="1" s="1"/>
  <c r="E726" i="1"/>
  <c r="F726" i="1" s="1"/>
  <c r="K726" i="1" s="1"/>
  <c r="E727" i="1"/>
  <c r="F727" i="1" s="1"/>
  <c r="K727" i="1" s="1"/>
  <c r="E728" i="1"/>
  <c r="F728" i="1" s="1"/>
  <c r="K728" i="1" s="1"/>
  <c r="E729" i="1"/>
  <c r="F729" i="1" s="1"/>
  <c r="K729" i="1" s="1"/>
  <c r="E730" i="1"/>
  <c r="F730" i="1" s="1"/>
  <c r="K730" i="1" s="1"/>
  <c r="E731" i="1"/>
  <c r="F731" i="1" s="1"/>
  <c r="K731" i="1" s="1"/>
  <c r="E732" i="1"/>
  <c r="F732" i="1" s="1"/>
  <c r="K732" i="1" s="1"/>
  <c r="E733" i="1"/>
  <c r="F733" i="1" s="1"/>
  <c r="K733" i="1" s="1"/>
  <c r="E734" i="1"/>
  <c r="F734" i="1" s="1"/>
  <c r="K734" i="1" s="1"/>
  <c r="E735" i="1"/>
  <c r="F735" i="1" s="1"/>
  <c r="K735" i="1" s="1"/>
  <c r="E736" i="1"/>
  <c r="F736" i="1" s="1"/>
  <c r="K736" i="1" s="1"/>
  <c r="E737" i="1"/>
  <c r="F737" i="1" s="1"/>
  <c r="K737" i="1" s="1"/>
  <c r="E738" i="1"/>
  <c r="F738" i="1" s="1"/>
  <c r="K738" i="1" s="1"/>
  <c r="E739" i="1"/>
  <c r="F739" i="1" s="1"/>
  <c r="K739" i="1" s="1"/>
  <c r="E740" i="1"/>
  <c r="F740" i="1" s="1"/>
  <c r="K740" i="1" s="1"/>
  <c r="E741" i="1"/>
  <c r="F741" i="1" s="1"/>
  <c r="K741" i="1" s="1"/>
  <c r="E742" i="1"/>
  <c r="F742" i="1" s="1"/>
  <c r="K742" i="1" s="1"/>
  <c r="E743" i="1"/>
  <c r="F743" i="1" s="1"/>
  <c r="K743" i="1" s="1"/>
  <c r="E744" i="1"/>
  <c r="F744" i="1" s="1"/>
  <c r="K744" i="1" s="1"/>
  <c r="E756" i="1"/>
  <c r="F756" i="1" s="1"/>
  <c r="K756" i="1" s="1"/>
  <c r="E757" i="1"/>
  <c r="F757" i="1" s="1"/>
  <c r="K757" i="1" s="1"/>
  <c r="E758" i="1"/>
  <c r="F758" i="1" s="1"/>
  <c r="K758" i="1" s="1"/>
  <c r="E759" i="1"/>
  <c r="F759" i="1" s="1"/>
  <c r="K759" i="1" s="1"/>
  <c r="E760" i="1"/>
  <c r="F760" i="1" s="1"/>
  <c r="K760" i="1" s="1"/>
  <c r="E761" i="1"/>
  <c r="F761" i="1" s="1"/>
  <c r="K761" i="1" s="1"/>
  <c r="E762" i="1"/>
  <c r="F762" i="1" s="1"/>
  <c r="K762" i="1" s="1"/>
  <c r="E763" i="1"/>
  <c r="F763" i="1" s="1"/>
  <c r="K763" i="1" s="1"/>
  <c r="E764" i="1"/>
  <c r="F764" i="1" s="1"/>
  <c r="K764" i="1" s="1"/>
  <c r="E765" i="1"/>
  <c r="F765" i="1" s="1"/>
  <c r="K765" i="1" s="1"/>
  <c r="E766" i="1"/>
  <c r="F766" i="1" s="1"/>
  <c r="K766" i="1" s="1"/>
  <c r="E767" i="1"/>
  <c r="F767" i="1" s="1"/>
  <c r="K767" i="1" s="1"/>
  <c r="E768" i="1"/>
  <c r="F768" i="1" s="1"/>
  <c r="K768" i="1" s="1"/>
  <c r="E769" i="1"/>
  <c r="F769" i="1" s="1"/>
  <c r="K769" i="1" s="1"/>
  <c r="E770" i="1"/>
  <c r="F770" i="1" s="1"/>
  <c r="K770" i="1" s="1"/>
  <c r="E771" i="1"/>
  <c r="F771" i="1" s="1"/>
  <c r="K771" i="1" s="1"/>
  <c r="E772" i="1"/>
  <c r="F772" i="1" s="1"/>
  <c r="K772" i="1" s="1"/>
  <c r="E773" i="1"/>
  <c r="F773" i="1" s="1"/>
  <c r="K773" i="1" s="1"/>
  <c r="E774" i="1"/>
  <c r="F774" i="1" s="1"/>
  <c r="K774" i="1" s="1"/>
  <c r="E775" i="1"/>
  <c r="F775" i="1" s="1"/>
  <c r="K775" i="1" s="1"/>
  <c r="E776" i="1"/>
  <c r="F776" i="1" s="1"/>
  <c r="K776" i="1" s="1"/>
  <c r="E794" i="1"/>
  <c r="F794" i="1" s="1"/>
  <c r="K794" i="1" s="1"/>
  <c r="E795" i="1"/>
  <c r="F795" i="1" s="1"/>
  <c r="K795" i="1" s="1"/>
  <c r="E796" i="1"/>
  <c r="F796" i="1" s="1"/>
  <c r="K796" i="1" s="1"/>
  <c r="E797" i="1"/>
  <c r="F797" i="1" s="1"/>
  <c r="K797" i="1" s="1"/>
  <c r="E798" i="1"/>
  <c r="F798" i="1" s="1"/>
  <c r="K798" i="1" s="1"/>
  <c r="E799" i="1"/>
  <c r="F799" i="1" s="1"/>
  <c r="K799" i="1" s="1"/>
  <c r="E800" i="1"/>
  <c r="F800" i="1" s="1"/>
  <c r="K800" i="1" s="1"/>
  <c r="E801" i="1"/>
  <c r="F801" i="1" s="1"/>
  <c r="K801" i="1" s="1"/>
  <c r="E802" i="1"/>
  <c r="F802" i="1" s="1"/>
  <c r="K802" i="1" s="1"/>
  <c r="E803" i="1"/>
  <c r="F803" i="1" s="1"/>
  <c r="K803" i="1" s="1"/>
  <c r="E804" i="1"/>
  <c r="F804" i="1" s="1"/>
  <c r="K804" i="1" s="1"/>
  <c r="E805" i="1"/>
  <c r="F805" i="1" s="1"/>
  <c r="K805" i="1" s="1"/>
  <c r="E806" i="1"/>
  <c r="F806" i="1" s="1"/>
  <c r="K806" i="1" s="1"/>
  <c r="E807" i="1"/>
  <c r="F807" i="1" s="1"/>
  <c r="K807" i="1" s="1"/>
  <c r="E808" i="1"/>
  <c r="F808" i="1" s="1"/>
  <c r="K808" i="1" s="1"/>
  <c r="E809" i="1"/>
  <c r="F809" i="1" s="1"/>
  <c r="K809" i="1" s="1"/>
  <c r="E810" i="1"/>
  <c r="F810" i="1" s="1"/>
  <c r="K810" i="1" s="1"/>
  <c r="E811" i="1"/>
  <c r="F811" i="1" s="1"/>
  <c r="K811" i="1" s="1"/>
  <c r="E812" i="1"/>
  <c r="F812" i="1" s="1"/>
  <c r="K812" i="1" s="1"/>
  <c r="E813" i="1"/>
  <c r="F813" i="1" s="1"/>
  <c r="K813" i="1" s="1"/>
  <c r="E814" i="1"/>
  <c r="F814" i="1" s="1"/>
  <c r="K814" i="1" s="1"/>
  <c r="E815" i="1"/>
  <c r="F815" i="1" s="1"/>
  <c r="K815" i="1" s="1"/>
  <c r="E816" i="1"/>
  <c r="F816" i="1" s="1"/>
  <c r="K816" i="1" s="1"/>
  <c r="E817" i="1"/>
  <c r="F817" i="1" s="1"/>
  <c r="K817" i="1" s="1"/>
  <c r="E818" i="1"/>
  <c r="F818" i="1" s="1"/>
  <c r="K818" i="1" s="1"/>
  <c r="E819" i="1"/>
  <c r="F819" i="1" s="1"/>
  <c r="K819" i="1" s="1"/>
  <c r="E820" i="1"/>
  <c r="F820" i="1" s="1"/>
  <c r="K820" i="1" s="1"/>
  <c r="E821" i="1"/>
  <c r="F821" i="1" s="1"/>
  <c r="K821" i="1" s="1"/>
  <c r="E822" i="1"/>
  <c r="F822" i="1" s="1"/>
  <c r="K822" i="1" s="1"/>
  <c r="E823" i="1"/>
  <c r="F823" i="1" s="1"/>
  <c r="K823" i="1" s="1"/>
  <c r="E824" i="1"/>
  <c r="F824" i="1" s="1"/>
  <c r="K824" i="1" s="1"/>
  <c r="E825" i="1"/>
  <c r="F825" i="1" s="1"/>
  <c r="K825" i="1" s="1"/>
  <c r="E826" i="1"/>
  <c r="F826" i="1" s="1"/>
  <c r="K826" i="1" s="1"/>
  <c r="E827" i="1"/>
  <c r="F827" i="1" s="1"/>
  <c r="K827" i="1" s="1"/>
  <c r="E828" i="1"/>
  <c r="F828" i="1" s="1"/>
  <c r="K828" i="1" s="1"/>
  <c r="E829" i="1"/>
  <c r="F829" i="1" s="1"/>
  <c r="K829" i="1" s="1"/>
  <c r="E830" i="1"/>
  <c r="F830" i="1" s="1"/>
  <c r="K830" i="1" s="1"/>
  <c r="E831" i="1"/>
  <c r="F831" i="1" s="1"/>
  <c r="K831" i="1" s="1"/>
  <c r="E832" i="1"/>
  <c r="F832" i="1" s="1"/>
  <c r="K832" i="1" s="1"/>
  <c r="E833" i="1"/>
  <c r="F833" i="1" s="1"/>
  <c r="K833" i="1" s="1"/>
  <c r="E834" i="1"/>
  <c r="F834" i="1" s="1"/>
  <c r="K834" i="1" s="1"/>
  <c r="E835" i="1"/>
  <c r="F835" i="1" s="1"/>
  <c r="K835" i="1" s="1"/>
  <c r="E836" i="1"/>
  <c r="F836" i="1" s="1"/>
  <c r="K836" i="1" s="1"/>
  <c r="E837" i="1"/>
  <c r="F837" i="1" s="1"/>
  <c r="K837" i="1" s="1"/>
  <c r="E838" i="1"/>
  <c r="F838" i="1" s="1"/>
  <c r="K838" i="1" s="1"/>
  <c r="E839" i="1"/>
  <c r="F839" i="1" s="1"/>
  <c r="K839" i="1" s="1"/>
  <c r="E840" i="1"/>
  <c r="F840" i="1" s="1"/>
  <c r="K840" i="1" s="1"/>
  <c r="E841" i="1"/>
  <c r="F841" i="1" s="1"/>
  <c r="K841" i="1" s="1"/>
  <c r="E842" i="1"/>
  <c r="F842" i="1" s="1"/>
  <c r="K842" i="1" s="1"/>
  <c r="E843" i="1"/>
  <c r="F843" i="1" s="1"/>
  <c r="K843" i="1" s="1"/>
  <c r="E844" i="1"/>
  <c r="F844" i="1" s="1"/>
  <c r="K844" i="1" s="1"/>
  <c r="E845" i="1"/>
  <c r="F845" i="1" s="1"/>
  <c r="K845" i="1" s="1"/>
  <c r="E846" i="1"/>
  <c r="F846" i="1" s="1"/>
  <c r="K846" i="1" s="1"/>
  <c r="E847" i="1"/>
  <c r="F847" i="1" s="1"/>
  <c r="K847" i="1" s="1"/>
  <c r="E848" i="1"/>
  <c r="F848" i="1" s="1"/>
  <c r="K848" i="1" s="1"/>
  <c r="E849" i="1"/>
  <c r="F849" i="1" s="1"/>
  <c r="K849" i="1" s="1"/>
  <c r="E850" i="1"/>
  <c r="F850" i="1" s="1"/>
  <c r="K850" i="1" s="1"/>
  <c r="E851" i="1"/>
  <c r="F851" i="1" s="1"/>
  <c r="K851" i="1" s="1"/>
  <c r="E852" i="1"/>
  <c r="F852" i="1" s="1"/>
  <c r="K852" i="1" s="1"/>
  <c r="E853" i="1"/>
  <c r="F853" i="1" s="1"/>
  <c r="K853" i="1" s="1"/>
  <c r="E854" i="1"/>
  <c r="F854" i="1" s="1"/>
  <c r="K854" i="1" s="1"/>
  <c r="E855" i="1"/>
  <c r="F855" i="1" s="1"/>
  <c r="K855" i="1" s="1"/>
  <c r="E856" i="1"/>
  <c r="F856" i="1" s="1"/>
  <c r="K856" i="1" s="1"/>
  <c r="E857" i="1"/>
  <c r="F857" i="1" s="1"/>
  <c r="K857" i="1" s="1"/>
  <c r="E858" i="1"/>
  <c r="F858" i="1" s="1"/>
  <c r="K858" i="1" s="1"/>
  <c r="E859" i="1"/>
  <c r="F859" i="1" s="1"/>
  <c r="K859" i="1" s="1"/>
  <c r="E860" i="1"/>
  <c r="F860" i="1" s="1"/>
  <c r="K860" i="1" s="1"/>
  <c r="E861" i="1"/>
  <c r="F861" i="1" s="1"/>
  <c r="K861" i="1" s="1"/>
  <c r="E862" i="1"/>
  <c r="F862" i="1" s="1"/>
  <c r="K862" i="1" s="1"/>
  <c r="E863" i="1"/>
  <c r="F863" i="1" s="1"/>
  <c r="K863" i="1" s="1"/>
  <c r="E864" i="1"/>
  <c r="F864" i="1" s="1"/>
  <c r="K864" i="1" s="1"/>
  <c r="E865" i="1"/>
  <c r="F865" i="1" s="1"/>
  <c r="K865" i="1" s="1"/>
  <c r="E866" i="1"/>
  <c r="F866" i="1" s="1"/>
  <c r="K866" i="1" s="1"/>
  <c r="E867" i="1"/>
  <c r="F867" i="1" s="1"/>
  <c r="K867" i="1" s="1"/>
  <c r="E868" i="1"/>
  <c r="F868" i="1" s="1"/>
  <c r="K868" i="1" s="1"/>
  <c r="E869" i="1"/>
  <c r="F869" i="1" s="1"/>
  <c r="K869" i="1" s="1"/>
  <c r="E870" i="1"/>
  <c r="F870" i="1" s="1"/>
  <c r="K870" i="1" s="1"/>
  <c r="E871" i="1"/>
  <c r="F871" i="1" s="1"/>
  <c r="K871" i="1" s="1"/>
  <c r="E872" i="1"/>
  <c r="F872" i="1" s="1"/>
  <c r="K872" i="1" s="1"/>
  <c r="E873" i="1"/>
  <c r="F873" i="1" s="1"/>
  <c r="K873" i="1" s="1"/>
  <c r="E874" i="1"/>
  <c r="F874" i="1" s="1"/>
  <c r="K874" i="1" s="1"/>
  <c r="E938" i="1"/>
  <c r="F938" i="1" s="1"/>
  <c r="K938" i="1" s="1"/>
  <c r="E939" i="1"/>
  <c r="F939" i="1" s="1"/>
  <c r="K939" i="1" s="1"/>
  <c r="E940" i="1"/>
  <c r="F940" i="1" s="1"/>
  <c r="K940" i="1" s="1"/>
  <c r="E941" i="1"/>
  <c r="F941" i="1" s="1"/>
  <c r="K941" i="1" s="1"/>
  <c r="E942" i="1"/>
  <c r="F942" i="1" s="1"/>
  <c r="K942" i="1" s="1"/>
  <c r="E943" i="1"/>
  <c r="F943" i="1" s="1"/>
  <c r="K943" i="1" s="1"/>
  <c r="E944" i="1"/>
  <c r="F944" i="1" s="1"/>
  <c r="K944" i="1" s="1"/>
  <c r="E945" i="1"/>
  <c r="F945" i="1" s="1"/>
  <c r="K945" i="1" s="1"/>
  <c r="E946" i="1"/>
  <c r="F946" i="1" s="1"/>
  <c r="K946" i="1" s="1"/>
  <c r="E947" i="1"/>
  <c r="F947" i="1" s="1"/>
  <c r="K947" i="1" s="1"/>
  <c r="E948" i="1"/>
  <c r="F948" i="1" s="1"/>
  <c r="K948" i="1" s="1"/>
  <c r="E949" i="1"/>
  <c r="F949" i="1" s="1"/>
  <c r="K949" i="1" s="1"/>
  <c r="E950" i="1"/>
  <c r="F950" i="1" s="1"/>
  <c r="K950" i="1" s="1"/>
  <c r="E951" i="1"/>
  <c r="F951" i="1" s="1"/>
  <c r="K951" i="1" s="1"/>
  <c r="E952" i="1"/>
  <c r="F952" i="1" s="1"/>
  <c r="K952" i="1" s="1"/>
  <c r="E953" i="1"/>
  <c r="F953" i="1" s="1"/>
  <c r="K953" i="1" s="1"/>
  <c r="E954" i="1"/>
  <c r="F954" i="1" s="1"/>
  <c r="K954" i="1" s="1"/>
  <c r="E955" i="1"/>
  <c r="F955" i="1" s="1"/>
  <c r="K955" i="1" s="1"/>
  <c r="E956" i="1"/>
  <c r="F956" i="1" s="1"/>
  <c r="K956" i="1" s="1"/>
  <c r="E957" i="1"/>
  <c r="F957" i="1" s="1"/>
  <c r="K957" i="1" s="1"/>
  <c r="E958" i="1"/>
  <c r="F958" i="1" s="1"/>
  <c r="K958" i="1" s="1"/>
  <c r="E959" i="1"/>
  <c r="F959" i="1" s="1"/>
  <c r="K959" i="1" s="1"/>
  <c r="E960" i="1"/>
  <c r="F960" i="1" s="1"/>
  <c r="K960" i="1" s="1"/>
  <c r="E961" i="1"/>
  <c r="F961" i="1" s="1"/>
  <c r="K961" i="1" s="1"/>
  <c r="E962" i="1"/>
  <c r="F962" i="1" s="1"/>
  <c r="K962" i="1" s="1"/>
  <c r="E963" i="1"/>
  <c r="F963" i="1" s="1"/>
  <c r="K963" i="1" s="1"/>
  <c r="E964" i="1"/>
  <c r="F964" i="1" s="1"/>
  <c r="K964" i="1" s="1"/>
  <c r="E965" i="1"/>
  <c r="F965" i="1" s="1"/>
  <c r="K965" i="1" s="1"/>
  <c r="E966" i="1"/>
  <c r="F966" i="1" s="1"/>
  <c r="K966" i="1" s="1"/>
  <c r="E967" i="1"/>
  <c r="F967" i="1" s="1"/>
  <c r="K967" i="1" s="1"/>
  <c r="E968" i="1"/>
  <c r="F968" i="1" s="1"/>
  <c r="K968" i="1" s="1"/>
  <c r="E969" i="1"/>
  <c r="F969" i="1" s="1"/>
  <c r="K969" i="1" s="1"/>
  <c r="E970" i="1"/>
  <c r="F970" i="1" s="1"/>
  <c r="K970" i="1" s="1"/>
  <c r="E971" i="1"/>
  <c r="F971" i="1" s="1"/>
  <c r="K971" i="1" s="1"/>
  <c r="E972" i="1"/>
  <c r="F972" i="1" s="1"/>
  <c r="K972" i="1" s="1"/>
  <c r="E973" i="1"/>
  <c r="F973" i="1" s="1"/>
  <c r="K973" i="1" s="1"/>
  <c r="E974" i="1"/>
  <c r="F974" i="1" s="1"/>
  <c r="K974" i="1" s="1"/>
  <c r="E975" i="1"/>
  <c r="F975" i="1" s="1"/>
  <c r="K975" i="1" s="1"/>
  <c r="E976" i="1"/>
  <c r="F976" i="1" s="1"/>
  <c r="K976" i="1" s="1"/>
  <c r="E977" i="1"/>
  <c r="F977" i="1" s="1"/>
  <c r="K977" i="1" s="1"/>
  <c r="E978" i="1"/>
  <c r="F978" i="1" s="1"/>
  <c r="K978" i="1" s="1"/>
  <c r="E979" i="1"/>
  <c r="F979" i="1" s="1"/>
  <c r="K979" i="1" s="1"/>
  <c r="E980" i="1"/>
  <c r="F980" i="1" s="1"/>
  <c r="K980" i="1" s="1"/>
  <c r="E981" i="1"/>
  <c r="F981" i="1" s="1"/>
  <c r="K981" i="1" s="1"/>
  <c r="E982" i="1"/>
  <c r="F982" i="1" s="1"/>
  <c r="K982" i="1" s="1"/>
  <c r="E983" i="1"/>
  <c r="F983" i="1" s="1"/>
  <c r="K983" i="1" s="1"/>
  <c r="E984" i="1"/>
  <c r="F984" i="1" s="1"/>
  <c r="K984" i="1" s="1"/>
  <c r="E985" i="1"/>
  <c r="F985" i="1" s="1"/>
  <c r="K985" i="1" s="1"/>
  <c r="E986" i="1"/>
  <c r="F986" i="1" s="1"/>
  <c r="K986" i="1" s="1"/>
  <c r="E987" i="1"/>
  <c r="F987" i="1" s="1"/>
  <c r="K987" i="1" s="1"/>
  <c r="E988" i="1"/>
  <c r="F988" i="1" s="1"/>
  <c r="K988" i="1" s="1"/>
  <c r="E989" i="1"/>
  <c r="F989" i="1" s="1"/>
  <c r="K989" i="1" s="1"/>
  <c r="E990" i="1"/>
  <c r="F990" i="1" s="1"/>
  <c r="K990" i="1" s="1"/>
  <c r="E991" i="1"/>
  <c r="F991" i="1" s="1"/>
  <c r="K991" i="1" s="1"/>
  <c r="E992" i="1"/>
  <c r="F992" i="1" s="1"/>
  <c r="K992" i="1" s="1"/>
  <c r="E993" i="1"/>
  <c r="F993" i="1" s="1"/>
  <c r="K993" i="1" s="1"/>
  <c r="E994" i="1"/>
  <c r="F994" i="1" s="1"/>
  <c r="K994" i="1" s="1"/>
  <c r="E995" i="1"/>
  <c r="F995" i="1" s="1"/>
  <c r="K995" i="1" s="1"/>
  <c r="E996" i="1"/>
  <c r="F996" i="1" s="1"/>
  <c r="K996" i="1" s="1"/>
  <c r="E1036" i="1"/>
  <c r="F1036" i="1" s="1"/>
  <c r="K1036" i="1" s="1"/>
  <c r="E1037" i="1"/>
  <c r="F1037" i="1" s="1"/>
  <c r="K1037" i="1" s="1"/>
  <c r="E1038" i="1"/>
  <c r="F1038" i="1" s="1"/>
  <c r="K1038" i="1" s="1"/>
  <c r="E1039" i="1"/>
  <c r="F1039" i="1" s="1"/>
  <c r="K1039" i="1" s="1"/>
  <c r="E1040" i="1"/>
  <c r="F1040" i="1" s="1"/>
  <c r="K1040" i="1" s="1"/>
  <c r="E1041" i="1"/>
  <c r="F1041" i="1" s="1"/>
  <c r="K1041" i="1" s="1"/>
  <c r="E1042" i="1"/>
  <c r="F1042" i="1" s="1"/>
  <c r="K1042" i="1" s="1"/>
  <c r="E1043" i="1"/>
  <c r="F1043" i="1" s="1"/>
  <c r="K1043" i="1" s="1"/>
  <c r="E1044" i="1"/>
  <c r="F1044" i="1" s="1"/>
  <c r="K1044" i="1" s="1"/>
  <c r="E1045" i="1"/>
  <c r="F1045" i="1" s="1"/>
  <c r="K1045" i="1" s="1"/>
  <c r="E1046" i="1"/>
  <c r="F1046" i="1" s="1"/>
  <c r="K1046" i="1" s="1"/>
  <c r="E1047" i="1"/>
  <c r="F1047" i="1" s="1"/>
  <c r="K1047" i="1" s="1"/>
  <c r="E1048" i="1"/>
  <c r="F1048" i="1" s="1"/>
  <c r="K1048" i="1" s="1"/>
  <c r="E1049" i="1"/>
  <c r="F1049" i="1" s="1"/>
  <c r="K1049" i="1" s="1"/>
  <c r="E1050" i="1"/>
  <c r="F1050" i="1" s="1"/>
  <c r="K1050" i="1" s="1"/>
  <c r="E1051" i="1"/>
  <c r="F1051" i="1" s="1"/>
  <c r="K1051" i="1" s="1"/>
  <c r="E1052" i="1"/>
  <c r="F1052" i="1" s="1"/>
  <c r="K1052" i="1" s="1"/>
  <c r="E1053" i="1"/>
  <c r="F1053" i="1" s="1"/>
  <c r="K1053" i="1" s="1"/>
  <c r="E1054" i="1"/>
  <c r="F1054" i="1" s="1"/>
  <c r="K1054" i="1" s="1"/>
  <c r="E1055" i="1"/>
  <c r="F1055" i="1" s="1"/>
  <c r="K1055" i="1" s="1"/>
  <c r="E1056" i="1"/>
  <c r="F1056" i="1" s="1"/>
  <c r="K1056" i="1" s="1"/>
  <c r="E1057" i="1"/>
  <c r="F1057" i="1" s="1"/>
  <c r="K1057" i="1" s="1"/>
  <c r="E1058" i="1"/>
  <c r="F1058" i="1" s="1"/>
  <c r="K1058" i="1" s="1"/>
  <c r="E1059" i="1"/>
  <c r="F1059" i="1" s="1"/>
  <c r="K1059" i="1" s="1"/>
  <c r="E1060" i="1"/>
  <c r="F1060" i="1" s="1"/>
  <c r="K1060" i="1" s="1"/>
  <c r="E1061" i="1"/>
  <c r="F1061" i="1" s="1"/>
  <c r="K1061" i="1" s="1"/>
  <c r="E1062" i="1"/>
  <c r="F1062" i="1" s="1"/>
  <c r="K1062" i="1" s="1"/>
  <c r="E1063" i="1"/>
  <c r="F1063" i="1" s="1"/>
  <c r="K1063" i="1" s="1"/>
  <c r="E1064" i="1"/>
  <c r="F1064" i="1" s="1"/>
  <c r="K1064" i="1" s="1"/>
  <c r="E1065" i="1"/>
  <c r="F1065" i="1" s="1"/>
  <c r="K1065" i="1" s="1"/>
  <c r="E1066" i="1"/>
  <c r="F1066" i="1" s="1"/>
  <c r="K1066" i="1" s="1"/>
  <c r="E1067" i="1"/>
  <c r="F1067" i="1" s="1"/>
  <c r="K1067" i="1" s="1"/>
  <c r="E1068" i="1"/>
  <c r="F1068" i="1" s="1"/>
  <c r="K1068" i="1" s="1"/>
  <c r="E1069" i="1"/>
  <c r="F1069" i="1" s="1"/>
  <c r="K1069" i="1" s="1"/>
  <c r="E1070" i="1"/>
  <c r="F1070" i="1" s="1"/>
  <c r="K1070" i="1" s="1"/>
  <c r="E1071" i="1"/>
  <c r="F1071" i="1" s="1"/>
  <c r="K1071" i="1" s="1"/>
  <c r="E1072" i="1"/>
  <c r="F1072" i="1" s="1"/>
  <c r="K1072" i="1" s="1"/>
  <c r="E1073" i="1"/>
  <c r="F1073" i="1" s="1"/>
  <c r="K1073" i="1" s="1"/>
  <c r="E1074" i="1"/>
  <c r="F1074" i="1" s="1"/>
  <c r="K1074" i="1" s="1"/>
  <c r="E1075" i="1"/>
  <c r="F1075" i="1" s="1"/>
  <c r="K1075" i="1" s="1"/>
  <c r="E1076" i="1"/>
  <c r="F1076" i="1" s="1"/>
  <c r="K1076" i="1" s="1"/>
  <c r="E1077" i="1"/>
  <c r="F1077" i="1" s="1"/>
  <c r="K1077" i="1" s="1"/>
  <c r="E1078" i="1"/>
  <c r="F1078" i="1" s="1"/>
  <c r="K1078" i="1" s="1"/>
  <c r="E1079" i="1"/>
  <c r="F1079" i="1" s="1"/>
  <c r="K1079" i="1" s="1"/>
  <c r="E1080" i="1"/>
  <c r="F1080" i="1" s="1"/>
  <c r="K1080" i="1" s="1"/>
  <c r="E1081" i="1"/>
  <c r="F1081" i="1" s="1"/>
  <c r="K1081" i="1" s="1"/>
  <c r="E1082" i="1"/>
  <c r="F1082" i="1" s="1"/>
  <c r="K1082" i="1" s="1"/>
  <c r="E1083" i="1"/>
  <c r="F1083" i="1" s="1"/>
  <c r="K1083" i="1" s="1"/>
  <c r="E1084" i="1"/>
  <c r="F1084" i="1" s="1"/>
  <c r="K1084" i="1" s="1"/>
  <c r="E1085" i="1"/>
  <c r="F1085" i="1" s="1"/>
  <c r="K1085" i="1" s="1"/>
  <c r="E1086" i="1"/>
  <c r="F1086" i="1" s="1"/>
  <c r="K1086" i="1" s="1"/>
  <c r="E1087" i="1"/>
  <c r="F1087" i="1" s="1"/>
  <c r="K1087" i="1" s="1"/>
  <c r="E1088" i="1"/>
  <c r="F1088" i="1" s="1"/>
  <c r="K1088" i="1" s="1"/>
  <c r="E1089" i="1"/>
  <c r="F1089" i="1" s="1"/>
  <c r="K1089" i="1" s="1"/>
  <c r="E1090" i="1"/>
  <c r="F1090" i="1" s="1"/>
  <c r="K1090" i="1" s="1"/>
  <c r="E1091" i="1"/>
  <c r="F1091" i="1" s="1"/>
  <c r="K1091" i="1" s="1"/>
  <c r="E1092" i="1"/>
  <c r="F1092" i="1" s="1"/>
  <c r="K1092" i="1" s="1"/>
  <c r="E1093" i="1"/>
  <c r="F1093" i="1" s="1"/>
  <c r="K1093" i="1" s="1"/>
  <c r="E1094" i="1"/>
  <c r="F1094" i="1" s="1"/>
  <c r="K1094" i="1" s="1"/>
  <c r="E1095" i="1"/>
  <c r="F1095" i="1" s="1"/>
  <c r="K1095" i="1" s="1"/>
  <c r="E1096" i="1"/>
  <c r="F1096" i="1" s="1"/>
  <c r="K1096" i="1" s="1"/>
  <c r="E1097" i="1"/>
  <c r="F1097" i="1" s="1"/>
  <c r="K1097" i="1" s="1"/>
  <c r="E1098" i="1"/>
  <c r="F1098" i="1" s="1"/>
  <c r="K1098" i="1" s="1"/>
  <c r="E1099" i="1"/>
  <c r="F1099" i="1" s="1"/>
  <c r="K1099" i="1" s="1"/>
  <c r="E1100" i="1"/>
  <c r="F1100" i="1" s="1"/>
  <c r="K1100" i="1" s="1"/>
  <c r="E1101" i="1"/>
  <c r="F1101" i="1" s="1"/>
  <c r="K1101" i="1" s="1"/>
  <c r="E1102" i="1"/>
  <c r="F1102" i="1" s="1"/>
  <c r="K1102" i="1" s="1"/>
  <c r="E1103" i="1"/>
  <c r="F1103" i="1" s="1"/>
  <c r="K1103" i="1" s="1"/>
  <c r="E1104" i="1"/>
  <c r="F1104" i="1" s="1"/>
  <c r="K1104" i="1" s="1"/>
  <c r="E1105" i="1"/>
  <c r="F1105" i="1" s="1"/>
  <c r="K1105" i="1" s="1"/>
  <c r="E1106" i="1"/>
  <c r="F1106" i="1" s="1"/>
  <c r="K1106" i="1" s="1"/>
  <c r="E1107" i="1"/>
  <c r="F1107" i="1" s="1"/>
  <c r="K1107" i="1" s="1"/>
  <c r="E1108" i="1"/>
  <c r="F1108" i="1" s="1"/>
  <c r="K1108" i="1" s="1"/>
  <c r="E1109" i="1"/>
  <c r="F1109" i="1" s="1"/>
  <c r="K1109" i="1" s="1"/>
  <c r="E1110" i="1"/>
  <c r="F1110" i="1" s="1"/>
  <c r="K1110" i="1" s="1"/>
  <c r="E1111" i="1"/>
  <c r="F1111" i="1" s="1"/>
  <c r="K1111" i="1" s="1"/>
  <c r="E1112" i="1"/>
  <c r="F1112" i="1" s="1"/>
  <c r="K1112" i="1" s="1"/>
  <c r="E1113" i="1"/>
  <c r="F1113" i="1" s="1"/>
  <c r="K1113" i="1" s="1"/>
  <c r="E1114" i="1"/>
  <c r="F1114" i="1" s="1"/>
  <c r="K1114" i="1" s="1"/>
  <c r="E1115" i="1"/>
  <c r="F1115" i="1" s="1"/>
  <c r="K1115" i="1" s="1"/>
  <c r="E1116" i="1"/>
  <c r="F1116" i="1" s="1"/>
  <c r="K1116" i="1" s="1"/>
  <c r="E1117" i="1"/>
  <c r="F1117" i="1" s="1"/>
  <c r="K1117" i="1" s="1"/>
  <c r="E1118" i="1"/>
  <c r="F1118" i="1" s="1"/>
  <c r="K1118" i="1" s="1"/>
  <c r="E1119" i="1"/>
  <c r="F1119" i="1" s="1"/>
  <c r="K1119" i="1" s="1"/>
  <c r="E1120" i="1"/>
  <c r="F1120" i="1" s="1"/>
  <c r="K1120" i="1" s="1"/>
  <c r="E1121" i="1"/>
  <c r="F1121" i="1" s="1"/>
  <c r="K1121" i="1" s="1"/>
  <c r="E1122" i="1"/>
  <c r="F1122" i="1" s="1"/>
  <c r="K1122" i="1" s="1"/>
  <c r="E1123" i="1"/>
  <c r="F1123" i="1" s="1"/>
  <c r="K1123" i="1" s="1"/>
  <c r="E1124" i="1"/>
  <c r="F1124" i="1" s="1"/>
  <c r="K1124" i="1" s="1"/>
  <c r="E1125" i="1"/>
  <c r="F1125" i="1" s="1"/>
  <c r="K1125" i="1" s="1"/>
  <c r="E1126" i="1"/>
  <c r="F1126" i="1" s="1"/>
  <c r="K1126" i="1" s="1"/>
  <c r="E1127" i="1"/>
  <c r="F1127" i="1" s="1"/>
  <c r="K1127" i="1" s="1"/>
  <c r="E1128" i="1"/>
  <c r="F1128" i="1" s="1"/>
  <c r="K1128" i="1" s="1"/>
  <c r="E1129" i="1"/>
  <c r="F1129" i="1" s="1"/>
  <c r="K1129" i="1" s="1"/>
  <c r="E1130" i="1"/>
  <c r="F1130" i="1" s="1"/>
  <c r="K1130" i="1" s="1"/>
  <c r="E1131" i="1"/>
  <c r="F1131" i="1" s="1"/>
  <c r="K1131" i="1" s="1"/>
  <c r="E1132" i="1"/>
  <c r="F1132" i="1" s="1"/>
  <c r="K1132" i="1" s="1"/>
  <c r="E1133" i="1"/>
  <c r="F1133" i="1" s="1"/>
  <c r="K1133" i="1" s="1"/>
  <c r="E1134" i="1"/>
  <c r="F1134" i="1" s="1"/>
  <c r="K1134" i="1" s="1"/>
  <c r="E1135" i="1"/>
  <c r="F1135" i="1" s="1"/>
  <c r="K1135" i="1" s="1"/>
  <c r="E1136" i="1"/>
  <c r="F1136" i="1" s="1"/>
  <c r="K1136" i="1" s="1"/>
  <c r="E1137" i="1"/>
  <c r="F1137" i="1" s="1"/>
  <c r="K1137" i="1" s="1"/>
  <c r="E1138" i="1"/>
  <c r="F1138" i="1" s="1"/>
  <c r="K1138" i="1" s="1"/>
  <c r="E1139" i="1"/>
  <c r="F1139" i="1" s="1"/>
  <c r="K1139" i="1" s="1"/>
  <c r="E1140" i="1"/>
  <c r="F1140" i="1" s="1"/>
  <c r="K1140" i="1" s="1"/>
  <c r="E1141" i="1"/>
  <c r="F1141" i="1" s="1"/>
  <c r="K1141" i="1" s="1"/>
  <c r="E1142" i="1"/>
  <c r="F1142" i="1" s="1"/>
  <c r="K1142" i="1" s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997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875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46" i="1"/>
  <c r="D747" i="1"/>
  <c r="D748" i="1"/>
  <c r="D749" i="1"/>
  <c r="D750" i="1"/>
  <c r="D751" i="1"/>
  <c r="D752" i="1"/>
  <c r="D753" i="1"/>
  <c r="D754" i="1"/>
  <c r="D755" i="1"/>
  <c r="D745" i="1"/>
  <c r="B746" i="1"/>
  <c r="B747" i="1"/>
  <c r="B748" i="1"/>
  <c r="B749" i="1"/>
  <c r="B750" i="1"/>
  <c r="B751" i="1"/>
  <c r="B752" i="1"/>
  <c r="B753" i="1"/>
  <c r="B754" i="1"/>
  <c r="B755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45" i="1"/>
  <c r="D613" i="1"/>
  <c r="D614" i="1"/>
  <c r="E614" i="1" s="1"/>
  <c r="F614" i="1" s="1"/>
  <c r="K614" i="1" s="1"/>
  <c r="D615" i="1"/>
  <c r="D616" i="1"/>
  <c r="D617" i="1"/>
  <c r="D618" i="1"/>
  <c r="E618" i="1" s="1"/>
  <c r="F618" i="1" s="1"/>
  <c r="K618" i="1" s="1"/>
  <c r="D619" i="1"/>
  <c r="D620" i="1"/>
  <c r="D621" i="1"/>
  <c r="D622" i="1"/>
  <c r="E622" i="1" s="1"/>
  <c r="F622" i="1" s="1"/>
  <c r="K622" i="1" s="1"/>
  <c r="D623" i="1"/>
  <c r="D624" i="1"/>
  <c r="D625" i="1"/>
  <c r="D626" i="1"/>
  <c r="E626" i="1" s="1"/>
  <c r="F626" i="1" s="1"/>
  <c r="K626" i="1" s="1"/>
  <c r="D627" i="1"/>
  <c r="D628" i="1"/>
  <c r="D629" i="1"/>
  <c r="D630" i="1"/>
  <c r="E630" i="1" s="1"/>
  <c r="F630" i="1" s="1"/>
  <c r="K630" i="1" s="1"/>
  <c r="D631" i="1"/>
  <c r="D632" i="1"/>
  <c r="D633" i="1"/>
  <c r="D634" i="1"/>
  <c r="E634" i="1" s="1"/>
  <c r="F634" i="1" s="1"/>
  <c r="K634" i="1" s="1"/>
  <c r="D635" i="1"/>
  <c r="D636" i="1"/>
  <c r="D637" i="1"/>
  <c r="D638" i="1"/>
  <c r="E638" i="1" s="1"/>
  <c r="F638" i="1" s="1"/>
  <c r="K638" i="1" s="1"/>
  <c r="D639" i="1"/>
  <c r="D640" i="1"/>
  <c r="D641" i="1"/>
  <c r="D642" i="1"/>
  <c r="E642" i="1" s="1"/>
  <c r="F642" i="1" s="1"/>
  <c r="K642" i="1" s="1"/>
  <c r="D643" i="1"/>
  <c r="D644" i="1"/>
  <c r="D645" i="1"/>
  <c r="D646" i="1"/>
  <c r="E646" i="1" s="1"/>
  <c r="F646" i="1" s="1"/>
  <c r="K646" i="1" s="1"/>
  <c r="D647" i="1"/>
  <c r="D648" i="1"/>
  <c r="D649" i="1"/>
  <c r="D650" i="1"/>
  <c r="E650" i="1" s="1"/>
  <c r="F650" i="1" s="1"/>
  <c r="K650" i="1" s="1"/>
  <c r="D651" i="1"/>
  <c r="D652" i="1"/>
  <c r="D653" i="1"/>
  <c r="D654" i="1"/>
  <c r="E654" i="1" s="1"/>
  <c r="F654" i="1" s="1"/>
  <c r="K654" i="1" s="1"/>
  <c r="D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12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E540" i="1" s="1"/>
  <c r="F540" i="1" s="1"/>
  <c r="K540" i="1" s="1"/>
  <c r="B500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392" i="1"/>
  <c r="E937" i="1" l="1"/>
  <c r="F937" i="1" s="1"/>
  <c r="K937" i="1" s="1"/>
  <c r="E933" i="1"/>
  <c r="F933" i="1" s="1"/>
  <c r="K933" i="1" s="1"/>
  <c r="E929" i="1"/>
  <c r="F929" i="1" s="1"/>
  <c r="K929" i="1" s="1"/>
  <c r="E925" i="1"/>
  <c r="F925" i="1" s="1"/>
  <c r="K925" i="1" s="1"/>
  <c r="E921" i="1"/>
  <c r="F921" i="1" s="1"/>
  <c r="K921" i="1" s="1"/>
  <c r="E917" i="1"/>
  <c r="F917" i="1" s="1"/>
  <c r="K917" i="1" s="1"/>
  <c r="E913" i="1"/>
  <c r="F913" i="1" s="1"/>
  <c r="K913" i="1" s="1"/>
  <c r="E909" i="1"/>
  <c r="F909" i="1" s="1"/>
  <c r="K909" i="1" s="1"/>
  <c r="E905" i="1"/>
  <c r="F905" i="1" s="1"/>
  <c r="K905" i="1" s="1"/>
  <c r="E901" i="1"/>
  <c r="F901" i="1" s="1"/>
  <c r="K901" i="1" s="1"/>
  <c r="E897" i="1"/>
  <c r="F897" i="1" s="1"/>
  <c r="K897" i="1" s="1"/>
  <c r="E893" i="1"/>
  <c r="F893" i="1" s="1"/>
  <c r="K893" i="1" s="1"/>
  <c r="E889" i="1"/>
  <c r="F889" i="1" s="1"/>
  <c r="K889" i="1" s="1"/>
  <c r="E885" i="1"/>
  <c r="F885" i="1" s="1"/>
  <c r="K885" i="1" s="1"/>
  <c r="E881" i="1"/>
  <c r="F881" i="1" s="1"/>
  <c r="K881" i="1" s="1"/>
  <c r="E877" i="1"/>
  <c r="F877" i="1" s="1"/>
  <c r="K877" i="1" s="1"/>
  <c r="E1033" i="1"/>
  <c r="F1033" i="1" s="1"/>
  <c r="K1033" i="1" s="1"/>
  <c r="E1029" i="1"/>
  <c r="F1029" i="1" s="1"/>
  <c r="K1029" i="1" s="1"/>
  <c r="E1025" i="1"/>
  <c r="F1025" i="1" s="1"/>
  <c r="K1025" i="1" s="1"/>
  <c r="E1021" i="1"/>
  <c r="F1021" i="1" s="1"/>
  <c r="K1021" i="1" s="1"/>
  <c r="E1017" i="1"/>
  <c r="F1017" i="1" s="1"/>
  <c r="K1017" i="1" s="1"/>
  <c r="E1013" i="1"/>
  <c r="F1013" i="1" s="1"/>
  <c r="K1013" i="1" s="1"/>
  <c r="E1009" i="1"/>
  <c r="F1009" i="1" s="1"/>
  <c r="K1009" i="1" s="1"/>
  <c r="E1005" i="1"/>
  <c r="F1005" i="1" s="1"/>
  <c r="K1005" i="1" s="1"/>
  <c r="E1001" i="1"/>
  <c r="F1001" i="1" s="1"/>
  <c r="K1001" i="1" s="1"/>
  <c r="E787" i="1"/>
  <c r="F787" i="1" s="1"/>
  <c r="K787" i="1" s="1"/>
  <c r="E783" i="1"/>
  <c r="F783" i="1" s="1"/>
  <c r="K783" i="1" s="1"/>
  <c r="E779" i="1"/>
  <c r="F779" i="1" s="1"/>
  <c r="K779" i="1" s="1"/>
  <c r="E880" i="1"/>
  <c r="F880" i="1" s="1"/>
  <c r="K880" i="1" s="1"/>
  <c r="E424" i="1"/>
  <c r="F424" i="1" s="1"/>
  <c r="K424" i="1" s="1"/>
  <c r="E408" i="1"/>
  <c r="F408" i="1" s="1"/>
  <c r="K408" i="1" s="1"/>
  <c r="E612" i="1"/>
  <c r="F612" i="1" s="1"/>
  <c r="K612" i="1" s="1"/>
  <c r="E934" i="1"/>
  <c r="F934" i="1" s="1"/>
  <c r="K934" i="1" s="1"/>
  <c r="E1034" i="1"/>
  <c r="F1034" i="1" s="1"/>
  <c r="K1034" i="1" s="1"/>
  <c r="E1030" i="1"/>
  <c r="F1030" i="1" s="1"/>
  <c r="K1030" i="1" s="1"/>
  <c r="E1026" i="1"/>
  <c r="F1026" i="1" s="1"/>
  <c r="K1026" i="1" s="1"/>
  <c r="E1022" i="1"/>
  <c r="F1022" i="1" s="1"/>
  <c r="K1022" i="1" s="1"/>
  <c r="E1018" i="1"/>
  <c r="F1018" i="1" s="1"/>
  <c r="K1018" i="1" s="1"/>
  <c r="E1014" i="1"/>
  <c r="F1014" i="1" s="1"/>
  <c r="K1014" i="1" s="1"/>
  <c r="E1010" i="1"/>
  <c r="F1010" i="1" s="1"/>
  <c r="K1010" i="1" s="1"/>
  <c r="E1006" i="1"/>
  <c r="F1006" i="1" s="1"/>
  <c r="K1006" i="1" s="1"/>
  <c r="E1002" i="1"/>
  <c r="F1002" i="1" s="1"/>
  <c r="K1002" i="1" s="1"/>
  <c r="E998" i="1"/>
  <c r="F998" i="1" s="1"/>
  <c r="K998" i="1" s="1"/>
  <c r="E750" i="1"/>
  <c r="F750" i="1" s="1"/>
  <c r="K750" i="1" s="1"/>
  <c r="E652" i="1"/>
  <c r="F652" i="1" s="1"/>
  <c r="K652" i="1" s="1"/>
  <c r="E648" i="1"/>
  <c r="F648" i="1" s="1"/>
  <c r="K648" i="1" s="1"/>
  <c r="E644" i="1"/>
  <c r="F644" i="1" s="1"/>
  <c r="K644" i="1" s="1"/>
  <c r="E640" i="1"/>
  <c r="F640" i="1" s="1"/>
  <c r="K640" i="1" s="1"/>
  <c r="E636" i="1"/>
  <c r="F636" i="1" s="1"/>
  <c r="K636" i="1" s="1"/>
  <c r="E632" i="1"/>
  <c r="F632" i="1" s="1"/>
  <c r="K632" i="1" s="1"/>
  <c r="E628" i="1"/>
  <c r="F628" i="1" s="1"/>
  <c r="K628" i="1" s="1"/>
  <c r="E624" i="1"/>
  <c r="F624" i="1" s="1"/>
  <c r="K624" i="1" s="1"/>
  <c r="E620" i="1"/>
  <c r="F620" i="1" s="1"/>
  <c r="K620" i="1" s="1"/>
  <c r="E616" i="1"/>
  <c r="F616" i="1" s="1"/>
  <c r="K616" i="1" s="1"/>
  <c r="E935" i="1"/>
  <c r="F935" i="1" s="1"/>
  <c r="K935" i="1" s="1"/>
  <c r="E1035" i="1"/>
  <c r="F1035" i="1" s="1"/>
  <c r="K1035" i="1" s="1"/>
  <c r="E1031" i="1"/>
  <c r="F1031" i="1" s="1"/>
  <c r="K1031" i="1" s="1"/>
  <c r="E1027" i="1"/>
  <c r="F1027" i="1" s="1"/>
  <c r="K1027" i="1" s="1"/>
  <c r="E1023" i="1"/>
  <c r="F1023" i="1" s="1"/>
  <c r="K1023" i="1" s="1"/>
  <c r="E1019" i="1"/>
  <c r="F1019" i="1" s="1"/>
  <c r="K1019" i="1" s="1"/>
  <c r="E1015" i="1"/>
  <c r="F1015" i="1" s="1"/>
  <c r="K1015" i="1" s="1"/>
  <c r="E1011" i="1"/>
  <c r="F1011" i="1" s="1"/>
  <c r="K1011" i="1" s="1"/>
  <c r="E1007" i="1"/>
  <c r="F1007" i="1" s="1"/>
  <c r="K1007" i="1" s="1"/>
  <c r="E1003" i="1"/>
  <c r="F1003" i="1" s="1"/>
  <c r="K1003" i="1" s="1"/>
  <c r="E999" i="1"/>
  <c r="F999" i="1" s="1"/>
  <c r="K999" i="1" s="1"/>
  <c r="E790" i="1"/>
  <c r="F790" i="1" s="1"/>
  <c r="K790" i="1" s="1"/>
  <c r="E392" i="1"/>
  <c r="F392" i="1" s="1"/>
  <c r="K392" i="1" s="1"/>
  <c r="E896" i="1"/>
  <c r="F896" i="1" s="1"/>
  <c r="K896" i="1" s="1"/>
  <c r="E432" i="1"/>
  <c r="F432" i="1" s="1"/>
  <c r="K432" i="1" s="1"/>
  <c r="E420" i="1"/>
  <c r="F420" i="1" s="1"/>
  <c r="K420" i="1" s="1"/>
  <c r="E412" i="1"/>
  <c r="F412" i="1" s="1"/>
  <c r="K412" i="1" s="1"/>
  <c r="E400" i="1"/>
  <c r="F400" i="1" s="1"/>
  <c r="K400" i="1" s="1"/>
  <c r="E745" i="1"/>
  <c r="F745" i="1" s="1"/>
  <c r="K745" i="1" s="1"/>
  <c r="E428" i="1"/>
  <c r="F428" i="1" s="1"/>
  <c r="K428" i="1" s="1"/>
  <c r="E416" i="1"/>
  <c r="F416" i="1" s="1"/>
  <c r="K416" i="1" s="1"/>
  <c r="E404" i="1"/>
  <c r="F404" i="1" s="1"/>
  <c r="K404" i="1" s="1"/>
  <c r="E396" i="1"/>
  <c r="F396" i="1" s="1"/>
  <c r="K396" i="1" s="1"/>
  <c r="E431" i="1"/>
  <c r="F431" i="1" s="1"/>
  <c r="K431" i="1" s="1"/>
  <c r="E427" i="1"/>
  <c r="F427" i="1" s="1"/>
  <c r="K427" i="1" s="1"/>
  <c r="E423" i="1"/>
  <c r="F423" i="1" s="1"/>
  <c r="K423" i="1" s="1"/>
  <c r="E419" i="1"/>
  <c r="F419" i="1" s="1"/>
  <c r="K419" i="1" s="1"/>
  <c r="E415" i="1"/>
  <c r="F415" i="1" s="1"/>
  <c r="K415" i="1" s="1"/>
  <c r="E411" i="1"/>
  <c r="F411" i="1" s="1"/>
  <c r="K411" i="1" s="1"/>
  <c r="E407" i="1"/>
  <c r="F407" i="1" s="1"/>
  <c r="K407" i="1" s="1"/>
  <c r="E403" i="1"/>
  <c r="F403" i="1" s="1"/>
  <c r="K403" i="1" s="1"/>
  <c r="E399" i="1"/>
  <c r="F399" i="1" s="1"/>
  <c r="K399" i="1" s="1"/>
  <c r="E395" i="1"/>
  <c r="F395" i="1" s="1"/>
  <c r="K395" i="1" s="1"/>
  <c r="E500" i="1"/>
  <c r="F500" i="1" s="1"/>
  <c r="K500" i="1" s="1"/>
  <c r="E536" i="1"/>
  <c r="F536" i="1" s="1"/>
  <c r="K536" i="1" s="1"/>
  <c r="E532" i="1"/>
  <c r="F532" i="1" s="1"/>
  <c r="K532" i="1" s="1"/>
  <c r="E528" i="1"/>
  <c r="F528" i="1" s="1"/>
  <c r="K528" i="1" s="1"/>
  <c r="E524" i="1"/>
  <c r="F524" i="1" s="1"/>
  <c r="K524" i="1" s="1"/>
  <c r="E520" i="1"/>
  <c r="F520" i="1" s="1"/>
  <c r="K520" i="1" s="1"/>
  <c r="E516" i="1"/>
  <c r="F516" i="1" s="1"/>
  <c r="K516" i="1" s="1"/>
  <c r="E512" i="1"/>
  <c r="F512" i="1" s="1"/>
  <c r="K512" i="1" s="1"/>
  <c r="E508" i="1"/>
  <c r="F508" i="1" s="1"/>
  <c r="K508" i="1" s="1"/>
  <c r="E504" i="1"/>
  <c r="F504" i="1" s="1"/>
  <c r="K504" i="1" s="1"/>
  <c r="E793" i="1"/>
  <c r="F793" i="1" s="1"/>
  <c r="K793" i="1" s="1"/>
  <c r="E789" i="1"/>
  <c r="F789" i="1" s="1"/>
  <c r="K789" i="1" s="1"/>
  <c r="E786" i="1"/>
  <c r="F786" i="1" s="1"/>
  <c r="K786" i="1" s="1"/>
  <c r="E781" i="1"/>
  <c r="F781" i="1" s="1"/>
  <c r="K781" i="1" s="1"/>
  <c r="E778" i="1"/>
  <c r="F778" i="1" s="1"/>
  <c r="K778" i="1" s="1"/>
  <c r="E653" i="1"/>
  <c r="F653" i="1" s="1"/>
  <c r="K653" i="1" s="1"/>
  <c r="E649" i="1"/>
  <c r="F649" i="1" s="1"/>
  <c r="K649" i="1" s="1"/>
  <c r="E645" i="1"/>
  <c r="F645" i="1" s="1"/>
  <c r="K645" i="1" s="1"/>
  <c r="E641" i="1"/>
  <c r="F641" i="1" s="1"/>
  <c r="K641" i="1" s="1"/>
  <c r="E637" i="1"/>
  <c r="F637" i="1" s="1"/>
  <c r="K637" i="1" s="1"/>
  <c r="E633" i="1"/>
  <c r="F633" i="1" s="1"/>
  <c r="K633" i="1" s="1"/>
  <c r="E629" i="1"/>
  <c r="F629" i="1" s="1"/>
  <c r="K629" i="1" s="1"/>
  <c r="E625" i="1"/>
  <c r="F625" i="1" s="1"/>
  <c r="K625" i="1" s="1"/>
  <c r="E621" i="1"/>
  <c r="F621" i="1" s="1"/>
  <c r="K621" i="1" s="1"/>
  <c r="E617" i="1"/>
  <c r="F617" i="1" s="1"/>
  <c r="K617" i="1" s="1"/>
  <c r="E613" i="1"/>
  <c r="F613" i="1" s="1"/>
  <c r="K613" i="1" s="1"/>
  <c r="E792" i="1"/>
  <c r="F792" i="1" s="1"/>
  <c r="K792" i="1" s="1"/>
  <c r="E785" i="1"/>
  <c r="F785" i="1" s="1"/>
  <c r="K785" i="1" s="1"/>
  <c r="E782" i="1"/>
  <c r="F782" i="1" s="1"/>
  <c r="K782" i="1" s="1"/>
  <c r="E777" i="1"/>
  <c r="F777" i="1" s="1"/>
  <c r="K777" i="1" s="1"/>
  <c r="E936" i="1"/>
  <c r="F936" i="1" s="1"/>
  <c r="K936" i="1" s="1"/>
  <c r="E932" i="1"/>
  <c r="F932" i="1" s="1"/>
  <c r="K932" i="1" s="1"/>
  <c r="E928" i="1"/>
  <c r="F928" i="1" s="1"/>
  <c r="K928" i="1" s="1"/>
  <c r="E924" i="1"/>
  <c r="F924" i="1" s="1"/>
  <c r="K924" i="1" s="1"/>
  <c r="E920" i="1"/>
  <c r="F920" i="1" s="1"/>
  <c r="K920" i="1" s="1"/>
  <c r="E916" i="1"/>
  <c r="F916" i="1" s="1"/>
  <c r="K916" i="1" s="1"/>
  <c r="E912" i="1"/>
  <c r="F912" i="1" s="1"/>
  <c r="K912" i="1" s="1"/>
  <c r="E908" i="1"/>
  <c r="F908" i="1" s="1"/>
  <c r="K908" i="1" s="1"/>
  <c r="E904" i="1"/>
  <c r="F904" i="1" s="1"/>
  <c r="K904" i="1" s="1"/>
  <c r="E900" i="1"/>
  <c r="F900" i="1" s="1"/>
  <c r="K900" i="1" s="1"/>
  <c r="E892" i="1"/>
  <c r="F892" i="1" s="1"/>
  <c r="K892" i="1" s="1"/>
  <c r="E888" i="1"/>
  <c r="F888" i="1" s="1"/>
  <c r="K888" i="1" s="1"/>
  <c r="E884" i="1"/>
  <c r="F884" i="1" s="1"/>
  <c r="K884" i="1" s="1"/>
  <c r="E876" i="1"/>
  <c r="F876" i="1" s="1"/>
  <c r="K876" i="1" s="1"/>
  <c r="E997" i="1"/>
  <c r="F997" i="1" s="1"/>
  <c r="K997" i="1" s="1"/>
  <c r="E1032" i="1"/>
  <c r="F1032" i="1" s="1"/>
  <c r="K1032" i="1" s="1"/>
  <c r="E1028" i="1"/>
  <c r="F1028" i="1" s="1"/>
  <c r="K1028" i="1" s="1"/>
  <c r="E1024" i="1"/>
  <c r="F1024" i="1" s="1"/>
  <c r="K1024" i="1" s="1"/>
  <c r="E1020" i="1"/>
  <c r="F1020" i="1" s="1"/>
  <c r="K1020" i="1" s="1"/>
  <c r="E1016" i="1"/>
  <c r="F1016" i="1" s="1"/>
  <c r="K1016" i="1" s="1"/>
  <c r="E1012" i="1"/>
  <c r="F1012" i="1" s="1"/>
  <c r="K1012" i="1" s="1"/>
  <c r="E1008" i="1"/>
  <c r="F1008" i="1" s="1"/>
  <c r="K1008" i="1" s="1"/>
  <c r="E1004" i="1"/>
  <c r="F1004" i="1" s="1"/>
  <c r="K1004" i="1" s="1"/>
  <c r="E1000" i="1"/>
  <c r="F1000" i="1" s="1"/>
  <c r="K1000" i="1" s="1"/>
  <c r="E753" i="1"/>
  <c r="F753" i="1" s="1"/>
  <c r="K753" i="1" s="1"/>
  <c r="E430" i="1"/>
  <c r="F430" i="1" s="1"/>
  <c r="K430" i="1" s="1"/>
  <c r="E422" i="1"/>
  <c r="F422" i="1" s="1"/>
  <c r="K422" i="1" s="1"/>
  <c r="E418" i="1"/>
  <c r="F418" i="1" s="1"/>
  <c r="K418" i="1" s="1"/>
  <c r="E414" i="1"/>
  <c r="F414" i="1" s="1"/>
  <c r="K414" i="1" s="1"/>
  <c r="E410" i="1"/>
  <c r="F410" i="1" s="1"/>
  <c r="K410" i="1" s="1"/>
  <c r="E406" i="1"/>
  <c r="F406" i="1" s="1"/>
  <c r="K406" i="1" s="1"/>
  <c r="E402" i="1"/>
  <c r="F402" i="1" s="1"/>
  <c r="K402" i="1" s="1"/>
  <c r="E398" i="1"/>
  <c r="F398" i="1" s="1"/>
  <c r="K398" i="1" s="1"/>
  <c r="E394" i="1"/>
  <c r="F394" i="1" s="1"/>
  <c r="K394" i="1" s="1"/>
  <c r="E539" i="1"/>
  <c r="F539" i="1" s="1"/>
  <c r="K539" i="1" s="1"/>
  <c r="E535" i="1"/>
  <c r="F535" i="1" s="1"/>
  <c r="K535" i="1" s="1"/>
  <c r="E531" i="1"/>
  <c r="F531" i="1" s="1"/>
  <c r="K531" i="1" s="1"/>
  <c r="E527" i="1"/>
  <c r="F527" i="1" s="1"/>
  <c r="K527" i="1" s="1"/>
  <c r="E523" i="1"/>
  <c r="F523" i="1" s="1"/>
  <c r="K523" i="1" s="1"/>
  <c r="E519" i="1"/>
  <c r="F519" i="1" s="1"/>
  <c r="K519" i="1" s="1"/>
  <c r="E515" i="1"/>
  <c r="F515" i="1" s="1"/>
  <c r="K515" i="1" s="1"/>
  <c r="E511" i="1"/>
  <c r="F511" i="1" s="1"/>
  <c r="K511" i="1" s="1"/>
  <c r="E507" i="1"/>
  <c r="F507" i="1" s="1"/>
  <c r="K507" i="1" s="1"/>
  <c r="E503" i="1"/>
  <c r="F503" i="1" s="1"/>
  <c r="K503" i="1" s="1"/>
  <c r="E754" i="1"/>
  <c r="F754" i="1" s="1"/>
  <c r="K754" i="1" s="1"/>
  <c r="E751" i="1"/>
  <c r="F751" i="1" s="1"/>
  <c r="K751" i="1" s="1"/>
  <c r="E748" i="1"/>
  <c r="F748" i="1" s="1"/>
  <c r="K748" i="1" s="1"/>
  <c r="E426" i="1"/>
  <c r="F426" i="1" s="1"/>
  <c r="K426" i="1" s="1"/>
  <c r="E433" i="1"/>
  <c r="F433" i="1" s="1"/>
  <c r="K433" i="1" s="1"/>
  <c r="E429" i="1"/>
  <c r="F429" i="1" s="1"/>
  <c r="K429" i="1" s="1"/>
  <c r="E425" i="1"/>
  <c r="F425" i="1" s="1"/>
  <c r="K425" i="1" s="1"/>
  <c r="E421" i="1"/>
  <c r="F421" i="1" s="1"/>
  <c r="K421" i="1" s="1"/>
  <c r="E417" i="1"/>
  <c r="F417" i="1" s="1"/>
  <c r="K417" i="1" s="1"/>
  <c r="E413" i="1"/>
  <c r="F413" i="1" s="1"/>
  <c r="K413" i="1" s="1"/>
  <c r="E409" i="1"/>
  <c r="F409" i="1" s="1"/>
  <c r="K409" i="1" s="1"/>
  <c r="E405" i="1"/>
  <c r="F405" i="1" s="1"/>
  <c r="K405" i="1" s="1"/>
  <c r="E401" i="1"/>
  <c r="F401" i="1" s="1"/>
  <c r="K401" i="1" s="1"/>
  <c r="E397" i="1"/>
  <c r="F397" i="1" s="1"/>
  <c r="K397" i="1" s="1"/>
  <c r="E393" i="1"/>
  <c r="F393" i="1" s="1"/>
  <c r="K393" i="1" s="1"/>
  <c r="E538" i="1"/>
  <c r="F538" i="1" s="1"/>
  <c r="K538" i="1" s="1"/>
  <c r="E534" i="1"/>
  <c r="F534" i="1" s="1"/>
  <c r="K534" i="1" s="1"/>
  <c r="E530" i="1"/>
  <c r="F530" i="1" s="1"/>
  <c r="K530" i="1" s="1"/>
  <c r="E526" i="1"/>
  <c r="F526" i="1" s="1"/>
  <c r="K526" i="1" s="1"/>
  <c r="E522" i="1"/>
  <c r="F522" i="1" s="1"/>
  <c r="K522" i="1" s="1"/>
  <c r="E518" i="1"/>
  <c r="F518" i="1" s="1"/>
  <c r="K518" i="1" s="1"/>
  <c r="E514" i="1"/>
  <c r="F514" i="1" s="1"/>
  <c r="K514" i="1" s="1"/>
  <c r="E510" i="1"/>
  <c r="F510" i="1" s="1"/>
  <c r="K510" i="1" s="1"/>
  <c r="E506" i="1"/>
  <c r="F506" i="1" s="1"/>
  <c r="K506" i="1" s="1"/>
  <c r="E502" i="1"/>
  <c r="F502" i="1" s="1"/>
  <c r="K502" i="1" s="1"/>
  <c r="E791" i="1"/>
  <c r="F791" i="1" s="1"/>
  <c r="K791" i="1" s="1"/>
  <c r="E788" i="1"/>
  <c r="F788" i="1" s="1"/>
  <c r="K788" i="1" s="1"/>
  <c r="E784" i="1"/>
  <c r="F784" i="1" s="1"/>
  <c r="K784" i="1" s="1"/>
  <c r="E780" i="1"/>
  <c r="F780" i="1" s="1"/>
  <c r="K780" i="1" s="1"/>
  <c r="E746" i="1"/>
  <c r="F746" i="1" s="1"/>
  <c r="K746" i="1" s="1"/>
  <c r="E747" i="1"/>
  <c r="F747" i="1" s="1"/>
  <c r="K747" i="1" s="1"/>
  <c r="E931" i="1"/>
  <c r="F931" i="1" s="1"/>
  <c r="K931" i="1" s="1"/>
  <c r="E927" i="1"/>
  <c r="F927" i="1" s="1"/>
  <c r="K927" i="1" s="1"/>
  <c r="E923" i="1"/>
  <c r="F923" i="1" s="1"/>
  <c r="K923" i="1" s="1"/>
  <c r="E919" i="1"/>
  <c r="F919" i="1" s="1"/>
  <c r="K919" i="1" s="1"/>
  <c r="E915" i="1"/>
  <c r="F915" i="1" s="1"/>
  <c r="K915" i="1" s="1"/>
  <c r="E911" i="1"/>
  <c r="F911" i="1" s="1"/>
  <c r="K911" i="1" s="1"/>
  <c r="E907" i="1"/>
  <c r="F907" i="1" s="1"/>
  <c r="K907" i="1" s="1"/>
  <c r="E903" i="1"/>
  <c r="F903" i="1" s="1"/>
  <c r="K903" i="1" s="1"/>
  <c r="E899" i="1"/>
  <c r="F899" i="1" s="1"/>
  <c r="K899" i="1" s="1"/>
  <c r="E895" i="1"/>
  <c r="F895" i="1" s="1"/>
  <c r="K895" i="1" s="1"/>
  <c r="E891" i="1"/>
  <c r="F891" i="1" s="1"/>
  <c r="K891" i="1" s="1"/>
  <c r="E887" i="1"/>
  <c r="F887" i="1" s="1"/>
  <c r="K887" i="1" s="1"/>
  <c r="E883" i="1"/>
  <c r="F883" i="1" s="1"/>
  <c r="K883" i="1" s="1"/>
  <c r="E879" i="1"/>
  <c r="F879" i="1" s="1"/>
  <c r="K879" i="1" s="1"/>
  <c r="E537" i="1"/>
  <c r="F537" i="1" s="1"/>
  <c r="K537" i="1" s="1"/>
  <c r="E533" i="1"/>
  <c r="F533" i="1" s="1"/>
  <c r="K533" i="1" s="1"/>
  <c r="E529" i="1"/>
  <c r="F529" i="1" s="1"/>
  <c r="K529" i="1" s="1"/>
  <c r="E525" i="1"/>
  <c r="F525" i="1" s="1"/>
  <c r="K525" i="1" s="1"/>
  <c r="E521" i="1"/>
  <c r="F521" i="1" s="1"/>
  <c r="K521" i="1" s="1"/>
  <c r="E517" i="1"/>
  <c r="F517" i="1" s="1"/>
  <c r="K517" i="1" s="1"/>
  <c r="E513" i="1"/>
  <c r="F513" i="1" s="1"/>
  <c r="K513" i="1" s="1"/>
  <c r="E509" i="1"/>
  <c r="F509" i="1" s="1"/>
  <c r="K509" i="1" s="1"/>
  <c r="E505" i="1"/>
  <c r="F505" i="1" s="1"/>
  <c r="K505" i="1" s="1"/>
  <c r="E501" i="1"/>
  <c r="F501" i="1" s="1"/>
  <c r="K501" i="1" s="1"/>
  <c r="E651" i="1"/>
  <c r="F651" i="1" s="1"/>
  <c r="K651" i="1" s="1"/>
  <c r="E647" i="1"/>
  <c r="F647" i="1" s="1"/>
  <c r="K647" i="1" s="1"/>
  <c r="E643" i="1"/>
  <c r="F643" i="1" s="1"/>
  <c r="K643" i="1" s="1"/>
  <c r="E639" i="1"/>
  <c r="F639" i="1" s="1"/>
  <c r="K639" i="1" s="1"/>
  <c r="E635" i="1"/>
  <c r="F635" i="1" s="1"/>
  <c r="K635" i="1" s="1"/>
  <c r="E631" i="1"/>
  <c r="F631" i="1" s="1"/>
  <c r="K631" i="1" s="1"/>
  <c r="E627" i="1"/>
  <c r="F627" i="1" s="1"/>
  <c r="K627" i="1" s="1"/>
  <c r="E623" i="1"/>
  <c r="F623" i="1" s="1"/>
  <c r="K623" i="1" s="1"/>
  <c r="E619" i="1"/>
  <c r="F619" i="1" s="1"/>
  <c r="K619" i="1" s="1"/>
  <c r="E615" i="1"/>
  <c r="F615" i="1" s="1"/>
  <c r="K615" i="1" s="1"/>
  <c r="E755" i="1"/>
  <c r="F755" i="1" s="1"/>
  <c r="K755" i="1" s="1"/>
  <c r="E752" i="1"/>
  <c r="F752" i="1" s="1"/>
  <c r="K752" i="1" s="1"/>
  <c r="E749" i="1"/>
  <c r="F749" i="1" s="1"/>
  <c r="K749" i="1" s="1"/>
  <c r="E875" i="1"/>
  <c r="F875" i="1" s="1"/>
  <c r="K875" i="1" s="1"/>
  <c r="E930" i="1"/>
  <c r="F930" i="1" s="1"/>
  <c r="K930" i="1" s="1"/>
  <c r="E926" i="1"/>
  <c r="F926" i="1" s="1"/>
  <c r="K926" i="1" s="1"/>
  <c r="E922" i="1"/>
  <c r="F922" i="1" s="1"/>
  <c r="K922" i="1" s="1"/>
  <c r="E918" i="1"/>
  <c r="F918" i="1" s="1"/>
  <c r="K918" i="1" s="1"/>
  <c r="E914" i="1"/>
  <c r="F914" i="1" s="1"/>
  <c r="K914" i="1" s="1"/>
  <c r="E910" i="1"/>
  <c r="F910" i="1" s="1"/>
  <c r="K910" i="1" s="1"/>
  <c r="E906" i="1"/>
  <c r="F906" i="1" s="1"/>
  <c r="K906" i="1" s="1"/>
  <c r="E902" i="1"/>
  <c r="F902" i="1" s="1"/>
  <c r="K902" i="1" s="1"/>
  <c r="E898" i="1"/>
  <c r="F898" i="1" s="1"/>
  <c r="K898" i="1" s="1"/>
  <c r="E894" i="1"/>
  <c r="F894" i="1" s="1"/>
  <c r="K894" i="1" s="1"/>
  <c r="E890" i="1"/>
  <c r="F890" i="1" s="1"/>
  <c r="K890" i="1" s="1"/>
  <c r="E886" i="1"/>
  <c r="F886" i="1" s="1"/>
  <c r="K886" i="1" s="1"/>
  <c r="E882" i="1"/>
  <c r="F882" i="1" s="1"/>
  <c r="K882" i="1" s="1"/>
  <c r="E878" i="1"/>
  <c r="F878" i="1" s="1"/>
  <c r="K878" i="1" s="1"/>
  <c r="D345" i="1"/>
  <c r="E345" i="1" s="1"/>
  <c r="F345" i="1" s="1"/>
  <c r="K345" i="1" s="1"/>
  <c r="D346" i="1"/>
  <c r="E346" i="1" s="1"/>
  <c r="F346" i="1" s="1"/>
  <c r="K346" i="1" s="1"/>
  <c r="D347" i="1"/>
  <c r="E347" i="1" s="1"/>
  <c r="F347" i="1" s="1"/>
  <c r="K347" i="1" s="1"/>
  <c r="D348" i="1"/>
  <c r="E348" i="1" s="1"/>
  <c r="F348" i="1" s="1"/>
  <c r="K348" i="1" s="1"/>
  <c r="D349" i="1"/>
  <c r="E349" i="1" s="1"/>
  <c r="F349" i="1" s="1"/>
  <c r="K349" i="1" s="1"/>
  <c r="D350" i="1"/>
  <c r="E350" i="1" s="1"/>
  <c r="F350" i="1" s="1"/>
  <c r="K350" i="1" s="1"/>
  <c r="D351" i="1"/>
  <c r="E351" i="1" s="1"/>
  <c r="F351" i="1" s="1"/>
  <c r="K351" i="1" s="1"/>
  <c r="D352" i="1"/>
  <c r="E352" i="1" s="1"/>
  <c r="F352" i="1" s="1"/>
  <c r="K352" i="1" s="1"/>
  <c r="D353" i="1"/>
  <c r="E353" i="1" s="1"/>
  <c r="F353" i="1" s="1"/>
  <c r="K353" i="1" s="1"/>
  <c r="D354" i="1"/>
  <c r="E354" i="1" s="1"/>
  <c r="F354" i="1" s="1"/>
  <c r="K354" i="1" s="1"/>
  <c r="D355" i="1"/>
  <c r="E355" i="1" s="1"/>
  <c r="F355" i="1" s="1"/>
  <c r="K355" i="1" s="1"/>
  <c r="D356" i="1"/>
  <c r="E356" i="1" s="1"/>
  <c r="F356" i="1" s="1"/>
  <c r="K356" i="1" s="1"/>
  <c r="D357" i="1"/>
  <c r="E357" i="1" s="1"/>
  <c r="F357" i="1" s="1"/>
  <c r="K357" i="1" s="1"/>
  <c r="D358" i="1"/>
  <c r="E358" i="1" s="1"/>
  <c r="F358" i="1" s="1"/>
  <c r="K358" i="1" s="1"/>
  <c r="D359" i="1"/>
  <c r="E359" i="1" s="1"/>
  <c r="F359" i="1" s="1"/>
  <c r="K359" i="1" s="1"/>
  <c r="D360" i="1"/>
  <c r="E360" i="1" s="1"/>
  <c r="F360" i="1" s="1"/>
  <c r="K360" i="1" s="1"/>
  <c r="D361" i="1"/>
  <c r="E361" i="1" s="1"/>
  <c r="F361" i="1" s="1"/>
  <c r="K361" i="1" s="1"/>
  <c r="D362" i="1"/>
  <c r="E362" i="1" s="1"/>
  <c r="F362" i="1" s="1"/>
  <c r="K362" i="1" s="1"/>
  <c r="D363" i="1"/>
  <c r="E363" i="1" s="1"/>
  <c r="F363" i="1" s="1"/>
  <c r="K363" i="1" s="1"/>
  <c r="D364" i="1"/>
  <c r="E364" i="1" s="1"/>
  <c r="F364" i="1" s="1"/>
  <c r="K364" i="1" s="1"/>
  <c r="D365" i="1"/>
  <c r="E365" i="1" s="1"/>
  <c r="F365" i="1" s="1"/>
  <c r="K365" i="1" s="1"/>
  <c r="D366" i="1"/>
  <c r="E366" i="1" s="1"/>
  <c r="F366" i="1" s="1"/>
  <c r="K366" i="1" s="1"/>
  <c r="D367" i="1"/>
  <c r="E367" i="1" s="1"/>
  <c r="F367" i="1" s="1"/>
  <c r="K367" i="1" s="1"/>
  <c r="D368" i="1"/>
  <c r="E368" i="1" s="1"/>
  <c r="F368" i="1" s="1"/>
  <c r="K368" i="1" s="1"/>
  <c r="D369" i="1"/>
  <c r="E369" i="1" s="1"/>
  <c r="F369" i="1" s="1"/>
  <c r="K369" i="1" s="1"/>
  <c r="D344" i="1"/>
  <c r="E344" i="1" s="1"/>
  <c r="F344" i="1" s="1"/>
  <c r="K344" i="1" s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290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177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D63" i="1"/>
  <c r="B63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E24" i="1" l="1"/>
  <c r="F24" i="1" s="1"/>
  <c r="K24" i="1" s="1"/>
  <c r="E20" i="1"/>
  <c r="F20" i="1" s="1"/>
  <c r="K20" i="1" s="1"/>
  <c r="E16" i="1"/>
  <c r="F16" i="1" s="1"/>
  <c r="K16" i="1" s="1"/>
  <c r="E12" i="1"/>
  <c r="F12" i="1" s="1"/>
  <c r="K12" i="1" s="1"/>
  <c r="E8" i="1"/>
  <c r="F8" i="1" s="1"/>
  <c r="K8" i="1" s="1"/>
  <c r="E4" i="1"/>
  <c r="F4" i="1" s="1"/>
  <c r="K4" i="1" s="1"/>
  <c r="E102" i="1"/>
  <c r="F102" i="1" s="1"/>
  <c r="K102" i="1" s="1"/>
  <c r="E98" i="1"/>
  <c r="F98" i="1" s="1"/>
  <c r="K98" i="1" s="1"/>
  <c r="E94" i="1"/>
  <c r="F94" i="1" s="1"/>
  <c r="K94" i="1" s="1"/>
  <c r="E90" i="1"/>
  <c r="F90" i="1" s="1"/>
  <c r="K90" i="1" s="1"/>
  <c r="E86" i="1"/>
  <c r="F86" i="1" s="1"/>
  <c r="K86" i="1" s="1"/>
  <c r="E82" i="1"/>
  <c r="F82" i="1" s="1"/>
  <c r="K82" i="1" s="1"/>
  <c r="E78" i="1"/>
  <c r="F78" i="1" s="1"/>
  <c r="K78" i="1" s="1"/>
  <c r="E74" i="1"/>
  <c r="F74" i="1" s="1"/>
  <c r="K74" i="1" s="1"/>
  <c r="E70" i="1"/>
  <c r="F70" i="1" s="1"/>
  <c r="K70" i="1" s="1"/>
  <c r="E66" i="1"/>
  <c r="F66" i="1" s="1"/>
  <c r="K66" i="1" s="1"/>
  <c r="E2" i="1"/>
  <c r="F2" i="1" s="1"/>
  <c r="K2" i="1" s="1"/>
  <c r="E216" i="1"/>
  <c r="F216" i="1" s="1"/>
  <c r="K216" i="1" s="1"/>
  <c r="E208" i="1"/>
  <c r="F208" i="1" s="1"/>
  <c r="K208" i="1" s="1"/>
  <c r="E196" i="1"/>
  <c r="F196" i="1" s="1"/>
  <c r="K196" i="1" s="1"/>
  <c r="E184" i="1"/>
  <c r="F184" i="1" s="1"/>
  <c r="K184" i="1" s="1"/>
  <c r="E311" i="1"/>
  <c r="F311" i="1" s="1"/>
  <c r="K311" i="1" s="1"/>
  <c r="E299" i="1"/>
  <c r="F299" i="1" s="1"/>
  <c r="K299" i="1" s="1"/>
  <c r="E63" i="1"/>
  <c r="F63" i="1" s="1"/>
  <c r="K63" i="1" s="1"/>
  <c r="E212" i="1"/>
  <c r="F212" i="1" s="1"/>
  <c r="K212" i="1" s="1"/>
  <c r="E204" i="1"/>
  <c r="F204" i="1" s="1"/>
  <c r="K204" i="1" s="1"/>
  <c r="E200" i="1"/>
  <c r="F200" i="1" s="1"/>
  <c r="K200" i="1" s="1"/>
  <c r="E192" i="1"/>
  <c r="F192" i="1" s="1"/>
  <c r="K192" i="1" s="1"/>
  <c r="E188" i="1"/>
  <c r="F188" i="1" s="1"/>
  <c r="K188" i="1" s="1"/>
  <c r="E180" i="1"/>
  <c r="F180" i="1" s="1"/>
  <c r="K180" i="1" s="1"/>
  <c r="E290" i="1"/>
  <c r="F290" i="1" s="1"/>
  <c r="K290" i="1" s="1"/>
  <c r="E307" i="1"/>
  <c r="F307" i="1" s="1"/>
  <c r="K307" i="1" s="1"/>
  <c r="E303" i="1"/>
  <c r="F303" i="1" s="1"/>
  <c r="K303" i="1" s="1"/>
  <c r="E295" i="1"/>
  <c r="F295" i="1" s="1"/>
  <c r="K295" i="1" s="1"/>
  <c r="E291" i="1"/>
  <c r="F291" i="1" s="1"/>
  <c r="K291" i="1" s="1"/>
  <c r="E23" i="1"/>
  <c r="F23" i="1" s="1"/>
  <c r="K23" i="1" s="1"/>
  <c r="E19" i="1"/>
  <c r="F19" i="1" s="1"/>
  <c r="K19" i="1" s="1"/>
  <c r="E15" i="1"/>
  <c r="F15" i="1" s="1"/>
  <c r="K15" i="1" s="1"/>
  <c r="E11" i="1"/>
  <c r="F11" i="1" s="1"/>
  <c r="K11" i="1" s="1"/>
  <c r="E7" i="1"/>
  <c r="F7" i="1" s="1"/>
  <c r="K7" i="1" s="1"/>
  <c r="E3" i="1"/>
  <c r="F3" i="1" s="1"/>
  <c r="K3" i="1" s="1"/>
  <c r="E101" i="1"/>
  <c r="F101" i="1" s="1"/>
  <c r="K101" i="1" s="1"/>
  <c r="E97" i="1"/>
  <c r="F97" i="1" s="1"/>
  <c r="K97" i="1" s="1"/>
  <c r="E93" i="1"/>
  <c r="F93" i="1" s="1"/>
  <c r="K93" i="1" s="1"/>
  <c r="E89" i="1"/>
  <c r="F89" i="1" s="1"/>
  <c r="K89" i="1" s="1"/>
  <c r="E85" i="1"/>
  <c r="F85" i="1" s="1"/>
  <c r="K85" i="1" s="1"/>
  <c r="E81" i="1"/>
  <c r="F81" i="1" s="1"/>
  <c r="K81" i="1" s="1"/>
  <c r="E77" i="1"/>
  <c r="F77" i="1" s="1"/>
  <c r="K77" i="1" s="1"/>
  <c r="E73" i="1"/>
  <c r="F73" i="1" s="1"/>
  <c r="K73" i="1" s="1"/>
  <c r="E69" i="1"/>
  <c r="F69" i="1" s="1"/>
  <c r="K69" i="1" s="1"/>
  <c r="E65" i="1"/>
  <c r="F65" i="1" s="1"/>
  <c r="K65" i="1" s="1"/>
  <c r="E177" i="1"/>
  <c r="F177" i="1" s="1"/>
  <c r="K177" i="1" s="1"/>
  <c r="E215" i="1"/>
  <c r="F215" i="1" s="1"/>
  <c r="K215" i="1" s="1"/>
  <c r="E211" i="1"/>
  <c r="F211" i="1" s="1"/>
  <c r="K211" i="1" s="1"/>
  <c r="E207" i="1"/>
  <c r="F207" i="1" s="1"/>
  <c r="K207" i="1" s="1"/>
  <c r="E203" i="1"/>
  <c r="F203" i="1" s="1"/>
  <c r="K203" i="1" s="1"/>
  <c r="E199" i="1"/>
  <c r="F199" i="1" s="1"/>
  <c r="K199" i="1" s="1"/>
  <c r="E195" i="1"/>
  <c r="F195" i="1" s="1"/>
  <c r="K195" i="1" s="1"/>
  <c r="E191" i="1"/>
  <c r="F191" i="1" s="1"/>
  <c r="K191" i="1" s="1"/>
  <c r="E187" i="1"/>
  <c r="F187" i="1" s="1"/>
  <c r="K187" i="1" s="1"/>
  <c r="E183" i="1"/>
  <c r="F183" i="1" s="1"/>
  <c r="K183" i="1" s="1"/>
  <c r="E179" i="1"/>
  <c r="F179" i="1" s="1"/>
  <c r="K179" i="1" s="1"/>
  <c r="E314" i="1"/>
  <c r="F314" i="1" s="1"/>
  <c r="K314" i="1" s="1"/>
  <c r="E310" i="1"/>
  <c r="F310" i="1" s="1"/>
  <c r="K310" i="1" s="1"/>
  <c r="E306" i="1"/>
  <c r="F306" i="1" s="1"/>
  <c r="K306" i="1" s="1"/>
  <c r="E302" i="1"/>
  <c r="F302" i="1" s="1"/>
  <c r="K302" i="1" s="1"/>
  <c r="E298" i="1"/>
  <c r="F298" i="1" s="1"/>
  <c r="K298" i="1" s="1"/>
  <c r="E294" i="1"/>
  <c r="F294" i="1" s="1"/>
  <c r="K294" i="1" s="1"/>
  <c r="E22" i="1"/>
  <c r="F22" i="1" s="1"/>
  <c r="K22" i="1" s="1"/>
  <c r="E18" i="1"/>
  <c r="F18" i="1" s="1"/>
  <c r="K18" i="1" s="1"/>
  <c r="E14" i="1"/>
  <c r="F14" i="1" s="1"/>
  <c r="K14" i="1" s="1"/>
  <c r="E10" i="1"/>
  <c r="F10" i="1" s="1"/>
  <c r="K10" i="1" s="1"/>
  <c r="E6" i="1"/>
  <c r="F6" i="1" s="1"/>
  <c r="K6" i="1" s="1"/>
  <c r="E100" i="1"/>
  <c r="F100" i="1" s="1"/>
  <c r="K100" i="1" s="1"/>
  <c r="E96" i="1"/>
  <c r="F96" i="1" s="1"/>
  <c r="K96" i="1" s="1"/>
  <c r="E92" i="1"/>
  <c r="F92" i="1" s="1"/>
  <c r="K92" i="1" s="1"/>
  <c r="E88" i="1"/>
  <c r="F88" i="1" s="1"/>
  <c r="K88" i="1" s="1"/>
  <c r="E84" i="1"/>
  <c r="F84" i="1" s="1"/>
  <c r="K84" i="1" s="1"/>
  <c r="E80" i="1"/>
  <c r="F80" i="1" s="1"/>
  <c r="K80" i="1" s="1"/>
  <c r="E76" i="1"/>
  <c r="F76" i="1" s="1"/>
  <c r="K76" i="1" s="1"/>
  <c r="E72" i="1"/>
  <c r="F72" i="1" s="1"/>
  <c r="K72" i="1" s="1"/>
  <c r="E68" i="1"/>
  <c r="F68" i="1" s="1"/>
  <c r="K68" i="1" s="1"/>
  <c r="E64" i="1"/>
  <c r="F64" i="1" s="1"/>
  <c r="K64" i="1" s="1"/>
  <c r="E218" i="1"/>
  <c r="F218" i="1" s="1"/>
  <c r="K218" i="1" s="1"/>
  <c r="E214" i="1"/>
  <c r="F214" i="1" s="1"/>
  <c r="K214" i="1" s="1"/>
  <c r="E210" i="1"/>
  <c r="F210" i="1" s="1"/>
  <c r="K210" i="1" s="1"/>
  <c r="E206" i="1"/>
  <c r="F206" i="1" s="1"/>
  <c r="K206" i="1" s="1"/>
  <c r="E202" i="1"/>
  <c r="F202" i="1" s="1"/>
  <c r="K202" i="1" s="1"/>
  <c r="E198" i="1"/>
  <c r="F198" i="1" s="1"/>
  <c r="K198" i="1" s="1"/>
  <c r="E194" i="1"/>
  <c r="F194" i="1" s="1"/>
  <c r="K194" i="1" s="1"/>
  <c r="E190" i="1"/>
  <c r="F190" i="1" s="1"/>
  <c r="K190" i="1" s="1"/>
  <c r="E186" i="1"/>
  <c r="F186" i="1" s="1"/>
  <c r="K186" i="1" s="1"/>
  <c r="E182" i="1"/>
  <c r="F182" i="1" s="1"/>
  <c r="K182" i="1" s="1"/>
  <c r="E178" i="1"/>
  <c r="F178" i="1" s="1"/>
  <c r="K178" i="1" s="1"/>
  <c r="E313" i="1"/>
  <c r="F313" i="1" s="1"/>
  <c r="K313" i="1" s="1"/>
  <c r="E309" i="1"/>
  <c r="F309" i="1" s="1"/>
  <c r="K309" i="1" s="1"/>
  <c r="E305" i="1"/>
  <c r="F305" i="1" s="1"/>
  <c r="K305" i="1" s="1"/>
  <c r="E301" i="1"/>
  <c r="F301" i="1" s="1"/>
  <c r="K301" i="1" s="1"/>
  <c r="E297" i="1"/>
  <c r="F297" i="1" s="1"/>
  <c r="K297" i="1" s="1"/>
  <c r="E293" i="1"/>
  <c r="F293" i="1" s="1"/>
  <c r="K293" i="1" s="1"/>
  <c r="E21" i="1"/>
  <c r="F21" i="1" s="1"/>
  <c r="K21" i="1" s="1"/>
  <c r="E17" i="1"/>
  <c r="F17" i="1" s="1"/>
  <c r="K17" i="1" s="1"/>
  <c r="E13" i="1"/>
  <c r="F13" i="1" s="1"/>
  <c r="K13" i="1" s="1"/>
  <c r="E9" i="1"/>
  <c r="F9" i="1" s="1"/>
  <c r="K9" i="1" s="1"/>
  <c r="E5" i="1"/>
  <c r="F5" i="1" s="1"/>
  <c r="K5" i="1" s="1"/>
  <c r="E99" i="1"/>
  <c r="F99" i="1" s="1"/>
  <c r="K99" i="1" s="1"/>
  <c r="E95" i="1"/>
  <c r="F95" i="1" s="1"/>
  <c r="K95" i="1" s="1"/>
  <c r="E91" i="1"/>
  <c r="F91" i="1" s="1"/>
  <c r="K91" i="1" s="1"/>
  <c r="E87" i="1"/>
  <c r="F87" i="1" s="1"/>
  <c r="K87" i="1" s="1"/>
  <c r="E83" i="1"/>
  <c r="F83" i="1" s="1"/>
  <c r="K83" i="1" s="1"/>
  <c r="E79" i="1"/>
  <c r="F79" i="1" s="1"/>
  <c r="K79" i="1" s="1"/>
  <c r="E75" i="1"/>
  <c r="F75" i="1" s="1"/>
  <c r="K75" i="1" s="1"/>
  <c r="E71" i="1"/>
  <c r="F71" i="1" s="1"/>
  <c r="K71" i="1" s="1"/>
  <c r="E67" i="1"/>
  <c r="F67" i="1" s="1"/>
  <c r="K67" i="1" s="1"/>
  <c r="E217" i="1"/>
  <c r="F217" i="1" s="1"/>
  <c r="K217" i="1" s="1"/>
  <c r="E213" i="1"/>
  <c r="F213" i="1" s="1"/>
  <c r="K213" i="1" s="1"/>
  <c r="E209" i="1"/>
  <c r="F209" i="1" s="1"/>
  <c r="K209" i="1" s="1"/>
  <c r="E205" i="1"/>
  <c r="F205" i="1" s="1"/>
  <c r="K205" i="1" s="1"/>
  <c r="E201" i="1"/>
  <c r="F201" i="1" s="1"/>
  <c r="K201" i="1" s="1"/>
  <c r="E197" i="1"/>
  <c r="F197" i="1" s="1"/>
  <c r="K197" i="1" s="1"/>
  <c r="E193" i="1"/>
  <c r="F193" i="1" s="1"/>
  <c r="K193" i="1" s="1"/>
  <c r="E189" i="1"/>
  <c r="F189" i="1" s="1"/>
  <c r="K189" i="1" s="1"/>
  <c r="E185" i="1"/>
  <c r="F185" i="1" s="1"/>
  <c r="K185" i="1" s="1"/>
  <c r="E181" i="1"/>
  <c r="F181" i="1" s="1"/>
  <c r="K181" i="1" s="1"/>
  <c r="E312" i="1"/>
  <c r="F312" i="1" s="1"/>
  <c r="K312" i="1" s="1"/>
  <c r="E308" i="1"/>
  <c r="F308" i="1" s="1"/>
  <c r="K308" i="1" s="1"/>
  <c r="E304" i="1"/>
  <c r="F304" i="1" s="1"/>
  <c r="K304" i="1" s="1"/>
  <c r="E300" i="1"/>
  <c r="F300" i="1" s="1"/>
  <c r="K300" i="1" s="1"/>
  <c r="E296" i="1"/>
  <c r="F296" i="1" s="1"/>
  <c r="K296" i="1" s="1"/>
  <c r="E292" i="1"/>
  <c r="F292" i="1" s="1"/>
  <c r="K292" i="1" s="1"/>
  <c r="P5" i="1" l="1"/>
  <c r="P6" i="1"/>
  <c r="P8" i="1" l="1"/>
  <c r="P11" i="1" s="1"/>
  <c r="P10" i="1"/>
</calcChain>
</file>

<file path=xl/sharedStrings.xml><?xml version="1.0" encoding="utf-8"?>
<sst xmlns="http://schemas.openxmlformats.org/spreadsheetml/2006/main" count="4112" uniqueCount="256">
  <si>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</si>
  <si>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</si>
  <si>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</si>
  <si>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</si>
  <si>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</si>
  <si>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</si>
  <si>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</si>
  <si>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</si>
  <si>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</si>
  <si>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</si>
  <si>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</si>
  <si>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</si>
  <si>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</si>
  <si>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</si>
  <si>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</si>
  <si>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</si>
  <si>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</si>
  <si>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</si>
  <si>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</si>
  <si>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</si>
  <si>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</si>
  <si>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</si>
  <si>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</si>
  <si>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</si>
  <si>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</si>
  <si>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</si>
  <si>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</si>
  <si>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</si>
  <si>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</si>
  <si>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</si>
  <si>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</si>
  <si>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</si>
  <si>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</si>
  <si>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</si>
  <si>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</si>
  <si>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</si>
  <si>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</si>
  <si>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</si>
  <si>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</si>
  <si>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</si>
  <si>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</si>
  <si>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</si>
  <si>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</si>
  <si>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</si>
  <si>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</si>
  <si>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</si>
  <si>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</si>
  <si>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</si>
  <si>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</si>
  <si>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</si>
  <si>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</si>
  <si>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</si>
  <si>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</si>
  <si>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</si>
  <si>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</si>
  <si>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</si>
  <si>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</si>
  <si>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</si>
  <si>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</si>
  <si>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</si>
  <si>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</si>
  <si>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</si>
  <si>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</si>
  <si>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</si>
  <si>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</si>
  <si>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</si>
  <si>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</si>
  <si>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</si>
  <si>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</si>
  <si>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</si>
  <si>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</si>
  <si>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</si>
  <si>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</si>
  <si>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</si>
  <si>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</si>
  <si>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</si>
  <si>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</si>
  <si>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</si>
  <si>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</si>
  <si>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</si>
  <si>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</si>
  <si>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</si>
  <si>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</si>
  <si>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</si>
  <si>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</si>
  <si>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</si>
  <si>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</si>
  <si>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</si>
  <si>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</si>
  <si>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</si>
  <si>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</si>
  <si>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</si>
  <si>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</si>
  <si>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</si>
  <si>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</si>
  <si>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</si>
  <si>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</si>
  <si>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</si>
  <si>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</si>
  <si>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</si>
  <si>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</si>
  <si>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</si>
  <si>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</si>
  <si>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</si>
  <si>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</si>
  <si>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</si>
  <si>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</si>
  <si>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</si>
  <si>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</si>
  <si>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</si>
  <si>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</si>
  <si>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</si>
  <si>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</si>
  <si>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</si>
  <si>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</si>
  <si>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</si>
  <si>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</si>
  <si>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</si>
  <si>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</si>
  <si>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</si>
  <si>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</si>
  <si>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</si>
  <si>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</si>
  <si>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</si>
  <si>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</si>
  <si>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</si>
  <si>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</si>
  <si>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</si>
  <si>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</si>
  <si>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</si>
  <si>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</si>
  <si>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</si>
  <si>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</si>
  <si>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</si>
  <si>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</si>
  <si>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</si>
  <si>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</si>
  <si>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</si>
  <si>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</si>
  <si>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</si>
  <si>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</si>
  <si>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</si>
  <si>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</si>
  <si>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</si>
  <si>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</si>
  <si>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</si>
  <si>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</si>
  <si>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</si>
  <si>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</si>
  <si>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</si>
  <si>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</si>
  <si>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</si>
  <si>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</si>
  <si>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</si>
  <si>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</si>
  <si>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</si>
  <si>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</si>
  <si>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</si>
  <si>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</si>
  <si>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</si>
  <si>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</si>
  <si>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</si>
  <si>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</si>
  <si>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</si>
  <si>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</si>
  <si>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</si>
  <si>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</si>
  <si>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</si>
  <si>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</si>
  <si>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</si>
  <si>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</si>
  <si>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</si>
  <si>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</si>
  <si>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</si>
  <si>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</si>
  <si>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</si>
  <si>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</si>
  <si>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</si>
  <si>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</si>
  <si>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</si>
  <si>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</si>
  <si>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</si>
  <si>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</si>
  <si>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</si>
  <si>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</si>
  <si>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</si>
  <si>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</si>
  <si>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</si>
  <si>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</si>
  <si>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</si>
  <si>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</si>
  <si>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</si>
  <si>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</si>
  <si>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</si>
  <si>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</si>
  <si>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</si>
  <si>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</si>
  <si>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</si>
  <si>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</si>
  <si>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</si>
  <si>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</si>
  <si>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</si>
  <si>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</si>
  <si>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</si>
  <si>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</si>
  <si>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</si>
  <si>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</si>
  <si>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</si>
  <si>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</si>
  <si>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</si>
  <si>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</si>
  <si>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</si>
  <si>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</si>
  <si>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</si>
  <si>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</si>
  <si>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</si>
  <si>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</si>
  <si>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</si>
  <si>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</si>
  <si>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</si>
  <si>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</si>
  <si>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</si>
  <si>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</si>
  <si>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</si>
  <si>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</si>
  <si>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</si>
  <si>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</si>
  <si>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</si>
  <si>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START_TIME</t>
  </si>
  <si>
    <t>END_TIME</t>
  </si>
  <si>
    <t>TIME_DIFFERENCE</t>
  </si>
  <si>
    <t>SPEED</t>
  </si>
  <si>
    <t>HOUR_DIFFERENCE</t>
  </si>
  <si>
    <t>Q1</t>
  </si>
  <si>
    <t>Q3</t>
  </si>
  <si>
    <t>IQR</t>
  </si>
  <si>
    <t>Q3-Q1</t>
  </si>
  <si>
    <t>LL</t>
  </si>
  <si>
    <t>UP</t>
  </si>
  <si>
    <t>To find unique start and stop point</t>
  </si>
  <si>
    <t xml:space="preserve">UNIQUE START </t>
  </si>
  <si>
    <t>Here we arrange the start and stop to rows individually and take the count of it..</t>
  </si>
  <si>
    <t>UNIQUE STOP</t>
  </si>
  <si>
    <t>Highest frequency start and stop position</t>
  </si>
  <si>
    <t>Morrisville to Cary</t>
  </si>
  <si>
    <t>396 miles</t>
  </si>
  <si>
    <t>Here,start and stop to rows and miles to column and do conditional formatting for first 20 rows.</t>
  </si>
  <si>
    <t>Highest speed travelled for what purpose</t>
  </si>
  <si>
    <t xml:space="preserve">Commute  </t>
  </si>
  <si>
    <t>58mph</t>
  </si>
  <si>
    <t>Average speed per category</t>
  </si>
  <si>
    <t>23mph</t>
  </si>
  <si>
    <t>Row Labels</t>
  </si>
  <si>
    <t>Grand Total</t>
  </si>
  <si>
    <t>Average of SPEED</t>
  </si>
  <si>
    <t>Outlier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</si>
</sst>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h:mm:ss\ AM/PM;@"/>
    <numFmt numFmtId="165" formatCode="[$-F400]h:mm:ss\ AM/PM"/>
    <numFmt numFmtId="166" formatCode="mm/dd/yy;@"/>
    <numFmt numFmtId="167" formatCode="h:mm:ss;@"/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Bahnschrift Condense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8" fontId="0" fillId="0" borderId="0" xfId="0" applyNumberFormat="1"/>
    <xf numFmtId="19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0" borderId="14" xfId="0" applyFont="1" applyBorder="1"/>
    <xf numFmtId="0" fontId="19" fillId="0" borderId="15" xfId="0" applyFont="1" applyBorder="1"/>
    <xf numFmtId="168" fontId="19" fillId="0" borderId="16" xfId="0" applyNumberFormat="1" applyFont="1" applyBorder="1"/>
    <xf numFmtId="0" fontId="19" fillId="0" borderId="17" xfId="0" applyFont="1" applyBorder="1"/>
    <xf numFmtId="0" fontId="19" fillId="0" borderId="10" xfId="0" applyFont="1" applyBorder="1"/>
    <xf numFmtId="0" fontId="19" fillId="0" borderId="18" xfId="0" applyFont="1" applyBorder="1"/>
    <xf numFmtId="168" fontId="19" fillId="0" borderId="18" xfId="0" applyNumberFormat="1" applyFont="1" applyBorder="1"/>
    <xf numFmtId="0" fontId="19" fillId="0" borderId="19" xfId="0" applyFont="1" applyBorder="1"/>
    <xf numFmtId="0" fontId="19" fillId="0" borderId="20" xfId="0" applyFont="1" applyBorder="1"/>
    <xf numFmtId="0" fontId="19" fillId="0" borderId="21" xfId="0" applyFont="1" applyBorder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39.458078240743" createdVersion="6" refreshedVersion="6" minRefreshableVersion="3" recordCount="1141">
  <cacheSource type="worksheet">
    <worksheetSource ref="A1:L1142" sheet="My Uber Drives - 2016"/>
  </cacheSource>
  <cacheFields count="12">
    <cacheField name="START_DATE*" numFmtId="0">
      <sharedItems containsSemiMixedTypes="0" containsNonDate="0" containsDate="1" containsString="0" minDate="2016-01-01T21:11:00" maxDate="2017-01-01T00:00:00"/>
    </cacheField>
    <cacheField name="START_TIME" numFmtId="0">
      <sharedItems containsSemiMixedTypes="0" containsNonDate="0" containsDate="1" containsString="0" minDate="1899-12-30T00:00:00" maxDate="1899-12-30T23:54:00"/>
    </cacheField>
    <cacheField name="END_DATE*" numFmtId="0">
      <sharedItems containsSemiMixedTypes="0" containsNonDate="0" containsDate="1" containsString="0" minDate="2016-01-01T21:17:00" maxDate="2017-01-01T00:00:00"/>
    </cacheField>
    <cacheField name="END_TIME" numFmtId="0">
      <sharedItems containsSemiMixedTypes="0" containsNonDate="0" containsDate="1" containsString="0" minDate="1899-12-30T00:00:00" maxDate="1899-12-30T23:59:00"/>
    </cacheField>
    <cacheField name="TIME_DIFFERENCE" numFmtId="167">
      <sharedItems containsSemiMixedTypes="0" containsNonDate="0" containsDate="1" containsString="0" minDate="1899-12-30T00:01:00" maxDate="1899-12-30T12:28:00"/>
    </cacheField>
    <cacheField name="HOUR_DIFFERENCE" numFmtId="0">
      <sharedItems containsSemiMixedTypes="0" containsString="0" containsNumber="1" minValue="1.6666666666666666E-2" maxValue="12.466666666666667"/>
    </cacheField>
    <cacheField name="CATEGORY*" numFmtId="0">
      <sharedItems count="2">
        <s v="Business"/>
        <s v="Personal"/>
      </sharedItems>
    </cacheField>
    <cacheField name="START*" numFmtId="0">
      <sharedItems count="177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*" numFmtId="0">
      <sharedItems count="188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*" numFmtId="0">
      <sharedItems containsSemiMixedTypes="0" containsString="0" containsNumber="1" minValue="0.5" maxValue="310.3"/>
    </cacheField>
    <cacheField name="SPEED" numFmtId="0">
      <sharedItems containsSemiMixedTypes="0" containsString="0" containsNumber="1" minValue="0.1730769230769231" maxValue="160"/>
    </cacheField>
    <cacheField name="PURPOSE*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1">
  <r>
    <d v="2016-01-01T21:11:00"/>
    <d v="1899-12-30T21:11:00"/>
    <d v="2016-01-01T21:17:00"/>
    <d v="1899-12-30T21:17:00"/>
    <d v="1899-12-30T00:06:00"/>
    <n v="0.1"/>
    <x v="0"/>
    <x v="0"/>
    <x v="0"/>
    <n v="5.0999999999999996"/>
    <n v="50.999999999999993"/>
    <s v="Meal/Entertain"/>
  </r>
  <r>
    <d v="2016-02-01T01:25:00"/>
    <d v="1899-12-30T01:25:00"/>
    <d v="2016-02-01T01:37:00"/>
    <d v="1899-12-30T01:37:00"/>
    <d v="1899-12-30T00:12:00"/>
    <n v="0.2"/>
    <x v="0"/>
    <x v="0"/>
    <x v="0"/>
    <n v="5"/>
    <n v="25"/>
    <m/>
  </r>
  <r>
    <d v="2016-02-01T20:25:00"/>
    <d v="1899-12-30T20:25:00"/>
    <d v="2016-02-01T20:38:00"/>
    <d v="1899-12-30T20:38:00"/>
    <d v="1899-12-30T00:13:00"/>
    <n v="0.21666666666666667"/>
    <x v="0"/>
    <x v="0"/>
    <x v="0"/>
    <n v="4.8"/>
    <n v="22.153846153846153"/>
    <s v="Errand/Supplies"/>
  </r>
  <r>
    <d v="2016-05-01T17:31:00"/>
    <d v="1899-12-30T17:31:00"/>
    <d v="2016-05-01T17:45:00"/>
    <d v="1899-12-30T17:45:00"/>
    <d v="1899-12-30T00:14:00"/>
    <n v="0.23333333333333334"/>
    <x v="0"/>
    <x v="0"/>
    <x v="0"/>
    <n v="4.7"/>
    <n v="20.142857142857142"/>
    <s v="Meeting"/>
  </r>
  <r>
    <d v="2016-06-01T14:42:00"/>
    <d v="1899-12-30T14:42:00"/>
    <d v="2016-06-01T15:49:00"/>
    <d v="1899-12-30T15:49:00"/>
    <d v="1899-12-30T01:07:00"/>
    <n v="1.1166666666666667"/>
    <x v="0"/>
    <x v="0"/>
    <x v="1"/>
    <n v="63.7"/>
    <n v="57.044776119402989"/>
    <s v="Customer Visit"/>
  </r>
  <r>
    <d v="2016-06-01T17:15:00"/>
    <d v="1899-12-30T17:15:00"/>
    <d v="2016-06-01T17:19:00"/>
    <d v="1899-12-30T17:19:00"/>
    <d v="1899-12-30T00:04:00"/>
    <n v="6.6666666666666666E-2"/>
    <x v="0"/>
    <x v="1"/>
    <x v="1"/>
    <n v="4.3"/>
    <n v="64.5"/>
    <s v="Meal/Entertain"/>
  </r>
  <r>
    <d v="2016-06-01T17:30:00"/>
    <d v="1899-12-30T17:30:00"/>
    <d v="2016-06-01T17:35:00"/>
    <d v="1899-12-30T17:35:00"/>
    <d v="1899-12-30T00:05:00"/>
    <n v="8.3333333333333329E-2"/>
    <x v="0"/>
    <x v="1"/>
    <x v="2"/>
    <n v="7.1"/>
    <n v="85.2"/>
    <s v="Meeting"/>
  </r>
  <r>
    <d v="2016-07-01T13:27:00"/>
    <d v="1899-12-30T13:27:00"/>
    <d v="2016-07-01T13:33:00"/>
    <d v="1899-12-30T13:33:00"/>
    <d v="1899-12-30T00:06:00"/>
    <n v="0.1"/>
    <x v="0"/>
    <x v="2"/>
    <x v="3"/>
    <n v="0.8"/>
    <n v="8"/>
    <s v="Meeting"/>
  </r>
  <r>
    <d v="2016-10-01T08:05:00"/>
    <d v="1899-12-30T08:05:00"/>
    <d v="2016-10-01T08:25:00"/>
    <d v="1899-12-30T08:25:00"/>
    <d v="1899-12-30T00:20:00"/>
    <n v="0.33333333333333331"/>
    <x v="0"/>
    <x v="2"/>
    <x v="4"/>
    <n v="8.3000000000000007"/>
    <n v="24.900000000000002"/>
    <s v="Meeting"/>
  </r>
  <r>
    <d v="2016-10-01T12:17:00"/>
    <d v="1899-12-30T12:17:00"/>
    <d v="2016-10-01T12:44:00"/>
    <d v="1899-12-30T12:44:00"/>
    <d v="1899-12-30T00:27:00"/>
    <n v="0.45"/>
    <x v="0"/>
    <x v="3"/>
    <x v="5"/>
    <n v="16.5"/>
    <n v="36.666666666666664"/>
    <s v="Customer Visit"/>
  </r>
  <r>
    <d v="2016-10-01T15:08:00"/>
    <d v="1899-12-30T15:08:00"/>
    <d v="2016-10-01T15:51:00"/>
    <d v="1899-12-30T15:51:00"/>
    <d v="1899-12-30T00:43:00"/>
    <n v="0.71666666666666667"/>
    <x v="0"/>
    <x v="4"/>
    <x v="6"/>
    <n v="10.8"/>
    <n v="15.069767441860465"/>
    <s v="Meeting"/>
  </r>
  <r>
    <d v="2016-10-01T18:18:00"/>
    <d v="1899-12-30T18:18:00"/>
    <d v="2016-10-01T18:53:00"/>
    <d v="1899-12-30T18:53:00"/>
    <d v="1899-12-30T00:35:00"/>
    <n v="0.58333333333333337"/>
    <x v="0"/>
    <x v="5"/>
    <x v="5"/>
    <n v="7.5"/>
    <n v="12.857142857142856"/>
    <s v="Meeting"/>
  </r>
  <r>
    <d v="2016-10-01T19:12:00"/>
    <d v="1899-12-30T19:12:00"/>
    <d v="2016-10-01T19:32:00"/>
    <d v="1899-12-30T19:32:00"/>
    <d v="1899-12-30T00:20:00"/>
    <n v="0.33333333333333331"/>
    <x v="0"/>
    <x v="6"/>
    <x v="7"/>
    <n v="6.2"/>
    <n v="18.600000000000001"/>
    <s v="Meeting"/>
  </r>
  <r>
    <d v="2016-11-01T08:55:00"/>
    <d v="1899-12-30T08:55:00"/>
    <d v="2016-11-01T09:21:00"/>
    <d v="1899-12-30T09:21:00"/>
    <d v="1899-12-30T00:26:00"/>
    <n v="0.43333333333333335"/>
    <x v="0"/>
    <x v="7"/>
    <x v="8"/>
    <n v="6.4"/>
    <n v="14.76923076923077"/>
    <s v="Temporary Site"/>
  </r>
  <r>
    <d v="2016-11-01T11:56:00"/>
    <d v="1899-12-30T11:56:00"/>
    <d v="2016-11-01T12:03:00"/>
    <d v="1899-12-30T12:03:00"/>
    <d v="1899-12-30T00:07:00"/>
    <n v="0.11666666666666667"/>
    <x v="0"/>
    <x v="8"/>
    <x v="9"/>
    <n v="1.6"/>
    <n v="13.714285714285715"/>
    <s v="Errand/Supplies"/>
  </r>
  <r>
    <d v="2016-11-01T13:32:00"/>
    <d v="1899-12-30T13:32:00"/>
    <d v="2016-11-01T13:46:00"/>
    <d v="1899-12-30T13:46:00"/>
    <d v="1899-12-30T00:14:00"/>
    <n v="0.23333333333333334"/>
    <x v="0"/>
    <x v="6"/>
    <x v="10"/>
    <n v="1.7"/>
    <n v="7.2857142857142856"/>
    <s v="Meal/Entertain"/>
  </r>
  <r>
    <d v="2016-11-01T14:30:00"/>
    <d v="1899-12-30T14:30:00"/>
    <d v="2016-11-01T14:43:00"/>
    <d v="1899-12-30T14:43:00"/>
    <d v="1899-12-30T00:13:00"/>
    <n v="0.21666666666666667"/>
    <x v="0"/>
    <x v="9"/>
    <x v="9"/>
    <n v="1.9"/>
    <n v="8.7692307692307683"/>
    <s v="Meal/Entertain"/>
  </r>
  <r>
    <d v="2016-12-01T12:33:00"/>
    <d v="1899-12-30T12:33:00"/>
    <d v="2016-12-01T12:49:00"/>
    <d v="1899-12-30T12:49:00"/>
    <d v="1899-12-30T00:16:00"/>
    <n v="0.26666666666666666"/>
    <x v="0"/>
    <x v="6"/>
    <x v="11"/>
    <n v="1.9"/>
    <n v="7.125"/>
    <s v="Meal/Entertain"/>
  </r>
  <r>
    <d v="2016-12-01T12:53:00"/>
    <d v="1899-12-30T12:53:00"/>
    <d v="2016-12-01T13:09:00"/>
    <d v="1899-12-30T13:09:00"/>
    <d v="1899-12-30T00:16:00"/>
    <n v="0.26666666666666666"/>
    <x v="0"/>
    <x v="10"/>
    <x v="12"/>
    <n v="4"/>
    <n v="15"/>
    <s v="Meal/Entertain"/>
  </r>
  <r>
    <d v="2016-12-01T14:42:00"/>
    <d v="1899-12-30T14:42:00"/>
    <d v="2016-12-01T14:56:00"/>
    <d v="1899-12-30T14:56:00"/>
    <d v="1899-12-30T00:14:00"/>
    <n v="0.23333333333333334"/>
    <x v="0"/>
    <x v="11"/>
    <x v="11"/>
    <n v="1.8"/>
    <n v="7.7142857142857144"/>
    <s v="Errand/Supplies"/>
  </r>
  <r>
    <d v="2016-12-01T15:13:00"/>
    <d v="1899-12-30T15:13:00"/>
    <d v="2016-12-01T15:28:00"/>
    <d v="1899-12-30T15:28:00"/>
    <d v="1899-12-30T00:15:00"/>
    <n v="0.25"/>
    <x v="0"/>
    <x v="10"/>
    <x v="13"/>
    <n v="2.4"/>
    <n v="9.6"/>
    <s v="Customer Visit"/>
  </r>
  <r>
    <d v="2016-12-01T15:42:00"/>
    <d v="1899-12-30T15:42:00"/>
    <d v="2016-12-01T15:54:00"/>
    <d v="1899-12-30T15:54:00"/>
    <d v="1899-12-30T00:12:00"/>
    <n v="0.2"/>
    <x v="0"/>
    <x v="12"/>
    <x v="9"/>
    <n v="2"/>
    <n v="10"/>
    <s v="Errand/Supplies"/>
  </r>
  <r>
    <d v="2016-12-01T16:02:00"/>
    <d v="1899-12-30T16:02:00"/>
    <d v="2016-12-01T17:00:00"/>
    <d v="1899-12-30T17:00:00"/>
    <d v="1899-12-30T00:58:00"/>
    <n v="0.96666666666666667"/>
    <x v="0"/>
    <x v="4"/>
    <x v="14"/>
    <n v="15.1"/>
    <n v="15.620689655172413"/>
    <s v="Meeting"/>
  </r>
  <r>
    <d v="2016-01-13T00:00:00"/>
    <d v="1899-12-30T13:54:00"/>
    <d v="2016-01-13T00:00:00"/>
    <d v="1899-12-30T14:07:00"/>
    <d v="1899-12-30T00:13:00"/>
    <n v="0.21666666666666667"/>
    <x v="0"/>
    <x v="13"/>
    <x v="15"/>
    <n v="11.2"/>
    <n v="51.692307692307686"/>
    <s v="Meeting"/>
  </r>
  <r>
    <d v="2016-01-13T00:00:00"/>
    <d v="1899-12-30T15:00:00"/>
    <d v="2016-01-13T00:00:00"/>
    <d v="1899-12-30T15:28:00"/>
    <d v="1899-12-30T00:28:00"/>
    <n v="0.46666666666666667"/>
    <x v="0"/>
    <x v="14"/>
    <x v="16"/>
    <n v="11.8"/>
    <n v="25.285714285714288"/>
    <s v="Meeting"/>
  </r>
  <r>
    <d v="2016-01-14T00:00:00"/>
    <d v="1899-12-30T16:29:00"/>
    <d v="2016-01-14T00:00:00"/>
    <d v="1899-12-30T17:05:00"/>
    <d v="1899-12-30T00:36:00"/>
    <n v="0.6"/>
    <x v="0"/>
    <x v="15"/>
    <x v="17"/>
    <n v="21.9"/>
    <n v="36.5"/>
    <s v="Customer Visit"/>
  </r>
  <r>
    <d v="2016-01-14T00:00:00"/>
    <d v="1899-12-30T21:39:00"/>
    <d v="2016-01-14T00:00:00"/>
    <d v="1899-12-30T21:45:00"/>
    <d v="1899-12-30T00:06:00"/>
    <n v="0.1"/>
    <x v="0"/>
    <x v="16"/>
    <x v="18"/>
    <n v="3.9"/>
    <n v="39"/>
    <s v="Errand/Supplies"/>
  </r>
  <r>
    <d v="2016-01-15T00:00:00"/>
    <d v="1899-12-30T00:41:00"/>
    <d v="2016-01-15T00:00:00"/>
    <d v="1899-12-30T01:01:00"/>
    <d v="1899-12-30T00:20:00"/>
    <n v="0.33333333333333331"/>
    <x v="0"/>
    <x v="17"/>
    <x v="3"/>
    <n v="8"/>
    <n v="24"/>
    <s v="Errand/Supplies"/>
  </r>
  <r>
    <d v="2016-01-15T00:00:00"/>
    <d v="1899-12-30T11:43:00"/>
    <d v="2016-01-15T00:00:00"/>
    <d v="1899-12-30T12:03:00"/>
    <d v="1899-12-30T00:20:00"/>
    <n v="0.33333333333333331"/>
    <x v="0"/>
    <x v="2"/>
    <x v="19"/>
    <n v="10.4"/>
    <n v="31.200000000000003"/>
    <s v="Meal/Entertain"/>
  </r>
  <r>
    <d v="2016-01-15T00:00:00"/>
    <d v="1899-12-30T13:26:00"/>
    <d v="2016-01-15T00:00:00"/>
    <d v="1899-12-30T13:44:00"/>
    <d v="1899-12-30T00:18:00"/>
    <n v="0.3"/>
    <x v="0"/>
    <x v="18"/>
    <x v="3"/>
    <n v="10.4"/>
    <n v="34.666666666666671"/>
    <s v="Meal/Entertain"/>
  </r>
  <r>
    <d v="2016-01-18T00:00:00"/>
    <d v="1899-12-30T14:55:00"/>
    <d v="2016-01-18T00:00:00"/>
    <d v="1899-12-30T15:06:00"/>
    <d v="1899-12-30T00:11:00"/>
    <n v="0.18333333333333332"/>
    <x v="0"/>
    <x v="2"/>
    <x v="3"/>
    <n v="4.8"/>
    <n v="26.181818181818183"/>
    <s v="Meal/Entertain"/>
  </r>
  <r>
    <d v="2016-01-18T00:00:00"/>
    <d v="1899-12-30T16:13:00"/>
    <d v="2016-01-18T00:00:00"/>
    <d v="1899-12-30T16:24:00"/>
    <d v="1899-12-30T00:11:00"/>
    <n v="0.18333333333333332"/>
    <x v="0"/>
    <x v="19"/>
    <x v="20"/>
    <n v="4.7"/>
    <n v="25.63636363636364"/>
    <s v="Meal/Entertain"/>
  </r>
  <r>
    <d v="2016-01-19T00:00:00"/>
    <d v="1899-12-30T09:09:00"/>
    <d v="2016-01-19T00:00:00"/>
    <d v="1899-12-30T09:23:00"/>
    <d v="1899-12-30T00:14:00"/>
    <n v="0.23333333333333334"/>
    <x v="0"/>
    <x v="20"/>
    <x v="21"/>
    <n v="7.2"/>
    <n v="30.857142857142858"/>
    <m/>
  </r>
  <r>
    <d v="2016-01-19T00:00:00"/>
    <d v="1899-12-30T10:55:00"/>
    <d v="2016-01-19T00:00:00"/>
    <d v="1899-12-30T11:09:00"/>
    <d v="1899-12-30T00:14:00"/>
    <n v="0.23333333333333334"/>
    <x v="0"/>
    <x v="21"/>
    <x v="20"/>
    <n v="7.6"/>
    <n v="32.571428571428569"/>
    <s v="Temporary Site"/>
  </r>
  <r>
    <d v="2016-01-20T00:00:00"/>
    <d v="1899-12-30T10:36:00"/>
    <d v="2016-01-20T00:00:00"/>
    <d v="1899-12-30T11:11:00"/>
    <d v="1899-12-30T00:35:00"/>
    <n v="0.58333333333333337"/>
    <x v="0"/>
    <x v="2"/>
    <x v="22"/>
    <n v="17.100000000000001"/>
    <n v="29.314285714285713"/>
    <s v="Meeting"/>
  </r>
  <r>
    <d v="2016-01-20T00:00:00"/>
    <d v="1899-12-30T11:48:00"/>
    <d v="2016-01-20T00:00:00"/>
    <d v="1899-12-30T12:19:00"/>
    <d v="1899-12-30T00:31:00"/>
    <n v="0.51666666666666672"/>
    <x v="0"/>
    <x v="22"/>
    <x v="23"/>
    <n v="15.1"/>
    <n v="29.2258064516129"/>
    <s v="Meeting"/>
  </r>
  <r>
    <d v="2016-01-20T00:00:00"/>
    <d v="1899-12-30T13:25:00"/>
    <d v="2016-01-20T00:00:00"/>
    <d v="1899-12-30T14:19:00"/>
    <d v="1899-12-30T00:54:00"/>
    <n v="0.9"/>
    <x v="0"/>
    <x v="23"/>
    <x v="3"/>
    <n v="40.200000000000003"/>
    <n v="44.666666666666671"/>
    <s v="Customer Visit"/>
  </r>
  <r>
    <d v="2016-01-21T00:00:00"/>
    <d v="1899-12-30T14:25:00"/>
    <d v="2016-01-21T00:00:00"/>
    <d v="1899-12-30T14:29:00"/>
    <d v="1899-12-30T00:04:00"/>
    <n v="6.6666666666666666E-2"/>
    <x v="0"/>
    <x v="2"/>
    <x v="3"/>
    <n v="1.6"/>
    <n v="24"/>
    <s v="Errand/Supplies"/>
  </r>
  <r>
    <d v="2016-01-21T00:00:00"/>
    <d v="1899-12-30T14:43:00"/>
    <d v="2016-01-21T00:00:00"/>
    <d v="1899-12-30T14:51:00"/>
    <d v="1899-12-30T00:08:00"/>
    <n v="0.13333333333333333"/>
    <x v="0"/>
    <x v="2"/>
    <x v="3"/>
    <n v="2.4"/>
    <n v="18"/>
    <s v="Meal/Entertain"/>
  </r>
  <r>
    <d v="2016-01-21T00:00:00"/>
    <d v="1899-12-30T16:01:00"/>
    <d v="2016-01-21T00:00:00"/>
    <d v="1899-12-30T16:06:00"/>
    <d v="1899-12-30T00:05:00"/>
    <n v="8.3333333333333329E-2"/>
    <x v="0"/>
    <x v="2"/>
    <x v="3"/>
    <n v="1"/>
    <n v="12"/>
    <s v="Meal/Entertain"/>
  </r>
  <r>
    <d v="2016-01-26T00:00:00"/>
    <d v="1899-12-30T10:41:00"/>
    <d v="2016-01-26T00:00:00"/>
    <d v="1899-12-30T10:50:00"/>
    <d v="1899-12-30T00:09:00"/>
    <n v="0.15"/>
    <x v="0"/>
    <x v="20"/>
    <x v="24"/>
    <n v="2"/>
    <n v="13.333333333333334"/>
    <s v="Meal/Entertain"/>
  </r>
  <r>
    <d v="2016-01-26T00:00:00"/>
    <d v="1899-12-30T12:33:00"/>
    <d v="2016-01-26T00:00:00"/>
    <d v="1899-12-30T12:41:00"/>
    <d v="1899-12-30T00:08:00"/>
    <n v="0.13333333333333333"/>
    <x v="0"/>
    <x v="24"/>
    <x v="20"/>
    <n v="2.2999999999999998"/>
    <n v="17.25"/>
    <s v="Errand/Supplies"/>
  </r>
  <r>
    <d v="2016-01-26T00:00:00"/>
    <d v="1899-12-30T16:24:00"/>
    <d v="2016-01-26T00:00:00"/>
    <d v="1899-12-30T16:32:00"/>
    <d v="1899-12-30T00:08:00"/>
    <n v="0.13333333333333333"/>
    <x v="0"/>
    <x v="20"/>
    <x v="25"/>
    <n v="1.9"/>
    <n v="14.25"/>
    <s v="Errand/Supplies"/>
  </r>
  <r>
    <d v="2016-01-26T00:00:00"/>
    <d v="1899-12-30T17:17:00"/>
    <d v="2016-01-26T00:00:00"/>
    <d v="1899-12-30T17:22:00"/>
    <d v="1899-12-30T00:05:00"/>
    <n v="8.3333333333333329E-2"/>
    <x v="0"/>
    <x v="2"/>
    <x v="3"/>
    <n v="1.4"/>
    <n v="16.8"/>
    <s v="Errand/Supplies"/>
  </r>
  <r>
    <d v="2016-01-26T00:00:00"/>
    <d v="1899-12-30T17:27:00"/>
    <d v="2016-01-26T00:00:00"/>
    <d v="1899-12-30T17:29:00"/>
    <d v="1899-12-30T00:02:00"/>
    <n v="3.3333333333333333E-2"/>
    <x v="0"/>
    <x v="2"/>
    <x v="3"/>
    <n v="0.5"/>
    <n v="15"/>
    <s v="Errand/Supplies"/>
  </r>
  <r>
    <d v="2016-01-27T00:00:00"/>
    <d v="1899-12-30T09:24:00"/>
    <d v="2016-01-27T00:00:00"/>
    <d v="1899-12-30T09:31:00"/>
    <d v="1899-12-30T00:07:00"/>
    <n v="0.11666666666666667"/>
    <x v="0"/>
    <x v="2"/>
    <x v="3"/>
    <n v="1.8"/>
    <n v="15.428571428571429"/>
    <s v="Meeting"/>
  </r>
  <r>
    <d v="2016-01-27T00:00:00"/>
    <d v="1899-12-30T10:19:00"/>
    <d v="2016-01-27T00:00:00"/>
    <d v="1899-12-30T10:48:00"/>
    <d v="1899-12-30T00:29:00"/>
    <n v="0.48333333333333334"/>
    <x v="0"/>
    <x v="2"/>
    <x v="22"/>
    <n v="18.7"/>
    <n v="38.689655172413794"/>
    <s v="Customer Visit"/>
  </r>
  <r>
    <d v="2016-01-27T00:00:00"/>
    <d v="1899-12-30T12:34:00"/>
    <d v="2016-01-27T00:00:00"/>
    <d v="1899-12-30T12:44:00"/>
    <d v="1899-12-30T00:10:00"/>
    <n v="0.16666666666666666"/>
    <x v="0"/>
    <x v="25"/>
    <x v="26"/>
    <n v="3.4"/>
    <n v="20.400000000000002"/>
    <s v="Customer Visit"/>
  </r>
  <r>
    <d v="2016-01-27T00:00:00"/>
    <d v="1899-12-30T14:05:00"/>
    <d v="2016-01-27T00:00:00"/>
    <d v="1899-12-30T14:13:00"/>
    <d v="1899-12-30T00:08:00"/>
    <n v="0.13333333333333333"/>
    <x v="0"/>
    <x v="23"/>
    <x v="22"/>
    <n v="2.7"/>
    <n v="20.25"/>
    <s v="Customer Visit"/>
  </r>
  <r>
    <d v="2016-01-27T00:00:00"/>
    <d v="1899-12-30T14:46:00"/>
    <d v="2016-01-27T00:00:00"/>
    <d v="1899-12-30T15:08:00"/>
    <d v="1899-12-30T00:22:00"/>
    <n v="0.36666666666666664"/>
    <x v="0"/>
    <x v="23"/>
    <x v="3"/>
    <n v="12.9"/>
    <n v="35.181818181818187"/>
    <s v="Customer Visit"/>
  </r>
  <r>
    <d v="2016-01-28T00:00:00"/>
    <d v="1899-12-30T12:28:00"/>
    <d v="2016-01-28T00:00:00"/>
    <d v="1899-12-30T13:00:00"/>
    <d v="1899-12-30T00:32:00"/>
    <n v="0.53333333333333333"/>
    <x v="0"/>
    <x v="2"/>
    <x v="22"/>
    <n v="19"/>
    <n v="35.625"/>
    <s v="Temporary Site"/>
  </r>
  <r>
    <d v="2016-01-28T00:00:00"/>
    <d v="1899-12-30T15:11:00"/>
    <d v="2016-01-28T00:00:00"/>
    <d v="1899-12-30T15:31:00"/>
    <d v="1899-12-30T00:20:00"/>
    <n v="0.33333333333333331"/>
    <x v="0"/>
    <x v="26"/>
    <x v="27"/>
    <n v="14.7"/>
    <n v="44.1"/>
    <s v="Meeting"/>
  </r>
  <r>
    <d v="2016-01-28T00:00:00"/>
    <d v="1899-12-30T16:21:00"/>
    <d v="2016-01-28T00:00:00"/>
    <d v="1899-12-30T16:51:00"/>
    <d v="1899-12-30T00:30:00"/>
    <n v="0.5"/>
    <x v="0"/>
    <x v="23"/>
    <x v="3"/>
    <n v="15.7"/>
    <n v="31.4"/>
    <s v="Meeting"/>
  </r>
  <r>
    <d v="2016-01-29T00:00:00"/>
    <d v="1899-12-30T09:31:00"/>
    <d v="2016-01-29T00:00:00"/>
    <d v="1899-12-30T09:45:00"/>
    <d v="1899-12-30T00:14:00"/>
    <n v="0.23333333333333334"/>
    <x v="0"/>
    <x v="2"/>
    <x v="3"/>
    <n v="4.5999999999999996"/>
    <n v="19.714285714285712"/>
    <s v="Customer Visit"/>
  </r>
  <r>
    <d v="2016-01-29T00:00:00"/>
    <d v="1899-12-30T10:56:00"/>
    <d v="2016-01-29T00:00:00"/>
    <d v="1899-12-30T11:07:00"/>
    <d v="1899-12-30T00:11:00"/>
    <n v="0.18333333333333332"/>
    <x v="0"/>
    <x v="2"/>
    <x v="3"/>
    <n v="5.2"/>
    <n v="28.363636363636367"/>
    <s v="Meeting"/>
  </r>
  <r>
    <d v="2016-01-29T00:00:00"/>
    <d v="1899-12-30T11:43:00"/>
    <d v="2016-01-29T00:00:00"/>
    <d v="1899-12-30T12:03:00"/>
    <d v="1899-12-30T00:20:00"/>
    <n v="0.33333333333333331"/>
    <x v="0"/>
    <x v="2"/>
    <x v="19"/>
    <n v="10.4"/>
    <n v="31.200000000000003"/>
    <s v="Meeting"/>
  </r>
  <r>
    <d v="2016-01-29T00:00:00"/>
    <d v="1899-12-30T13:24:00"/>
    <d v="2016-01-29T00:00:00"/>
    <d v="1899-12-30T13:47:00"/>
    <d v="1899-12-30T00:23:00"/>
    <n v="0.38333333333333336"/>
    <x v="0"/>
    <x v="18"/>
    <x v="3"/>
    <n v="10.1"/>
    <n v="26.34782608695652"/>
    <s v="Meeting"/>
  </r>
  <r>
    <d v="2016-01-29T00:00:00"/>
    <d v="1899-12-30T18:31:00"/>
    <d v="2016-01-29T00:00:00"/>
    <d v="1899-12-30T18:52:00"/>
    <d v="1899-12-30T00:21:00"/>
    <n v="0.35"/>
    <x v="0"/>
    <x v="2"/>
    <x v="28"/>
    <n v="5.8"/>
    <n v="16.571428571428573"/>
    <s v="Errand/Supplies"/>
  </r>
  <r>
    <d v="2016-01-29T00:00:00"/>
    <d v="1899-12-30T21:21:00"/>
    <d v="2016-01-29T00:00:00"/>
    <d v="1899-12-30T21:40:00"/>
    <d v="1899-12-30T00:19:00"/>
    <n v="0.31666666666666665"/>
    <x v="0"/>
    <x v="27"/>
    <x v="3"/>
    <n v="5.5"/>
    <n v="17.368421052631579"/>
    <s v="Meal/Entertain"/>
  </r>
  <r>
    <d v="2016-01-30T00:00:00"/>
    <d v="1899-12-30T16:21:00"/>
    <d v="2016-01-30T00:00:00"/>
    <d v="1899-12-30T16:33:00"/>
    <d v="1899-12-30T00:12:00"/>
    <n v="0.2"/>
    <x v="0"/>
    <x v="2"/>
    <x v="28"/>
    <n v="5.7"/>
    <n v="28.5"/>
    <s v="Errand/Supplies"/>
  </r>
  <r>
    <d v="2016-01-30T00:00:00"/>
    <d v="1899-12-30T18:09:00"/>
    <d v="2016-01-30T00:00:00"/>
    <d v="1899-12-30T18:24:00"/>
    <d v="1899-12-30T00:15:00"/>
    <n v="0.25"/>
    <x v="0"/>
    <x v="27"/>
    <x v="3"/>
    <n v="5.7"/>
    <n v="22.8"/>
    <s v="Customer Visit"/>
  </r>
  <r>
    <d v="2016-01-02T10:35:00"/>
    <d v="1899-12-30T10:35:00"/>
    <d v="2016-01-02T11:15:00"/>
    <d v="1899-12-30T11:15:00"/>
    <d v="1899-12-30T00:40:00"/>
    <n v="0.66666666666666663"/>
    <x v="0"/>
    <x v="2"/>
    <x v="29"/>
    <n v="19.399999999999999"/>
    <n v="29.099999999999998"/>
    <s v="Customer Visit"/>
  </r>
  <r>
    <d v="2016-01-02T12:10:00"/>
    <d v="1899-12-30T12:10:00"/>
    <d v="2016-01-02T12:43:00"/>
    <d v="1899-12-30T12:43:00"/>
    <d v="1899-12-30T00:33:00"/>
    <n v="0.55000000000000004"/>
    <x v="0"/>
    <x v="28"/>
    <x v="3"/>
    <n v="23.3"/>
    <n v="42.36363636363636"/>
    <s v="Customer Visit"/>
  </r>
  <r>
    <d v="2016-01-02T12:56:00"/>
    <d v="1899-12-30T12:56:00"/>
    <d v="2016-01-02T13:07:00"/>
    <d v="1899-12-30T13:07:00"/>
    <d v="1899-12-30T00:11:00"/>
    <n v="0.18333333333333332"/>
    <x v="0"/>
    <x v="29"/>
    <x v="20"/>
    <n v="3.9"/>
    <n v="21.272727272727273"/>
    <s v="Meal/Entertain"/>
  </r>
  <r>
    <d v="2016-02-02T13:04:00"/>
    <d v="1899-12-30T13:04:00"/>
    <d v="2016-02-02T13:23:00"/>
    <d v="1899-12-30T13:23:00"/>
    <d v="1899-12-30T00:19:00"/>
    <n v="0.31666666666666665"/>
    <x v="0"/>
    <x v="20"/>
    <x v="30"/>
    <n v="8.3000000000000007"/>
    <n v="26.210526315789476"/>
    <s v="Meeting"/>
  </r>
  <r>
    <d v="2016-02-02T13:51:00"/>
    <d v="1899-12-30T13:51:00"/>
    <d v="2016-02-02T14:06:00"/>
    <d v="1899-12-30T14:06:00"/>
    <d v="1899-12-30T00:15:00"/>
    <n v="0.25"/>
    <x v="0"/>
    <x v="2"/>
    <x v="3"/>
    <n v="6"/>
    <n v="24"/>
    <s v="Errand/Supplies"/>
  </r>
  <r>
    <d v="2016-02-02T14:38:00"/>
    <d v="1899-12-30T14:38:00"/>
    <d v="2016-02-02T14:42:00"/>
    <d v="1899-12-30T14:42:00"/>
    <d v="1899-12-30T00:04:00"/>
    <n v="6.6666666666666666E-2"/>
    <x v="0"/>
    <x v="2"/>
    <x v="3"/>
    <n v="1.6"/>
    <n v="24"/>
    <s v="Errand/Supplies"/>
  </r>
  <r>
    <d v="2016-04-02T08:40:00"/>
    <d v="1899-12-30T08:40:00"/>
    <d v="2016-04-02T09:01:00"/>
    <d v="1899-12-30T09:01:00"/>
    <d v="1899-12-30T00:21:00"/>
    <n v="0.35"/>
    <x v="0"/>
    <x v="2"/>
    <x v="4"/>
    <n v="5.2"/>
    <n v="14.857142857142859"/>
    <s v="Errand/Supplies"/>
  </r>
  <r>
    <d v="2016-04-02T09:37:00"/>
    <d v="1899-12-30T09:37:00"/>
    <d v="2016-04-02T10:09:00"/>
    <d v="1899-12-30T10:09:00"/>
    <d v="1899-12-30T00:32:00"/>
    <n v="0.53333333333333333"/>
    <x v="0"/>
    <x v="17"/>
    <x v="3"/>
    <n v="9.6999999999999993"/>
    <n v="18.1875"/>
    <s v="Meal/Entertain"/>
  </r>
  <r>
    <d v="2016-04-02T10:26:00"/>
    <d v="1899-12-30T10:26:00"/>
    <d v="2016-04-02T10:32:00"/>
    <d v="1899-12-30T10:32:00"/>
    <d v="1899-12-30T00:06:00"/>
    <n v="0.1"/>
    <x v="0"/>
    <x v="2"/>
    <x v="3"/>
    <n v="1.6"/>
    <n v="16"/>
    <s v="Meal/Entertain"/>
  </r>
  <r>
    <d v="2016-04-02T15:59:00"/>
    <d v="1899-12-30T15:59:00"/>
    <d v="2016-04-02T16:03:00"/>
    <d v="1899-12-30T16:03:00"/>
    <d v="1899-12-30T00:04:00"/>
    <n v="6.6666666666666666E-2"/>
    <x v="0"/>
    <x v="2"/>
    <x v="3"/>
    <n v="1.1000000000000001"/>
    <n v="16.5"/>
    <s v="Meal/Entertain"/>
  </r>
  <r>
    <d v="2016-04-02T16:35:00"/>
    <d v="1899-12-30T16:35:00"/>
    <d v="2016-04-02T16:39:00"/>
    <d v="1899-12-30T16:39:00"/>
    <d v="1899-12-30T00:04:00"/>
    <n v="6.6666666666666666E-2"/>
    <x v="0"/>
    <x v="2"/>
    <x v="3"/>
    <n v="1.6"/>
    <n v="24"/>
    <s v="Meal/Entertain"/>
  </r>
  <r>
    <d v="2016-04-02T18:04:00"/>
    <d v="1899-12-30T18:04:00"/>
    <d v="2016-04-02T18:31:00"/>
    <d v="1899-12-30T18:31:00"/>
    <d v="1899-12-30T00:27:00"/>
    <n v="0.45"/>
    <x v="0"/>
    <x v="20"/>
    <x v="31"/>
    <n v="9"/>
    <n v="20"/>
    <s v="Meeting"/>
  </r>
  <r>
    <d v="2016-04-02T20:36:00"/>
    <d v="1899-12-30T20:36:00"/>
    <d v="2016-04-02T20:55:00"/>
    <d v="1899-12-30T20:55:00"/>
    <d v="1899-12-30T00:19:00"/>
    <n v="0.31666666666666665"/>
    <x v="0"/>
    <x v="2"/>
    <x v="3"/>
    <n v="7.7"/>
    <n v="24.315789473684212"/>
    <s v="Meeting"/>
  </r>
  <r>
    <d v="2016-05-02T11:47:00"/>
    <d v="1899-12-30T11:47:00"/>
    <d v="2016-05-02T12:07:00"/>
    <d v="1899-12-30T12:07:00"/>
    <d v="1899-12-30T00:20:00"/>
    <n v="0.33333333333333331"/>
    <x v="0"/>
    <x v="2"/>
    <x v="19"/>
    <n v="10.4"/>
    <n v="31.200000000000003"/>
    <s v="Meeting"/>
  </r>
  <r>
    <d v="2016-05-02T13:22:00"/>
    <d v="1899-12-30T13:22:00"/>
    <d v="2016-05-02T13:41:00"/>
    <d v="1899-12-30T13:41:00"/>
    <d v="1899-12-30T00:19:00"/>
    <n v="0.31666666666666665"/>
    <x v="0"/>
    <x v="18"/>
    <x v="3"/>
    <n v="10.4"/>
    <n v="32.842105263157897"/>
    <s v="Meeting"/>
  </r>
  <r>
    <d v="2016-06-02T16:20:00"/>
    <d v="1899-12-30T16:20:00"/>
    <d v="2016-06-02T16:53:00"/>
    <d v="1899-12-30T16:53:00"/>
    <d v="1899-12-30T00:33:00"/>
    <n v="0.55000000000000004"/>
    <x v="0"/>
    <x v="2"/>
    <x v="22"/>
    <n v="11.4"/>
    <n v="20.727272727272727"/>
    <s v="Between Offices"/>
  </r>
  <r>
    <d v="2016-06-02T18:57:00"/>
    <d v="1899-12-30T18:57:00"/>
    <d v="2016-06-02T19:21:00"/>
    <d v="1899-12-30T19:21:00"/>
    <d v="1899-12-30T00:24:00"/>
    <n v="0.4"/>
    <x v="0"/>
    <x v="23"/>
    <x v="3"/>
    <n v="9"/>
    <n v="22.5"/>
    <s v="Errand/Supplies"/>
  </r>
  <r>
    <d v="2016-06-02T19:28:00"/>
    <d v="1899-12-30T19:28:00"/>
    <d v="2016-06-02T19:37:00"/>
    <d v="1899-12-30T19:37:00"/>
    <d v="1899-12-30T00:09:00"/>
    <n v="0.15"/>
    <x v="0"/>
    <x v="30"/>
    <x v="20"/>
    <n v="3.2"/>
    <n v="21.333333333333336"/>
    <s v="Meal/Entertain"/>
  </r>
  <r>
    <d v="2016-07-02T16:49:00"/>
    <d v="1899-12-30T16:49:00"/>
    <d v="2016-07-02T17:01:00"/>
    <d v="1899-12-30T17:01:00"/>
    <d v="1899-12-30T00:12:00"/>
    <n v="0.2"/>
    <x v="0"/>
    <x v="2"/>
    <x v="28"/>
    <n v="5.6"/>
    <n v="27.999999999999996"/>
    <s v="Errand/Supplies"/>
  </r>
  <r>
    <d v="2016-07-02T18:03:00"/>
    <d v="1899-12-30T18:03:00"/>
    <d v="2016-07-02T18:17:00"/>
    <d v="1899-12-30T18:17:00"/>
    <d v="1899-12-30T00:14:00"/>
    <n v="0.23333333333333334"/>
    <x v="0"/>
    <x v="27"/>
    <x v="3"/>
    <n v="5.7"/>
    <n v="24.428571428571431"/>
    <s v="Customer Visit"/>
  </r>
  <r>
    <d v="2016-07-02T18:39:00"/>
    <d v="1899-12-30T18:39:00"/>
    <d v="2016-07-02T18:53:00"/>
    <d v="1899-12-30T18:53:00"/>
    <d v="1899-12-30T00:14:00"/>
    <n v="0.23333333333333334"/>
    <x v="0"/>
    <x v="2"/>
    <x v="4"/>
    <n v="6.1"/>
    <n v="26.142857142857142"/>
    <s v="Temporary Site"/>
  </r>
  <r>
    <d v="2016-07-02T20:22:00"/>
    <d v="1899-12-30T20:22:00"/>
    <d v="2016-07-02T20:40:00"/>
    <d v="1899-12-30T20:40:00"/>
    <d v="1899-12-30T00:18:00"/>
    <n v="0.3"/>
    <x v="0"/>
    <x v="17"/>
    <x v="3"/>
    <n v="6.1"/>
    <n v="20.333333333333332"/>
    <s v="Meeting"/>
  </r>
  <r>
    <d v="2016-08-02T12:57:00"/>
    <d v="1899-12-30T12:57:00"/>
    <d v="2016-08-02T13:08:00"/>
    <d v="1899-12-30T13:08:00"/>
    <d v="1899-12-30T00:11:00"/>
    <n v="0.18333333333333332"/>
    <x v="0"/>
    <x v="20"/>
    <x v="32"/>
    <n v="4.3"/>
    <n v="23.454545454545457"/>
    <s v="Meal/Entertain"/>
  </r>
  <r>
    <d v="2016-08-02T14:00:00"/>
    <d v="1899-12-30T14:00:00"/>
    <d v="2016-08-02T14:10:00"/>
    <d v="1899-12-30T14:10:00"/>
    <d v="1899-12-30T00:10:00"/>
    <n v="0.16666666666666666"/>
    <x v="0"/>
    <x v="30"/>
    <x v="20"/>
    <n v="2.7"/>
    <n v="16.200000000000003"/>
    <s v="Meal/Entertain"/>
  </r>
  <r>
    <d v="2016-09-02T10:54:00"/>
    <d v="1899-12-30T10:54:00"/>
    <d v="2016-09-02T11:07:00"/>
    <d v="1899-12-30T11:07:00"/>
    <d v="1899-12-30T00:13:00"/>
    <n v="0.21666666666666667"/>
    <x v="1"/>
    <x v="20"/>
    <x v="33"/>
    <n v="5.3"/>
    <n v="24.46153846153846"/>
    <m/>
  </r>
  <r>
    <d v="2016-09-02T11:43:00"/>
    <d v="1899-12-30T11:43:00"/>
    <d v="2016-09-02T11:50:00"/>
    <d v="1899-12-30T11:50:00"/>
    <d v="1899-12-30T00:07:00"/>
    <n v="0.11666666666666667"/>
    <x v="1"/>
    <x v="29"/>
    <x v="34"/>
    <n v="3"/>
    <n v="25.714285714285715"/>
    <m/>
  </r>
  <r>
    <d v="2016-09-02T13:36:00"/>
    <d v="1899-12-30T13:36:00"/>
    <d v="2016-09-02T13:52:00"/>
    <d v="1899-12-30T13:52:00"/>
    <d v="1899-12-30T00:16:00"/>
    <n v="0.26666666666666666"/>
    <x v="1"/>
    <x v="31"/>
    <x v="35"/>
    <n v="5.0999999999999996"/>
    <n v="19.125"/>
    <m/>
  </r>
  <r>
    <d v="2016-09-02T13:58:00"/>
    <d v="1899-12-30T13:58:00"/>
    <d v="2016-09-02T14:02:00"/>
    <d v="1899-12-30T14:02:00"/>
    <d v="1899-12-30T00:04:00"/>
    <n v="6.6666666666666666E-2"/>
    <x v="1"/>
    <x v="32"/>
    <x v="20"/>
    <n v="1.5"/>
    <n v="22.5"/>
    <m/>
  </r>
  <r>
    <d v="2016-09-02T18:55:00"/>
    <d v="1899-12-30T18:55:00"/>
    <d v="2016-09-02T19:11:00"/>
    <d v="1899-12-30T19:11:00"/>
    <d v="1899-12-30T00:16:00"/>
    <n v="0.26666666666666666"/>
    <x v="0"/>
    <x v="2"/>
    <x v="4"/>
    <n v="6.1"/>
    <n v="22.875"/>
    <m/>
  </r>
  <r>
    <d v="2016-09-02T20:24:00"/>
    <d v="1899-12-30T20:24:00"/>
    <d v="2016-09-02T20:40:00"/>
    <d v="1899-12-30T20:40:00"/>
    <d v="1899-12-30T00:16:00"/>
    <n v="0.26666666666666666"/>
    <x v="0"/>
    <x v="17"/>
    <x v="3"/>
    <n v="6.1"/>
    <n v="22.875"/>
    <s v="Meal/Entertain"/>
  </r>
  <r>
    <d v="2016-11-02T16:28:00"/>
    <d v="1899-12-30T16:28:00"/>
    <d v="2016-11-02T17:10:00"/>
    <d v="1899-12-30T17:10:00"/>
    <d v="1899-12-30T00:42:00"/>
    <n v="0.7"/>
    <x v="0"/>
    <x v="2"/>
    <x v="22"/>
    <n v="17.3"/>
    <n v="24.714285714285715"/>
    <s v="Meal/Entertain"/>
  </r>
  <r>
    <d v="2016-11-02T17:49:00"/>
    <d v="1899-12-30T17:49:00"/>
    <d v="2016-11-02T18:10:00"/>
    <d v="1899-12-30T18:10:00"/>
    <d v="1899-12-30T00:21:00"/>
    <n v="0.35"/>
    <x v="0"/>
    <x v="33"/>
    <x v="36"/>
    <n v="5.7"/>
    <n v="16.285714285714288"/>
    <s v="Meal/Entertain"/>
  </r>
  <r>
    <d v="2016-11-02T18:24:00"/>
    <d v="1899-12-30T18:24:00"/>
    <d v="2016-11-02T18:46:00"/>
    <d v="1899-12-30T18:46:00"/>
    <d v="1899-12-30T00:22:00"/>
    <n v="0.36666666666666664"/>
    <x v="0"/>
    <x v="23"/>
    <x v="4"/>
    <n v="13.5"/>
    <n v="36.81818181818182"/>
    <s v="Temporary Site"/>
  </r>
  <r>
    <d v="2016-11-02T20:36:00"/>
    <d v="1899-12-30T20:36:00"/>
    <d v="2016-11-02T20:51:00"/>
    <d v="1899-12-30T20:51:00"/>
    <d v="1899-12-30T00:15:00"/>
    <n v="0.25"/>
    <x v="0"/>
    <x v="17"/>
    <x v="3"/>
    <n v="6.1"/>
    <n v="24.4"/>
    <s v="Temporary Site"/>
  </r>
  <r>
    <d v="2016-12-02T08:21:00"/>
    <d v="1899-12-30T08:21:00"/>
    <d v="2016-12-02T08:42:00"/>
    <d v="1899-12-30T08:42:00"/>
    <d v="1899-12-30T00:21:00"/>
    <n v="0.35"/>
    <x v="0"/>
    <x v="2"/>
    <x v="19"/>
    <n v="8.5"/>
    <n v="24.285714285714288"/>
    <s v="Temporary Site"/>
  </r>
  <r>
    <d v="2016-12-02T10:45:00"/>
    <d v="1899-12-30T10:45:00"/>
    <d v="2016-12-02T10:52:00"/>
    <d v="1899-12-30T10:52:00"/>
    <d v="1899-12-30T00:07:00"/>
    <n v="0.11666666666666667"/>
    <x v="0"/>
    <x v="18"/>
    <x v="4"/>
    <n v="2.6"/>
    <n v="22.285714285714285"/>
    <s v="Temporary Site"/>
  </r>
  <r>
    <d v="2016-12-02T11:14:00"/>
    <d v="1899-12-30T11:14:00"/>
    <d v="2016-12-02T11:35:00"/>
    <d v="1899-12-30T11:35:00"/>
    <d v="1899-12-30T00:21:00"/>
    <n v="0.35"/>
    <x v="0"/>
    <x v="17"/>
    <x v="22"/>
    <n v="17"/>
    <n v="48.571428571428577"/>
    <s v="Customer Visit"/>
  </r>
  <r>
    <d v="2016-12-02T13:02:00"/>
    <d v="1899-12-30T13:02:00"/>
    <d v="2016-12-02T13:36:00"/>
    <d v="1899-12-30T13:36:00"/>
    <d v="1899-12-30T00:34:00"/>
    <n v="0.56666666666666665"/>
    <x v="0"/>
    <x v="23"/>
    <x v="3"/>
    <n v="18"/>
    <n v="31.764705882352942"/>
    <s v="Meeting"/>
  </r>
  <r>
    <d v="2016-12-02T14:49:00"/>
    <d v="1899-12-30T14:49:00"/>
    <d v="2016-12-02T15:06:00"/>
    <d v="1899-12-30T15:06:00"/>
    <d v="1899-12-30T00:17:00"/>
    <n v="0.28333333333333333"/>
    <x v="0"/>
    <x v="2"/>
    <x v="4"/>
    <n v="8.4"/>
    <n v="29.647058823529413"/>
    <s v="Meeting"/>
  </r>
  <r>
    <d v="2016-12-02T15:33:00"/>
    <d v="1899-12-30T15:33:00"/>
    <d v="2016-12-02T16:06:00"/>
    <d v="1899-12-30T16:06:00"/>
    <d v="1899-12-30T00:33:00"/>
    <n v="0.55000000000000004"/>
    <x v="0"/>
    <x v="17"/>
    <x v="3"/>
    <n v="11.5"/>
    <n v="20.909090909090907"/>
    <s v="Customer Visit"/>
  </r>
  <r>
    <d v="2016-02-13T00:00:00"/>
    <d v="1899-12-30T14:21:00"/>
    <d v="2016-02-13T00:00:00"/>
    <d v="1899-12-30T14:41:00"/>
    <d v="1899-12-30T00:20:00"/>
    <n v="0.33333333333333331"/>
    <x v="0"/>
    <x v="2"/>
    <x v="4"/>
    <n v="8.9"/>
    <n v="26.700000000000003"/>
    <s v="Meeting"/>
  </r>
  <r>
    <d v="2016-02-13T00:00:00"/>
    <d v="1899-12-30T23:45:00"/>
    <d v="2016-02-14T00:00:00"/>
    <d v="1899-12-30T00:01:00"/>
    <d v="1899-12-30T00:16:00"/>
    <n v="0.26666666666666666"/>
    <x v="1"/>
    <x v="34"/>
    <x v="37"/>
    <n v="2.7"/>
    <n v="10.125"/>
    <m/>
  </r>
  <r>
    <d v="2016-02-14T00:00:00"/>
    <d v="1899-12-30T00:50:00"/>
    <d v="2016-02-14T00:00:00"/>
    <d v="1899-12-30T01:00:00"/>
    <d v="1899-12-30T00:10:00"/>
    <n v="0.16666666666666666"/>
    <x v="1"/>
    <x v="35"/>
    <x v="38"/>
    <n v="1.8"/>
    <n v="10.8"/>
    <m/>
  </r>
  <r>
    <d v="2016-02-14T00:00:00"/>
    <d v="1899-12-30T14:07:00"/>
    <d v="2016-02-14T00:00:00"/>
    <d v="1899-12-30T14:40:00"/>
    <d v="1899-12-30T00:33:00"/>
    <n v="0.55000000000000004"/>
    <x v="0"/>
    <x v="34"/>
    <x v="5"/>
    <n v="8.1"/>
    <n v="14.727272727272725"/>
    <s v="Meeting"/>
  </r>
  <r>
    <d v="2016-02-14T00:00:00"/>
    <d v="1899-12-30T14:46:00"/>
    <d v="2016-02-14T00:00:00"/>
    <d v="1899-12-30T15:03:00"/>
    <d v="1899-12-30T00:17:00"/>
    <n v="0.28333333333333333"/>
    <x v="0"/>
    <x v="6"/>
    <x v="39"/>
    <n v="2"/>
    <n v="7.0588235294117645"/>
    <s v="Meeting"/>
  </r>
  <r>
    <d v="2016-02-14T00:00:00"/>
    <d v="1899-12-30T16:35:00"/>
    <d v="2016-02-14T00:00:00"/>
    <d v="1899-12-30T17:02:00"/>
    <d v="1899-12-30T00:27:00"/>
    <n v="0.45"/>
    <x v="0"/>
    <x v="4"/>
    <x v="40"/>
    <n v="13"/>
    <n v="28.888888888888889"/>
    <s v="Meeting"/>
  </r>
  <r>
    <d v="2016-02-14T00:00:00"/>
    <d v="1899-12-30T17:06:00"/>
    <d v="2016-02-14T00:00:00"/>
    <d v="1899-12-30T17:29:00"/>
    <d v="1899-12-30T00:23:00"/>
    <n v="0.38333333333333336"/>
    <x v="0"/>
    <x v="36"/>
    <x v="41"/>
    <n v="13.9"/>
    <n v="36.260869565217391"/>
    <s v="Meeting"/>
  </r>
  <r>
    <d v="2016-02-16T00:00:00"/>
    <d v="1899-12-30T03:21:00"/>
    <d v="2016-02-16T00:00:00"/>
    <d v="1899-12-30T04:13:00"/>
    <d v="1899-12-30T00:52:00"/>
    <n v="0.8666666666666667"/>
    <x v="0"/>
    <x v="37"/>
    <x v="42"/>
    <n v="43.7"/>
    <n v="50.423076923076927"/>
    <s v="Customer Visit"/>
  </r>
  <r>
    <d v="2016-02-16T00:00:00"/>
    <d v="1899-12-30T08:29:00"/>
    <d v="2016-02-16T00:00:00"/>
    <d v="1899-12-30T09:34:00"/>
    <d v="1899-12-30T01:05:00"/>
    <n v="1.0833333333333333"/>
    <x v="0"/>
    <x v="38"/>
    <x v="43"/>
    <n v="14.1"/>
    <n v="13.015384615384615"/>
    <m/>
  </r>
  <r>
    <d v="2016-02-16T00:00:00"/>
    <d v="1899-12-30T10:31:00"/>
    <d v="2016-02-16T00:00:00"/>
    <d v="1899-12-30T10:41:00"/>
    <d v="1899-12-30T00:10:00"/>
    <n v="0.16666666666666666"/>
    <x v="0"/>
    <x v="39"/>
    <x v="43"/>
    <n v="2.6"/>
    <n v="15.600000000000001"/>
    <m/>
  </r>
  <r>
    <d v="2016-02-16T00:00:00"/>
    <d v="1899-12-30T11:32:00"/>
    <d v="2016-02-16T00:00:00"/>
    <d v="1899-12-30T12:02:00"/>
    <d v="1899-12-30T00:30:00"/>
    <n v="0.5"/>
    <x v="0"/>
    <x v="39"/>
    <x v="43"/>
    <n v="4.5"/>
    <n v="9"/>
    <m/>
  </r>
  <r>
    <d v="2016-02-16T00:00:00"/>
    <d v="1899-12-30T12:39:00"/>
    <d v="2016-02-16T00:00:00"/>
    <d v="1899-12-30T12:42:00"/>
    <d v="1899-12-30T00:03:00"/>
    <n v="0.05"/>
    <x v="0"/>
    <x v="39"/>
    <x v="43"/>
    <n v="1.7"/>
    <n v="34"/>
    <m/>
  </r>
  <r>
    <d v="2016-02-16T00:00:00"/>
    <d v="1899-12-30T13:43:00"/>
    <d v="2016-02-16T00:00:00"/>
    <d v="1899-12-30T13:55:00"/>
    <d v="1899-12-30T00:12:00"/>
    <n v="0.2"/>
    <x v="0"/>
    <x v="39"/>
    <x v="43"/>
    <n v="1.8"/>
    <n v="9"/>
    <s v="Temporary Site"/>
  </r>
  <r>
    <d v="2016-02-16T00:00:00"/>
    <d v="1899-12-30T16:34:00"/>
    <d v="2016-02-16T00:00:00"/>
    <d v="1899-12-30T17:10:00"/>
    <d v="1899-12-30T00:36:00"/>
    <n v="0.6"/>
    <x v="0"/>
    <x v="39"/>
    <x v="43"/>
    <n v="6"/>
    <n v="10"/>
    <m/>
  </r>
  <r>
    <d v="2016-02-16T00:00:00"/>
    <d v="1899-12-30T17:17:00"/>
    <d v="2016-02-16T00:00:00"/>
    <d v="1899-12-30T17:26:00"/>
    <d v="1899-12-30T00:09:00"/>
    <n v="0.15"/>
    <x v="0"/>
    <x v="39"/>
    <x v="44"/>
    <n v="1.1000000000000001"/>
    <n v="7.3333333333333339"/>
    <s v="Meal/Entertain"/>
  </r>
  <r>
    <d v="2016-02-16T00:00:00"/>
    <d v="1899-12-30T17:40:00"/>
    <d v="2016-02-16T00:00:00"/>
    <d v="1899-12-30T17:44:00"/>
    <d v="1899-12-30T00:04:00"/>
    <n v="6.6666666666666666E-2"/>
    <x v="0"/>
    <x v="40"/>
    <x v="42"/>
    <n v="3.6"/>
    <n v="54"/>
    <s v="Errand/Supplies"/>
  </r>
  <r>
    <d v="2016-02-17T00:00:00"/>
    <d v="1899-12-30T13:18:00"/>
    <d v="2016-02-17T00:00:00"/>
    <d v="1899-12-30T14:04:00"/>
    <d v="1899-12-30T00:46:00"/>
    <n v="0.76666666666666672"/>
    <x v="0"/>
    <x v="38"/>
    <x v="43"/>
    <n v="14.7"/>
    <n v="19.173913043478258"/>
    <s v="Temporary Site"/>
  </r>
  <r>
    <d v="2016-02-17T00:00:00"/>
    <d v="1899-12-30T15:17:00"/>
    <d v="2016-02-17T00:00:00"/>
    <d v="1899-12-30T15:22:00"/>
    <d v="1899-12-30T00:05:00"/>
    <n v="8.3333333333333329E-2"/>
    <x v="0"/>
    <x v="39"/>
    <x v="43"/>
    <n v="1.7"/>
    <n v="20.400000000000002"/>
    <s v="Meal/Entertain"/>
  </r>
  <r>
    <d v="2016-02-17T00:00:00"/>
    <d v="1899-12-30T15:33:00"/>
    <d v="2016-02-17T00:00:00"/>
    <d v="1899-12-30T16:17:00"/>
    <d v="1899-12-30T00:44:00"/>
    <n v="0.73333333333333328"/>
    <x v="0"/>
    <x v="39"/>
    <x v="45"/>
    <n v="21.4"/>
    <n v="29.181818181818183"/>
    <s v="Temporary Site"/>
  </r>
  <r>
    <d v="2016-02-17T00:00:00"/>
    <d v="1899-12-30T16:38:00"/>
    <d v="2016-02-17T00:00:00"/>
    <d v="1899-12-30T16:43:00"/>
    <d v="1899-12-30T00:05:00"/>
    <n v="8.3333333333333329E-2"/>
    <x v="0"/>
    <x v="37"/>
    <x v="45"/>
    <n v="0.5"/>
    <n v="6"/>
    <s v="Errand/Supplies"/>
  </r>
  <r>
    <d v="2016-02-18T00:00:00"/>
    <d v="1899-12-30T14:03:00"/>
    <d v="2016-02-18T00:00:00"/>
    <d v="1899-12-30T14:45:00"/>
    <d v="1899-12-30T00:42:00"/>
    <n v="0.7"/>
    <x v="0"/>
    <x v="38"/>
    <x v="46"/>
    <n v="12.7"/>
    <n v="18.142857142857142"/>
    <s v="Temporary Site"/>
  </r>
  <r>
    <d v="2016-02-18T00:00:00"/>
    <d v="1899-12-30T15:16:00"/>
    <d v="2016-02-18T00:00:00"/>
    <d v="1899-12-30T15:31:00"/>
    <d v="1899-12-30T00:15:00"/>
    <n v="0.25"/>
    <x v="0"/>
    <x v="41"/>
    <x v="42"/>
    <n v="6"/>
    <n v="24"/>
    <s v="Temporary Site"/>
  </r>
  <r>
    <d v="2016-02-18T00:00:00"/>
    <d v="1899-12-30T18:44:00"/>
    <d v="2016-02-18T00:00:00"/>
    <d v="1899-12-30T18:58:00"/>
    <d v="1899-12-30T00:14:00"/>
    <n v="0.23333333333333334"/>
    <x v="0"/>
    <x v="38"/>
    <x v="46"/>
    <n v="5.2"/>
    <n v="22.285714285714285"/>
    <s v="Customer Visit"/>
  </r>
  <r>
    <d v="2016-02-18T00:00:00"/>
    <d v="1899-12-30T19:27:00"/>
    <d v="2016-02-18T00:00:00"/>
    <d v="1899-12-30T20:08:00"/>
    <d v="1899-12-30T00:41:00"/>
    <n v="0.68333333333333335"/>
    <x v="0"/>
    <x v="41"/>
    <x v="42"/>
    <n v="10"/>
    <n v="14.634146341463415"/>
    <s v="Meeting"/>
  </r>
  <r>
    <d v="2016-02-19T00:00:00"/>
    <d v="1899-12-30T09:02:00"/>
    <d v="2016-02-19T00:00:00"/>
    <d v="1899-12-30T09:14:00"/>
    <d v="1899-12-30T00:12:00"/>
    <n v="0.2"/>
    <x v="0"/>
    <x v="38"/>
    <x v="42"/>
    <n v="18.3"/>
    <n v="91.5"/>
    <s v="Meeting"/>
  </r>
  <r>
    <d v="2016-02-19T00:00:00"/>
    <d v="1899-12-30T09:21:00"/>
    <d v="2016-02-19T00:00:00"/>
    <d v="1899-12-30T09:51:00"/>
    <d v="1899-12-30T00:30:00"/>
    <n v="0.5"/>
    <x v="0"/>
    <x v="38"/>
    <x v="42"/>
    <n v="11.2"/>
    <n v="22.4"/>
    <s v="Meeting"/>
  </r>
  <r>
    <d v="2016-02-19T00:00:00"/>
    <d v="1899-12-30T10:21:00"/>
    <d v="2016-02-19T00:00:00"/>
    <d v="1899-12-30T10:48:00"/>
    <d v="1899-12-30T00:27:00"/>
    <n v="0.45"/>
    <x v="0"/>
    <x v="38"/>
    <x v="46"/>
    <n v="7.6"/>
    <n v="16.888888888888889"/>
    <s v="Meeting"/>
  </r>
  <r>
    <d v="2016-02-19T00:00:00"/>
    <d v="1899-12-30T11:20:00"/>
    <d v="2016-02-19T00:00:00"/>
    <d v="1899-12-30T11:26:00"/>
    <d v="1899-12-30T00:06:00"/>
    <n v="0.1"/>
    <x v="1"/>
    <x v="41"/>
    <x v="46"/>
    <n v="1.5"/>
    <n v="15"/>
    <m/>
  </r>
  <r>
    <d v="2016-02-19T00:00:00"/>
    <d v="1899-12-30T11:45:00"/>
    <d v="2016-02-19T00:00:00"/>
    <d v="1899-12-30T11:50:00"/>
    <d v="1899-12-30T00:05:00"/>
    <n v="8.3333333333333329E-2"/>
    <x v="1"/>
    <x v="41"/>
    <x v="46"/>
    <n v="1"/>
    <n v="12"/>
    <m/>
  </r>
  <r>
    <d v="2016-02-19T00:00:00"/>
    <d v="1899-12-30T12:09:00"/>
    <d v="2016-02-19T00:00:00"/>
    <d v="1899-12-30T12:27:00"/>
    <d v="1899-12-30T00:18:00"/>
    <n v="0.3"/>
    <x v="0"/>
    <x v="41"/>
    <x v="42"/>
    <n v="7.3"/>
    <n v="24.333333333333332"/>
    <s v="Temporary Site"/>
  </r>
  <r>
    <d v="2016-02-19T00:00:00"/>
    <d v="1899-12-30T16:26:00"/>
    <d v="2016-02-19T00:00:00"/>
    <d v="1899-12-30T16:45:00"/>
    <d v="1899-12-30T00:19:00"/>
    <n v="0.31666666666666665"/>
    <x v="0"/>
    <x v="38"/>
    <x v="46"/>
    <n v="3.5"/>
    <n v="11.052631578947368"/>
    <m/>
  </r>
  <r>
    <d v="2016-02-19T00:00:00"/>
    <d v="1899-12-30T17:09:00"/>
    <d v="2016-02-19T00:00:00"/>
    <d v="1899-12-30T17:20:00"/>
    <d v="1899-12-30T00:11:00"/>
    <n v="0.18333333333333332"/>
    <x v="0"/>
    <x v="41"/>
    <x v="46"/>
    <n v="4.2"/>
    <n v="22.90909090909091"/>
    <m/>
  </r>
  <r>
    <d v="2016-02-19T00:00:00"/>
    <d v="1899-12-30T20:08:00"/>
    <d v="2016-02-19T00:00:00"/>
    <d v="1899-12-30T20:30:00"/>
    <d v="1899-12-30T00:22:00"/>
    <n v="0.36666666666666664"/>
    <x v="1"/>
    <x v="41"/>
    <x v="42"/>
    <n v="13.6"/>
    <n v="37.090909090909093"/>
    <m/>
  </r>
  <r>
    <d v="2016-02-19T00:00:00"/>
    <d v="1899-12-30T20:34:00"/>
    <d v="2016-02-19T00:00:00"/>
    <d v="1899-12-30T20:51:00"/>
    <d v="1899-12-30T00:17:00"/>
    <n v="0.28333333333333333"/>
    <x v="1"/>
    <x v="38"/>
    <x v="42"/>
    <n v="2.5"/>
    <n v="8.8235294117647065"/>
    <m/>
  </r>
  <r>
    <d v="2016-02-20T00:00:00"/>
    <d v="1899-12-30T07:59:00"/>
    <d v="2016-02-20T00:00:00"/>
    <d v="1899-12-30T08:32:00"/>
    <d v="1899-12-30T00:33:00"/>
    <n v="0.55000000000000004"/>
    <x v="1"/>
    <x v="38"/>
    <x v="46"/>
    <n v="14.4"/>
    <n v="26.18181818181818"/>
    <m/>
  </r>
  <r>
    <d v="2016-02-20T00:00:00"/>
    <d v="1899-12-30T10:48:00"/>
    <d v="2016-02-20T00:00:00"/>
    <d v="1899-12-30T10:56:00"/>
    <d v="1899-12-30T00:08:00"/>
    <n v="0.13333333333333333"/>
    <x v="1"/>
    <x v="41"/>
    <x v="46"/>
    <n v="3"/>
    <n v="22.5"/>
    <m/>
  </r>
  <r>
    <d v="2016-02-20T00:00:00"/>
    <d v="1899-12-30T11:45:00"/>
    <d v="2016-02-20T00:00:00"/>
    <d v="1899-12-30T11:53:00"/>
    <d v="1899-12-30T00:08:00"/>
    <n v="0.13333333333333333"/>
    <x v="1"/>
    <x v="41"/>
    <x v="46"/>
    <n v="1.5"/>
    <n v="11.25"/>
    <m/>
  </r>
  <r>
    <d v="2016-02-20T00:00:00"/>
    <d v="1899-12-30T12:41:00"/>
    <d v="2016-02-20T00:00:00"/>
    <d v="1899-12-30T13:17:00"/>
    <d v="1899-12-30T00:36:00"/>
    <n v="0.6"/>
    <x v="0"/>
    <x v="41"/>
    <x v="47"/>
    <n v="18.399999999999999"/>
    <n v="30.666666666666664"/>
    <m/>
  </r>
  <r>
    <d v="2016-02-20T00:00:00"/>
    <d v="1899-12-30T14:50:00"/>
    <d v="2016-02-20T00:00:00"/>
    <d v="1899-12-30T15:54:00"/>
    <d v="1899-12-30T01:04:00"/>
    <n v="1.0666666666666667"/>
    <x v="0"/>
    <x v="42"/>
    <x v="47"/>
    <n v="23.1"/>
    <n v="21.65625"/>
    <s v="Meeting"/>
  </r>
  <r>
    <d v="2016-02-20T00:00:00"/>
    <d v="1899-12-30T16:59:00"/>
    <d v="2016-02-20T00:00:00"/>
    <d v="1899-12-30T17:54:00"/>
    <d v="1899-12-30T00:55:00"/>
    <n v="0.91666666666666663"/>
    <x v="1"/>
    <x v="42"/>
    <x v="42"/>
    <n v="16.5"/>
    <n v="18"/>
    <m/>
  </r>
  <r>
    <d v="2016-02-20T00:00:00"/>
    <d v="1899-12-30T18:00:00"/>
    <d v="2016-02-20T00:00:00"/>
    <d v="1899-12-30T18:03:00"/>
    <d v="1899-12-30T00:03:00"/>
    <n v="0.05"/>
    <x v="0"/>
    <x v="38"/>
    <x v="42"/>
    <n v="3.2"/>
    <n v="64"/>
    <s v="Errand/Supplies"/>
  </r>
  <r>
    <d v="2016-02-20T00:00:00"/>
    <d v="1899-12-30T19:28:00"/>
    <d v="2016-02-20T00:00:00"/>
    <d v="1899-12-30T19:49:00"/>
    <d v="1899-12-30T00:21:00"/>
    <n v="0.35"/>
    <x v="0"/>
    <x v="38"/>
    <x v="42"/>
    <n v="7.7"/>
    <n v="22.000000000000004"/>
    <s v="Errand/Supplies"/>
  </r>
  <r>
    <d v="2016-02-21T00:00:00"/>
    <d v="1899-12-30T09:07:00"/>
    <d v="2016-02-21T00:00:00"/>
    <d v="1899-12-30T09:46:00"/>
    <d v="1899-12-30T00:39:00"/>
    <n v="0.65"/>
    <x v="0"/>
    <x v="38"/>
    <x v="46"/>
    <n v="14.5"/>
    <n v="22.307692307692307"/>
    <m/>
  </r>
  <r>
    <d v="2016-02-21T00:00:00"/>
    <d v="1899-12-30T11:39:00"/>
    <d v="2016-02-21T00:00:00"/>
    <d v="1899-12-30T11:43:00"/>
    <d v="1899-12-30T00:04:00"/>
    <n v="6.6666666666666666E-2"/>
    <x v="0"/>
    <x v="38"/>
    <x v="46"/>
    <n v="2.4"/>
    <n v="36"/>
    <s v="Errand/Supplies"/>
  </r>
  <r>
    <d v="2016-02-21T00:00:00"/>
    <d v="1899-12-30T11:47:00"/>
    <d v="2016-02-21T00:00:00"/>
    <d v="1899-12-30T12:01:00"/>
    <d v="1899-12-30T00:14:00"/>
    <n v="0.23333333333333334"/>
    <x v="0"/>
    <x v="41"/>
    <x v="46"/>
    <n v="4.5999999999999996"/>
    <n v="19.714285714285712"/>
    <s v="Errand/Supplies"/>
  </r>
  <r>
    <d v="2016-02-21T00:00:00"/>
    <d v="1899-12-30T12:13:00"/>
    <d v="2016-02-21T00:00:00"/>
    <d v="1899-12-30T12:35:00"/>
    <d v="1899-12-30T00:22:00"/>
    <n v="0.36666666666666664"/>
    <x v="0"/>
    <x v="41"/>
    <x v="42"/>
    <n v="8.8000000000000007"/>
    <n v="24.000000000000004"/>
    <s v="Meal/Entertain"/>
  </r>
  <r>
    <d v="2016-02-21T00:00:00"/>
    <d v="1899-12-30T12:51:00"/>
    <d v="2016-02-21T00:00:00"/>
    <d v="1899-12-30T13:12:00"/>
    <d v="1899-12-30T00:21:00"/>
    <n v="0.35"/>
    <x v="0"/>
    <x v="38"/>
    <x v="42"/>
    <n v="8.3000000000000007"/>
    <n v="23.714285714285719"/>
    <s v="Temporary Site"/>
  </r>
  <r>
    <d v="2016-02-21T00:00:00"/>
    <d v="1899-12-30T13:33:00"/>
    <d v="2016-02-21T00:00:00"/>
    <d v="1899-12-30T14:30:00"/>
    <d v="1899-12-30T00:57:00"/>
    <n v="0.95"/>
    <x v="0"/>
    <x v="38"/>
    <x v="42"/>
    <n v="22.7"/>
    <n v="23.894736842105264"/>
    <s v="Temporary Site"/>
  </r>
  <r>
    <d v="2016-02-21T00:00:00"/>
    <d v="1899-12-30T14:36:00"/>
    <d v="2016-02-21T00:00:00"/>
    <d v="1899-12-30T15:03:00"/>
    <d v="1899-12-30T00:27:00"/>
    <n v="0.45"/>
    <x v="0"/>
    <x v="38"/>
    <x v="46"/>
    <n v="13"/>
    <n v="28.888888888888889"/>
    <s v="Temporary Site"/>
  </r>
  <r>
    <d v="2016-02-21T00:00:00"/>
    <d v="1899-12-30T15:14:00"/>
    <d v="2016-02-21T00:00:00"/>
    <d v="1899-12-30T15:31:00"/>
    <d v="1899-12-30T00:17:00"/>
    <n v="0.28333333333333333"/>
    <x v="0"/>
    <x v="41"/>
    <x v="48"/>
    <n v="8.1"/>
    <n v="28.588235294117645"/>
    <s v="Temporary Site"/>
  </r>
  <r>
    <d v="2016-02-21T00:00:00"/>
    <d v="1899-12-30T15:36:00"/>
    <d v="2016-02-21T00:00:00"/>
    <d v="1899-12-30T15:41:00"/>
    <d v="1899-12-30T00:05:00"/>
    <n v="8.3333333333333329E-2"/>
    <x v="0"/>
    <x v="43"/>
    <x v="42"/>
    <n v="2.2000000000000002"/>
    <n v="26.400000000000002"/>
    <s v="Meal/Entertain"/>
  </r>
  <r>
    <d v="2016-02-21T00:00:00"/>
    <d v="1899-12-30T16:04:00"/>
    <d v="2016-02-21T00:00:00"/>
    <d v="1899-12-30T16:32:00"/>
    <d v="1899-12-30T00:28:00"/>
    <n v="0.46666666666666667"/>
    <x v="0"/>
    <x v="38"/>
    <x v="42"/>
    <n v="9.6999999999999993"/>
    <n v="20.785714285714285"/>
    <m/>
  </r>
  <r>
    <d v="2016-02-21T00:00:00"/>
    <d v="1899-12-30T23:15:00"/>
    <d v="2016-02-21T00:00:00"/>
    <d v="1899-12-30T23:52:00"/>
    <d v="1899-12-30T00:37:00"/>
    <n v="0.6166666666666667"/>
    <x v="0"/>
    <x v="38"/>
    <x v="47"/>
    <n v="20"/>
    <n v="32.432432432432428"/>
    <s v="Meeting"/>
  </r>
  <r>
    <d v="2016-02-22T00:00:00"/>
    <d v="1899-12-30T21:54:00"/>
    <d v="2016-02-22T00:00:00"/>
    <d v="1899-12-30T22:09:00"/>
    <d v="1899-12-30T00:15:00"/>
    <n v="0.25"/>
    <x v="0"/>
    <x v="17"/>
    <x v="3"/>
    <n v="8.1"/>
    <n v="32.4"/>
    <s v="Customer Visit"/>
  </r>
  <r>
    <d v="2016-02-24T00:00:00"/>
    <d v="1899-12-30T14:30:00"/>
    <d v="2016-02-24T00:00:00"/>
    <d v="1899-12-30T14:35:00"/>
    <d v="1899-12-30T00:05:00"/>
    <n v="8.3333333333333329E-2"/>
    <x v="0"/>
    <x v="20"/>
    <x v="35"/>
    <n v="1.5"/>
    <n v="18"/>
    <m/>
  </r>
  <r>
    <d v="2016-02-24T00:00:00"/>
    <d v="1899-12-30T15:19:00"/>
    <d v="2016-02-24T00:00:00"/>
    <d v="1899-12-30T15:25:00"/>
    <d v="1899-12-30T00:06:00"/>
    <n v="0.1"/>
    <x v="0"/>
    <x v="32"/>
    <x v="20"/>
    <n v="1.7"/>
    <n v="17"/>
    <s v="Errand/Supplies"/>
  </r>
  <r>
    <d v="2016-02-25T00:00:00"/>
    <d v="1899-12-30T16:27:00"/>
    <d v="2016-02-25T00:00:00"/>
    <d v="1899-12-30T16:35:00"/>
    <d v="1899-12-30T00:08:00"/>
    <n v="0.13333333333333333"/>
    <x v="0"/>
    <x v="20"/>
    <x v="49"/>
    <n v="3.1"/>
    <n v="23.25"/>
    <s v="Errand/Supplies"/>
  </r>
  <r>
    <d v="2016-02-25T00:00:00"/>
    <d v="1899-12-30T16:47:00"/>
    <d v="2016-02-25T00:00:00"/>
    <d v="1899-12-30T17:02:00"/>
    <d v="1899-12-30T00:15:00"/>
    <n v="0.25"/>
    <x v="0"/>
    <x v="44"/>
    <x v="20"/>
    <n v="3.2"/>
    <n v="12.8"/>
    <s v="Errand/Supplies"/>
  </r>
  <r>
    <d v="2016-02-25T00:00:00"/>
    <d v="1899-12-30T17:16:00"/>
    <d v="2016-02-25T00:00:00"/>
    <d v="1899-12-30T17:36:00"/>
    <d v="1899-12-30T00:20:00"/>
    <n v="0.33333333333333331"/>
    <x v="0"/>
    <x v="20"/>
    <x v="34"/>
    <n v="6"/>
    <n v="18"/>
    <s v="Meal/Entertain"/>
  </r>
  <r>
    <d v="2016-02-25T00:00:00"/>
    <d v="1899-12-30T18:22:00"/>
    <d v="2016-02-25T00:00:00"/>
    <d v="1899-12-30T18:39:00"/>
    <d v="1899-12-30T00:17:00"/>
    <n v="0.28333333333333333"/>
    <x v="0"/>
    <x v="31"/>
    <x v="20"/>
    <n v="5.8"/>
    <n v="20.470588235294116"/>
    <s v="Meal/Entertain"/>
  </r>
  <r>
    <d v="2016-02-26T00:00:00"/>
    <d v="1899-12-30T09:06:00"/>
    <d v="2016-02-26T00:00:00"/>
    <d v="1899-12-30T09:29:00"/>
    <d v="1899-12-30T00:23:00"/>
    <n v="0.38333333333333336"/>
    <x v="0"/>
    <x v="20"/>
    <x v="25"/>
    <n v="6.3"/>
    <n v="16.434782608695652"/>
    <m/>
  </r>
  <r>
    <d v="2016-02-26T00:00:00"/>
    <d v="1899-12-30T11:05:00"/>
    <d v="2016-02-26T00:00:00"/>
    <d v="1899-12-30T11:11:00"/>
    <d v="1899-12-30T00:06:00"/>
    <n v="0.1"/>
    <x v="1"/>
    <x v="45"/>
    <x v="20"/>
    <n v="1.7"/>
    <n v="17"/>
    <m/>
  </r>
  <r>
    <d v="2016-02-26T00:00:00"/>
    <d v="1899-12-30T11:35:00"/>
    <d v="2016-02-26T00:00:00"/>
    <d v="1899-12-30T11:59:00"/>
    <d v="1899-12-30T00:24:00"/>
    <n v="0.4"/>
    <x v="0"/>
    <x v="2"/>
    <x v="19"/>
    <n v="10.6"/>
    <n v="26.499999999999996"/>
    <s v="Meeting"/>
  </r>
  <r>
    <d v="2016-02-26T00:00:00"/>
    <d v="1899-12-30T13:01:00"/>
    <d v="2016-02-26T00:00:00"/>
    <d v="1899-12-30T13:24:00"/>
    <d v="1899-12-30T00:23:00"/>
    <n v="0.38333333333333336"/>
    <x v="0"/>
    <x v="18"/>
    <x v="3"/>
    <n v="9.9"/>
    <n v="25.826086956521738"/>
    <s v="Meeting"/>
  </r>
  <r>
    <d v="2016-02-26T00:00:00"/>
    <d v="1899-12-30T14:38:00"/>
    <d v="2016-02-26T00:00:00"/>
    <d v="1899-12-30T14:46:00"/>
    <d v="1899-12-30T00:08:00"/>
    <n v="0.13333333333333333"/>
    <x v="1"/>
    <x v="20"/>
    <x v="25"/>
    <n v="1.9"/>
    <n v="14.25"/>
    <m/>
  </r>
  <r>
    <d v="2016-02-26T00:00:00"/>
    <d v="1899-12-30T15:00:00"/>
    <d v="2016-02-26T00:00:00"/>
    <d v="1899-12-30T15:18:00"/>
    <d v="1899-12-30T00:18:00"/>
    <n v="0.3"/>
    <x v="1"/>
    <x v="45"/>
    <x v="24"/>
    <n v="4.2"/>
    <n v="14.000000000000002"/>
    <m/>
  </r>
  <r>
    <d v="2016-02-26T00:00:00"/>
    <d v="1899-12-30T17:01:00"/>
    <d v="2016-02-26T00:00:00"/>
    <d v="1899-12-30T17:12:00"/>
    <d v="1899-12-30T00:11:00"/>
    <n v="0.18333333333333332"/>
    <x v="1"/>
    <x v="24"/>
    <x v="20"/>
    <n v="2"/>
    <n v="10.90909090909091"/>
    <m/>
  </r>
  <r>
    <d v="2016-02-28T00:00:00"/>
    <d v="1899-12-30T05:22:00"/>
    <d v="2016-02-28T00:00:00"/>
    <d v="1899-12-30T05:38:00"/>
    <d v="1899-12-30T00:16:00"/>
    <n v="0.26666666666666666"/>
    <x v="0"/>
    <x v="20"/>
    <x v="50"/>
    <n v="7.7"/>
    <n v="28.875"/>
    <s v="Meeting"/>
  </r>
  <r>
    <d v="2016-02-28T00:00:00"/>
    <d v="1899-12-30T09:26:00"/>
    <d v="2016-02-28T00:00:00"/>
    <d v="1899-12-30T09:42:00"/>
    <d v="1899-12-30T00:16:00"/>
    <n v="0.26666666666666666"/>
    <x v="0"/>
    <x v="46"/>
    <x v="20"/>
    <n v="6.8"/>
    <n v="25.5"/>
    <s v="Meeting"/>
  </r>
  <r>
    <d v="2016-02-29T00:00:00"/>
    <d v="1899-12-30T11:07:00"/>
    <d v="2016-02-29T00:00:00"/>
    <d v="1899-12-30T11:14:00"/>
    <d v="1899-12-30T00:07:00"/>
    <n v="0.11666666666666667"/>
    <x v="1"/>
    <x v="20"/>
    <x v="25"/>
    <n v="2.1"/>
    <n v="18"/>
    <m/>
  </r>
  <r>
    <d v="2016-02-29T00:00:00"/>
    <d v="1899-12-30T11:30:00"/>
    <d v="2016-02-29T00:00:00"/>
    <d v="1899-12-30T11:40:00"/>
    <d v="1899-12-30T00:10:00"/>
    <n v="0.16666666666666666"/>
    <x v="0"/>
    <x v="2"/>
    <x v="28"/>
    <n v="3.8"/>
    <n v="22.8"/>
    <s v="Meeting"/>
  </r>
  <r>
    <d v="2016-02-29T00:00:00"/>
    <d v="1899-12-30T12:36:00"/>
    <d v="2016-02-29T00:00:00"/>
    <d v="1899-12-30T12:48:00"/>
    <d v="1899-12-30T00:12:00"/>
    <n v="0.2"/>
    <x v="0"/>
    <x v="27"/>
    <x v="3"/>
    <n v="5.6"/>
    <n v="27.999999999999996"/>
    <s v="Meeting"/>
  </r>
  <r>
    <d v="2016-02-29T00:00:00"/>
    <d v="1899-12-30T14:55:00"/>
    <d v="2016-02-29T00:00:00"/>
    <d v="1899-12-30T15:03:00"/>
    <d v="1899-12-30T00:08:00"/>
    <n v="0.13333333333333333"/>
    <x v="0"/>
    <x v="20"/>
    <x v="24"/>
    <n v="2.6"/>
    <n v="19.5"/>
    <m/>
  </r>
  <r>
    <d v="2016-02-29T00:00:00"/>
    <d v="1899-12-30T16:40:00"/>
    <d v="2016-02-29T00:00:00"/>
    <d v="1899-12-30T17:00:00"/>
    <d v="1899-12-30T00:20:00"/>
    <n v="0.33333333333333331"/>
    <x v="0"/>
    <x v="24"/>
    <x v="20"/>
    <n v="6.6"/>
    <n v="19.8"/>
    <s v="Customer Visit"/>
  </r>
  <r>
    <d v="2016-01-03T18:47:00"/>
    <d v="1899-12-30T18:47:00"/>
    <d v="2016-01-03T19:10:00"/>
    <d v="1899-12-30T19:10:00"/>
    <d v="1899-12-30T00:23:00"/>
    <n v="0.38333333333333336"/>
    <x v="0"/>
    <x v="20"/>
    <x v="51"/>
    <n v="8"/>
    <n v="20.869565217391305"/>
    <s v="Meal/Entertain"/>
  </r>
  <r>
    <d v="2016-01-03T21:27:00"/>
    <d v="1899-12-30T21:27:00"/>
    <d v="2016-01-03T21:45:00"/>
    <d v="1899-12-30T21:45:00"/>
    <d v="1899-12-30T00:18:00"/>
    <n v="0.3"/>
    <x v="0"/>
    <x v="47"/>
    <x v="20"/>
    <n v="8"/>
    <n v="26.666666666666668"/>
    <s v="Meeting"/>
  </r>
  <r>
    <d v="2016-03-03T09:45:00"/>
    <d v="1899-12-30T09:45:00"/>
    <d v="2016-03-03T09:52:00"/>
    <d v="1899-12-30T09:52:00"/>
    <d v="1899-12-30T00:07:00"/>
    <n v="0.11666666666666667"/>
    <x v="1"/>
    <x v="20"/>
    <x v="25"/>
    <n v="2.2000000000000002"/>
    <n v="18.857142857142858"/>
    <m/>
  </r>
  <r>
    <d v="2016-03-03T11:04:00"/>
    <d v="1899-12-30T11:04:00"/>
    <d v="2016-03-03T11:10:00"/>
    <d v="1899-12-30T11:10:00"/>
    <d v="1899-12-30T00:06:00"/>
    <n v="0.1"/>
    <x v="0"/>
    <x v="45"/>
    <x v="20"/>
    <n v="2.2999999999999998"/>
    <n v="22.999999999999996"/>
    <s v="Errand/Supplies"/>
  </r>
  <r>
    <d v="2016-03-03T14:44:00"/>
    <d v="1899-12-30T14:44:00"/>
    <d v="2016-03-03T14:58:00"/>
    <d v="1899-12-30T14:58:00"/>
    <d v="1899-12-30T00:14:00"/>
    <n v="0.23333333333333334"/>
    <x v="0"/>
    <x v="20"/>
    <x v="33"/>
    <n v="5.2"/>
    <n v="22.285714285714285"/>
    <s v="Meal/Entertain"/>
  </r>
  <r>
    <d v="2016-03-03T15:27:00"/>
    <d v="1899-12-30T15:27:00"/>
    <d v="2016-03-03T15:48:00"/>
    <d v="1899-12-30T15:48:00"/>
    <d v="1899-12-30T00:21:00"/>
    <n v="0.35"/>
    <x v="0"/>
    <x v="2"/>
    <x v="22"/>
    <n v="7.6"/>
    <n v="21.714285714285715"/>
    <s v="Customer Visit"/>
  </r>
  <r>
    <d v="2016-03-03T16:02:00"/>
    <d v="1899-12-30T16:02:00"/>
    <d v="2016-03-03T16:42:00"/>
    <d v="1899-12-30T16:42:00"/>
    <d v="1899-12-30T00:40:00"/>
    <n v="0.66666666666666663"/>
    <x v="0"/>
    <x v="23"/>
    <x v="3"/>
    <n v="17.3"/>
    <n v="25.950000000000003"/>
    <s v="Meeting"/>
  </r>
  <r>
    <d v="2016-04-03T07:47:00"/>
    <d v="1899-12-30T07:47:00"/>
    <d v="2016-04-03T08:06:00"/>
    <d v="1899-12-30T08:06:00"/>
    <d v="1899-12-30T00:19:00"/>
    <n v="0.31666666666666665"/>
    <x v="0"/>
    <x v="2"/>
    <x v="19"/>
    <n v="9.9"/>
    <n v="31.263157894736846"/>
    <s v="Meeting"/>
  </r>
  <r>
    <d v="2016-04-03T09:46:00"/>
    <d v="1899-12-30T09:46:00"/>
    <d v="2016-04-03T10:03:00"/>
    <d v="1899-12-30T10:03:00"/>
    <d v="1899-12-30T00:17:00"/>
    <n v="0.28333333333333333"/>
    <x v="0"/>
    <x v="18"/>
    <x v="3"/>
    <n v="9.9"/>
    <n v="34.941176470588239"/>
    <s v="Customer Visit"/>
  </r>
  <r>
    <d v="2016-04-03T11:46:00"/>
    <d v="1899-12-30T11:46:00"/>
    <d v="2016-04-03T12:06:00"/>
    <d v="1899-12-30T12:06:00"/>
    <d v="1899-12-30T00:20:00"/>
    <n v="0.33333333333333331"/>
    <x v="0"/>
    <x v="2"/>
    <x v="19"/>
    <n v="10.4"/>
    <n v="31.200000000000003"/>
    <s v="Meeting"/>
  </r>
  <r>
    <d v="2016-04-03T13:03:00"/>
    <d v="1899-12-30T13:03:00"/>
    <d v="2016-04-03T13:25:00"/>
    <d v="1899-12-30T13:25:00"/>
    <d v="1899-12-30T00:22:00"/>
    <n v="0.36666666666666664"/>
    <x v="0"/>
    <x v="18"/>
    <x v="3"/>
    <n v="10.9"/>
    <n v="29.72727272727273"/>
    <s v="Meeting"/>
  </r>
  <r>
    <d v="2016-04-03T13:40:00"/>
    <d v="1899-12-30T13:40:00"/>
    <d v="2016-04-03T14:09:00"/>
    <d v="1899-12-30T14:09:00"/>
    <d v="1899-12-30T00:29:00"/>
    <n v="0.48333333333333334"/>
    <x v="0"/>
    <x v="2"/>
    <x v="22"/>
    <n v="15.7"/>
    <n v="32.482758620689651"/>
    <s v="Customer Visit"/>
  </r>
  <r>
    <d v="2016-04-03T15:56:00"/>
    <d v="1899-12-30T15:56:00"/>
    <d v="2016-04-03T16:08:00"/>
    <d v="1899-12-30T16:08:00"/>
    <d v="1899-12-30T00:12:00"/>
    <n v="0.2"/>
    <x v="0"/>
    <x v="23"/>
    <x v="22"/>
    <n v="4.9000000000000004"/>
    <n v="24.5"/>
    <s v="Meal/Entertain"/>
  </r>
  <r>
    <d v="2016-04-03T16:16:00"/>
    <d v="1899-12-30T16:16:00"/>
    <d v="2016-04-03T16:22:00"/>
    <d v="1899-12-30T16:22:00"/>
    <d v="1899-12-30T00:06:00"/>
    <n v="0.1"/>
    <x v="0"/>
    <x v="22"/>
    <x v="52"/>
    <n v="0.8"/>
    <n v="8"/>
    <s v="Errand/Supplies"/>
  </r>
  <r>
    <d v="2016-04-03T16:43:00"/>
    <d v="1899-12-30T16:43:00"/>
    <d v="2016-04-03T17:12:00"/>
    <d v="1899-12-30T17:12:00"/>
    <d v="1899-12-30T00:29:00"/>
    <n v="0.48333333333333334"/>
    <x v="0"/>
    <x v="23"/>
    <x v="3"/>
    <n v="13.5"/>
    <n v="27.931034482758619"/>
    <s v="Meeting"/>
  </r>
  <r>
    <d v="2016-04-03T19:02:00"/>
    <d v="1899-12-30T19:02:00"/>
    <d v="2016-04-03T19:08:00"/>
    <d v="1899-12-30T19:08:00"/>
    <d v="1899-12-30T00:06:00"/>
    <n v="0.1"/>
    <x v="0"/>
    <x v="2"/>
    <x v="4"/>
    <n v="1.9"/>
    <n v="18.999999999999996"/>
    <s v="Temporary Site"/>
  </r>
  <r>
    <d v="2016-04-03T19:16:00"/>
    <d v="1899-12-30T19:16:00"/>
    <d v="2016-04-03T19:25:00"/>
    <d v="1899-12-30T19:25:00"/>
    <d v="1899-12-30T00:09:00"/>
    <n v="0.15"/>
    <x v="0"/>
    <x v="17"/>
    <x v="3"/>
    <n v="2"/>
    <n v="13.333333333333334"/>
    <s v="Meal/Entertain"/>
  </r>
  <r>
    <d v="2016-05-03T11:44:00"/>
    <d v="1899-12-30T11:44:00"/>
    <d v="2016-05-03T11:59:00"/>
    <d v="1899-12-30T11:59:00"/>
    <d v="1899-12-30T00:15:00"/>
    <n v="0.25"/>
    <x v="0"/>
    <x v="2"/>
    <x v="4"/>
    <n v="6.5"/>
    <n v="26"/>
    <s v="Meal/Entertain"/>
  </r>
  <r>
    <d v="2016-05-03T12:57:00"/>
    <d v="1899-12-30T12:57:00"/>
    <d v="2016-05-03T13:12:00"/>
    <d v="1899-12-30T13:12:00"/>
    <d v="1899-12-30T00:15:00"/>
    <n v="0.25"/>
    <x v="1"/>
    <x v="48"/>
    <x v="53"/>
    <n v="4.2"/>
    <n v="16.8"/>
    <m/>
  </r>
  <r>
    <d v="2016-05-03T14:08:00"/>
    <d v="1899-12-30T14:08:00"/>
    <d v="2016-05-03T14:18:00"/>
    <d v="1899-12-30T14:18:00"/>
    <d v="1899-12-30T00:10:00"/>
    <n v="0.16666666666666666"/>
    <x v="1"/>
    <x v="17"/>
    <x v="3"/>
    <n v="3.5"/>
    <n v="21"/>
    <m/>
  </r>
  <r>
    <d v="2016-05-03T14:39:00"/>
    <d v="1899-12-30T14:39:00"/>
    <d v="2016-05-03T15:01:00"/>
    <d v="1899-12-30T15:01:00"/>
    <d v="1899-12-30T00:22:00"/>
    <n v="0.36666666666666664"/>
    <x v="0"/>
    <x v="20"/>
    <x v="51"/>
    <n v="7.8"/>
    <n v="21.272727272727273"/>
    <s v="Meal/Entertain"/>
  </r>
  <r>
    <d v="2016-05-03T16:52:00"/>
    <d v="1899-12-30T16:52:00"/>
    <d v="2016-05-03T17:13:00"/>
    <d v="1899-12-30T17:13:00"/>
    <d v="1899-12-30T00:21:00"/>
    <n v="0.35"/>
    <x v="0"/>
    <x v="2"/>
    <x v="4"/>
    <n v="7.8"/>
    <n v="22.285714285714288"/>
    <s v="Meal/Entertain"/>
  </r>
  <r>
    <d v="2016-05-03T17:23:00"/>
    <d v="1899-12-30T17:23:00"/>
    <d v="2016-05-03T17:34:00"/>
    <d v="1899-12-30T17:34:00"/>
    <d v="1899-12-30T00:11:00"/>
    <n v="0.18333333333333332"/>
    <x v="0"/>
    <x v="17"/>
    <x v="3"/>
    <n v="3.9"/>
    <n v="21.272727272727273"/>
    <s v="Meal/Entertain"/>
  </r>
  <r>
    <d v="2016-07-03T09:10:00"/>
    <d v="1899-12-30T09:10:00"/>
    <d v="2016-07-03T09:20:00"/>
    <d v="1899-12-30T09:20:00"/>
    <d v="1899-12-30T00:10:00"/>
    <n v="0.16666666666666666"/>
    <x v="0"/>
    <x v="20"/>
    <x v="32"/>
    <n v="2.8"/>
    <n v="16.8"/>
    <s v="Errand/Supplies"/>
  </r>
  <r>
    <d v="2016-07-03T09:23:00"/>
    <d v="1899-12-30T09:23:00"/>
    <d v="2016-07-03T09:47:00"/>
    <d v="1899-12-30T09:47:00"/>
    <d v="1899-12-30T00:24:00"/>
    <n v="0.4"/>
    <x v="0"/>
    <x v="2"/>
    <x v="22"/>
    <n v="12.4"/>
    <n v="31"/>
    <s v="Customer Visit"/>
  </r>
  <r>
    <d v="2016-07-03T12:10:00"/>
    <d v="1899-12-30T12:10:00"/>
    <d v="2016-07-03T12:26:00"/>
    <d v="1899-12-30T12:26:00"/>
    <d v="1899-12-30T00:16:00"/>
    <n v="0.26666666666666666"/>
    <x v="0"/>
    <x v="22"/>
    <x v="26"/>
    <n v="5.9"/>
    <n v="22.125"/>
    <s v="Customer Visit"/>
  </r>
  <r>
    <d v="2016-07-03T13:57:00"/>
    <d v="1899-12-30T13:57:00"/>
    <d v="2016-07-03T14:18:00"/>
    <d v="1899-12-30T14:18:00"/>
    <d v="1899-12-30T00:21:00"/>
    <n v="0.35"/>
    <x v="0"/>
    <x v="26"/>
    <x v="27"/>
    <n v="9.4"/>
    <n v="26.857142857142861"/>
    <s v="Meeting"/>
  </r>
  <r>
    <d v="2016-07-03T15:19:00"/>
    <d v="1899-12-30T15:19:00"/>
    <d v="2016-07-03T15:45:00"/>
    <d v="1899-12-30T15:45:00"/>
    <d v="1899-12-30T00:26:00"/>
    <n v="0.43333333333333335"/>
    <x v="0"/>
    <x v="23"/>
    <x v="3"/>
    <n v="11.9"/>
    <n v="27.46153846153846"/>
    <s v="Between Offices"/>
  </r>
  <r>
    <d v="2016-08-03T14:38:00"/>
    <d v="1899-12-30T14:38:00"/>
    <d v="2016-08-03T14:55:00"/>
    <d v="1899-12-30T14:55:00"/>
    <d v="1899-12-30T00:17:00"/>
    <n v="0.28333333333333333"/>
    <x v="0"/>
    <x v="20"/>
    <x v="50"/>
    <n v="7.2"/>
    <n v="25.411764705882355"/>
    <s v="Between Offices"/>
  </r>
  <r>
    <d v="2016-08-03T15:35:00"/>
    <d v="1899-12-30T15:35:00"/>
    <d v="2016-08-03T16:00:00"/>
    <d v="1899-12-30T16:00:00"/>
    <d v="1899-12-30T00:25:00"/>
    <n v="0.41666666666666669"/>
    <x v="0"/>
    <x v="46"/>
    <x v="20"/>
    <n v="7.6"/>
    <n v="18.239999999999998"/>
    <s v="Meal/Entertain"/>
  </r>
  <r>
    <d v="2016-08-03T16:13:00"/>
    <d v="1899-12-30T16:13:00"/>
    <d v="2016-08-03T16:25:00"/>
    <d v="1899-12-30T16:25:00"/>
    <d v="1899-12-30T00:12:00"/>
    <n v="0.2"/>
    <x v="1"/>
    <x v="20"/>
    <x v="20"/>
    <n v="1.6"/>
    <n v="8"/>
    <m/>
  </r>
  <r>
    <d v="2016-10-03T03:36:00"/>
    <d v="1899-12-30T03:36:00"/>
    <d v="2016-10-03T03:53:00"/>
    <d v="1899-12-30T03:53:00"/>
    <d v="1899-12-30T00:17:00"/>
    <n v="0.28333333333333333"/>
    <x v="0"/>
    <x v="2"/>
    <x v="4"/>
    <n v="8.4"/>
    <n v="29.647058823529413"/>
    <s v="Meeting"/>
  </r>
  <r>
    <d v="2016-10-03T10:08:00"/>
    <d v="1899-12-30T10:08:00"/>
    <d v="2016-10-03T10:37:00"/>
    <d v="1899-12-30T10:37:00"/>
    <d v="1899-12-30T00:29:00"/>
    <n v="0.48333333333333334"/>
    <x v="0"/>
    <x v="49"/>
    <x v="54"/>
    <n v="12.8"/>
    <n v="26.482758620689655"/>
    <s v="Meeting"/>
  </r>
  <r>
    <d v="2016-10-03T14:39:00"/>
    <d v="1899-12-30T14:39:00"/>
    <d v="2016-10-03T14:55:00"/>
    <d v="1899-12-30T14:55:00"/>
    <d v="1899-12-30T00:16:00"/>
    <n v="0.26666666666666666"/>
    <x v="0"/>
    <x v="50"/>
    <x v="55"/>
    <n v="2.2999999999999998"/>
    <n v="8.625"/>
    <m/>
  </r>
  <r>
    <d v="2016-10-03T16:18:00"/>
    <d v="1899-12-30T16:18:00"/>
    <d v="2016-10-03T16:28:00"/>
    <d v="1899-12-30T16:28:00"/>
    <d v="1899-12-30T00:10:00"/>
    <n v="0.16666666666666666"/>
    <x v="0"/>
    <x v="51"/>
    <x v="56"/>
    <n v="1.6"/>
    <n v="9.6000000000000014"/>
    <m/>
  </r>
  <r>
    <d v="2016-11-03T09:47:00"/>
    <d v="1899-12-30T09:47:00"/>
    <d v="2016-11-03T09:59:00"/>
    <d v="1899-12-30T09:59:00"/>
    <d v="1899-12-30T00:12:00"/>
    <n v="0.2"/>
    <x v="0"/>
    <x v="52"/>
    <x v="57"/>
    <n v="2"/>
    <n v="10"/>
    <s v="Meal/Entertain"/>
  </r>
  <r>
    <d v="2016-11-03T10:29:00"/>
    <d v="1899-12-30T10:29:00"/>
    <d v="2016-11-03T10:36:00"/>
    <d v="1899-12-30T10:36:00"/>
    <d v="1899-12-30T00:07:00"/>
    <n v="0.11666666666666667"/>
    <x v="0"/>
    <x v="53"/>
    <x v="16"/>
    <n v="0.8"/>
    <n v="6.8571428571428577"/>
    <m/>
  </r>
  <r>
    <d v="2016-11-03T11:57:00"/>
    <d v="1899-12-30T11:57:00"/>
    <d v="2016-11-03T12:04:00"/>
    <d v="1899-12-30T12:04:00"/>
    <d v="1899-12-30T00:07:00"/>
    <n v="0.11666666666666667"/>
    <x v="0"/>
    <x v="13"/>
    <x v="58"/>
    <n v="1.2"/>
    <n v="10.285714285714285"/>
    <m/>
  </r>
  <r>
    <d v="2016-11-03T13:43:00"/>
    <d v="1899-12-30T13:43:00"/>
    <d v="2016-11-03T13:51:00"/>
    <d v="1899-12-30T13:51:00"/>
    <d v="1899-12-30T00:08:00"/>
    <n v="0.13333333333333333"/>
    <x v="0"/>
    <x v="54"/>
    <x v="16"/>
    <n v="1"/>
    <n v="7.5"/>
    <m/>
  </r>
  <r>
    <d v="2016-11-03T19:21:00"/>
    <d v="1899-12-30T19:21:00"/>
    <d v="2016-11-03T19:35:00"/>
    <d v="1899-12-30T19:35:00"/>
    <d v="1899-12-30T00:14:00"/>
    <n v="0.23333333333333334"/>
    <x v="0"/>
    <x v="51"/>
    <x v="59"/>
    <n v="2.1"/>
    <n v="9"/>
    <m/>
  </r>
  <r>
    <d v="2016-12-03T09:13:00"/>
    <d v="1899-12-30T09:13:00"/>
    <d v="2016-12-03T09:22:00"/>
    <d v="1899-12-30T09:22:00"/>
    <d v="1899-12-30T00:09:00"/>
    <n v="0.15"/>
    <x v="0"/>
    <x v="52"/>
    <x v="55"/>
    <n v="2.2000000000000002"/>
    <n v="14.666666666666668"/>
    <m/>
  </r>
  <r>
    <d v="2016-12-03T18:27:00"/>
    <d v="1899-12-30T18:27:00"/>
    <d v="2016-12-03T18:37:00"/>
    <d v="1899-12-30T18:37:00"/>
    <d v="1899-12-30T00:10:00"/>
    <n v="0.16666666666666666"/>
    <x v="1"/>
    <x v="51"/>
    <x v="59"/>
    <n v="1.9"/>
    <n v="11.4"/>
    <m/>
  </r>
  <r>
    <d v="2016-03-13T00:00:00"/>
    <d v="1899-12-30T09:07:00"/>
    <d v="2016-03-13T00:00:00"/>
    <d v="1899-12-30T09:37:00"/>
    <d v="1899-12-30T00:30:00"/>
    <n v="0.5"/>
    <x v="0"/>
    <x v="52"/>
    <x v="60"/>
    <n v="5.7"/>
    <n v="11.4"/>
    <s v="Meal/Entertain"/>
  </r>
  <r>
    <d v="2016-03-13T00:00:00"/>
    <d v="1899-12-30T18:23:00"/>
    <d v="2016-03-13T00:00:00"/>
    <d v="1899-12-30T18:43:00"/>
    <d v="1899-12-30T00:20:00"/>
    <n v="0.33333333333333331"/>
    <x v="0"/>
    <x v="51"/>
    <x v="61"/>
    <n v="8.4"/>
    <n v="25.200000000000003"/>
    <s v="Meal/Entertain"/>
  </r>
  <r>
    <d v="2016-03-13T00:00:00"/>
    <d v="1899-12-30T20:07:00"/>
    <d v="2016-03-13T00:00:00"/>
    <d v="1899-12-30T20:28:00"/>
    <d v="1899-12-30T00:21:00"/>
    <n v="0.35"/>
    <x v="0"/>
    <x v="55"/>
    <x v="59"/>
    <n v="6.2"/>
    <n v="17.714285714285715"/>
    <s v="Meal/Entertain"/>
  </r>
  <r>
    <d v="2016-03-13T00:00:00"/>
    <d v="1899-12-30T20:39:00"/>
    <d v="2016-03-13T00:00:00"/>
    <d v="1899-12-30T20:58:00"/>
    <d v="1899-12-30T00:19:00"/>
    <n v="0.31666666666666665"/>
    <x v="0"/>
    <x v="52"/>
    <x v="61"/>
    <n v="10.5"/>
    <n v="33.15789473684211"/>
    <s v="Meal/Entertain"/>
  </r>
  <r>
    <d v="2016-03-13T00:00:00"/>
    <d v="1899-12-30T21:11:00"/>
    <d v="2016-03-13T00:00:00"/>
    <d v="1899-12-30T21:23:00"/>
    <d v="1899-12-30T00:12:00"/>
    <n v="0.2"/>
    <x v="0"/>
    <x v="56"/>
    <x v="62"/>
    <n v="7.2"/>
    <n v="36"/>
    <s v="Meal/Entertain"/>
  </r>
  <r>
    <d v="2016-03-13T00:00:00"/>
    <d v="1899-12-30T22:19:00"/>
    <d v="2016-03-13T00:00:00"/>
    <d v="1899-12-30T22:39:00"/>
    <d v="1899-12-30T00:20:00"/>
    <n v="0.33333333333333331"/>
    <x v="0"/>
    <x v="57"/>
    <x v="59"/>
    <n v="12.5"/>
    <n v="37.5"/>
    <m/>
  </r>
  <r>
    <d v="2016-03-14T00:00:00"/>
    <d v="1899-12-30T08:34:00"/>
    <d v="2016-03-14T00:00:00"/>
    <d v="1899-12-30T08:49:00"/>
    <d v="1899-12-30T00:15:00"/>
    <n v="0.25"/>
    <x v="0"/>
    <x v="52"/>
    <x v="55"/>
    <n v="2"/>
    <n v="8"/>
    <s v="Errand/Supplies"/>
  </r>
  <r>
    <d v="2016-03-14T00:00:00"/>
    <d v="1899-12-30T18:39:00"/>
    <d v="2016-03-14T00:00:00"/>
    <d v="1899-12-30T18:55:00"/>
    <d v="1899-12-30T00:16:00"/>
    <n v="0.26666666666666666"/>
    <x v="0"/>
    <x v="51"/>
    <x v="59"/>
    <n v="2.7"/>
    <n v="10.125"/>
    <m/>
  </r>
  <r>
    <d v="2016-03-15T00:00:00"/>
    <d v="1899-12-30T08:45:00"/>
    <d v="2016-03-15T00:00:00"/>
    <d v="1899-12-30T08:57:00"/>
    <d v="1899-12-30T00:12:00"/>
    <n v="0.2"/>
    <x v="0"/>
    <x v="52"/>
    <x v="60"/>
    <n v="2"/>
    <n v="10"/>
    <s v="Meal/Entertain"/>
  </r>
  <r>
    <d v="2016-03-15T00:00:00"/>
    <d v="1899-12-30T20:48:00"/>
    <d v="2016-03-15T00:00:00"/>
    <d v="1899-12-30T21:01:00"/>
    <d v="1899-12-30T00:13:00"/>
    <n v="0.21666666666666667"/>
    <x v="0"/>
    <x v="13"/>
    <x v="59"/>
    <n v="2.8"/>
    <n v="12.923076923076922"/>
    <s v="Meal/Entertain"/>
  </r>
  <r>
    <d v="2016-03-16T00:00:00"/>
    <d v="1899-12-30T11:34:00"/>
    <d v="2016-03-16T00:00:00"/>
    <d v="1899-12-30T11:45:00"/>
    <d v="1899-12-30T00:11:00"/>
    <n v="0.18333333333333332"/>
    <x v="0"/>
    <x v="52"/>
    <x v="57"/>
    <n v="1.7"/>
    <n v="9.2727272727272734"/>
    <s v="Meal/Entertain"/>
  </r>
  <r>
    <d v="2016-03-16T00:00:00"/>
    <d v="1899-12-30T14:44:00"/>
    <d v="2016-03-16T00:00:00"/>
    <d v="1899-12-30T14:55:00"/>
    <d v="1899-12-30T00:11:00"/>
    <n v="0.18333333333333332"/>
    <x v="0"/>
    <x v="58"/>
    <x v="54"/>
    <n v="2"/>
    <n v="10.90909090909091"/>
    <m/>
  </r>
  <r>
    <d v="2016-03-16T00:00:00"/>
    <d v="1899-12-30T18:43:00"/>
    <d v="2016-03-16T00:00:00"/>
    <d v="1899-12-30T18:56:00"/>
    <d v="1899-12-30T00:13:00"/>
    <n v="0.21666666666666667"/>
    <x v="0"/>
    <x v="50"/>
    <x v="57"/>
    <n v="2.1"/>
    <n v="9.6923076923076916"/>
    <s v="Meal/Entertain"/>
  </r>
  <r>
    <d v="2016-03-17T00:00:00"/>
    <d v="1899-12-30T00:33:00"/>
    <d v="2016-03-17T00:00:00"/>
    <d v="1899-12-30T00:44:00"/>
    <d v="1899-12-30T00:11:00"/>
    <n v="0.18333333333333332"/>
    <x v="1"/>
    <x v="13"/>
    <x v="59"/>
    <n v="1.7"/>
    <n v="9.2727272727272734"/>
    <m/>
  </r>
  <r>
    <d v="2016-03-17T00:00:00"/>
    <d v="1899-12-30T12:52:00"/>
    <d v="2016-03-17T00:00:00"/>
    <d v="1899-12-30T15:11:00"/>
    <d v="1899-12-30T02:19:00"/>
    <n v="2.3166666666666669"/>
    <x v="0"/>
    <x v="59"/>
    <x v="63"/>
    <n v="136"/>
    <n v="58.705035971223019"/>
    <s v="Customer Visit"/>
  </r>
  <r>
    <d v="2016-03-17T00:00:00"/>
    <d v="1899-12-30T15:16:00"/>
    <d v="2016-03-17T00:00:00"/>
    <d v="1899-12-30T15:58:00"/>
    <d v="1899-12-30T00:42:00"/>
    <n v="0.7"/>
    <x v="0"/>
    <x v="60"/>
    <x v="17"/>
    <n v="30.2"/>
    <n v="43.142857142857146"/>
    <s v="Meeting"/>
  </r>
  <r>
    <d v="2016-03-17T00:00:00"/>
    <d v="1899-12-30T17:20:00"/>
    <d v="2016-03-17T00:00:00"/>
    <d v="1899-12-30T18:02:00"/>
    <d v="1899-12-30T00:42:00"/>
    <n v="0.7"/>
    <x v="0"/>
    <x v="6"/>
    <x v="64"/>
    <n v="15.5"/>
    <n v="22.142857142857146"/>
    <s v="Meal/Entertain"/>
  </r>
  <r>
    <d v="2016-03-17T00:00:00"/>
    <d v="1899-12-30T18:47:00"/>
    <d v="2016-03-17T00:00:00"/>
    <d v="1899-12-30T19:09:00"/>
    <d v="1899-12-30T00:22:00"/>
    <n v="0.36666666666666664"/>
    <x v="1"/>
    <x v="15"/>
    <x v="17"/>
    <n v="4.9000000000000004"/>
    <n v="13.363636363636365"/>
    <m/>
  </r>
  <r>
    <d v="2016-03-17T00:00:00"/>
    <d v="1899-12-30T20:57:00"/>
    <d v="2016-03-17T00:00:00"/>
    <d v="1899-12-30T21:28:00"/>
    <d v="1899-12-30T00:31:00"/>
    <n v="0.51666666666666672"/>
    <x v="1"/>
    <x v="15"/>
    <x v="17"/>
    <n v="12.6"/>
    <n v="24.387096774193544"/>
    <m/>
  </r>
  <r>
    <d v="2016-03-17T00:00:00"/>
    <d v="1899-12-30T21:48:00"/>
    <d v="2016-03-17T00:00:00"/>
    <d v="1899-12-30T22:04:00"/>
    <d v="1899-12-30T00:16:00"/>
    <n v="0.26666666666666666"/>
    <x v="1"/>
    <x v="61"/>
    <x v="9"/>
    <n v="10.4"/>
    <n v="39"/>
    <m/>
  </r>
  <r>
    <d v="2016-03-18T00:00:00"/>
    <d v="1899-12-30T07:15:00"/>
    <d v="2016-03-18T00:00:00"/>
    <d v="1899-12-30T07:21:00"/>
    <d v="1899-12-30T00:06:00"/>
    <n v="0.1"/>
    <x v="0"/>
    <x v="6"/>
    <x v="9"/>
    <n v="1.1000000000000001"/>
    <n v="11"/>
    <s v="Meal/Entertain"/>
  </r>
  <r>
    <d v="2016-03-18T00:00:00"/>
    <d v="1899-12-30T08:35:00"/>
    <d v="2016-03-18T00:00:00"/>
    <d v="1899-12-30T08:43:00"/>
    <d v="1899-12-30T00:08:00"/>
    <n v="0.13333333333333333"/>
    <x v="0"/>
    <x v="6"/>
    <x v="9"/>
    <n v="1.1000000000000001"/>
    <n v="8.25"/>
    <s v="Meal/Entertain"/>
  </r>
  <r>
    <d v="2016-03-18T00:00:00"/>
    <d v="1899-12-30T18:24:00"/>
    <d v="2016-03-18T00:00:00"/>
    <d v="1899-12-30T19:08:00"/>
    <d v="1899-12-30T00:44:00"/>
    <n v="0.73333333333333328"/>
    <x v="0"/>
    <x v="6"/>
    <x v="65"/>
    <n v="13.2"/>
    <n v="18"/>
    <s v="Meeting"/>
  </r>
  <r>
    <d v="2016-03-18T00:00:00"/>
    <d v="1899-12-30T19:23:00"/>
    <d v="2016-03-18T00:00:00"/>
    <d v="1899-12-30T19:29:00"/>
    <d v="1899-12-30T00:06:00"/>
    <n v="0.1"/>
    <x v="0"/>
    <x v="61"/>
    <x v="65"/>
    <n v="1"/>
    <n v="10"/>
    <s v="Errand/Supplies"/>
  </r>
  <r>
    <d v="2016-03-18T00:00:00"/>
    <d v="1899-12-30T21:01:00"/>
    <d v="2016-03-18T00:00:00"/>
    <d v="1899-12-30T21:15:00"/>
    <d v="1899-12-30T00:14:00"/>
    <n v="0.23333333333333334"/>
    <x v="0"/>
    <x v="61"/>
    <x v="9"/>
    <n v="9.1999999999999993"/>
    <n v="39.428571428571423"/>
    <s v="Customer Visit"/>
  </r>
  <r>
    <d v="2016-03-19T00:00:00"/>
    <d v="1899-12-30T09:10:00"/>
    <d v="2016-03-19T00:00:00"/>
    <d v="1899-12-30T09:25:00"/>
    <d v="1899-12-30T00:15:00"/>
    <n v="0.25"/>
    <x v="0"/>
    <x v="6"/>
    <x v="65"/>
    <n v="9.4"/>
    <n v="37.6"/>
    <s v="Meal/Entertain"/>
  </r>
  <r>
    <d v="2016-03-19T00:00:00"/>
    <d v="1899-12-30T12:50:00"/>
    <d v="2016-03-19T00:00:00"/>
    <d v="1899-12-30T13:13:00"/>
    <d v="1899-12-30T00:23:00"/>
    <n v="0.38333333333333336"/>
    <x v="0"/>
    <x v="15"/>
    <x v="66"/>
    <n v="12"/>
    <n v="31.304347826086953"/>
    <s v="Customer Visit"/>
  </r>
  <r>
    <d v="2016-03-19T00:00:00"/>
    <d v="1899-12-30T14:01:00"/>
    <d v="2016-03-19T00:00:00"/>
    <d v="1899-12-30T14:57:00"/>
    <d v="1899-12-30T00:56:00"/>
    <n v="0.93333333333333335"/>
    <x v="0"/>
    <x v="62"/>
    <x v="17"/>
    <n v="35.1"/>
    <n v="37.607142857142861"/>
    <s v="Customer Visit"/>
  </r>
  <r>
    <d v="2016-03-19T00:00:00"/>
    <d v="1899-12-30T15:34:00"/>
    <d v="2016-03-19T00:00:00"/>
    <d v="1899-12-30T16:38:00"/>
    <d v="1899-12-30T01:04:00"/>
    <n v="1.0666666666666667"/>
    <x v="0"/>
    <x v="15"/>
    <x v="67"/>
    <n v="36.5"/>
    <n v="34.21875"/>
    <s v="Meal/Entertain"/>
  </r>
  <r>
    <d v="2016-03-19T00:00:00"/>
    <d v="1899-12-30T17:17:00"/>
    <d v="2016-03-19T00:00:00"/>
    <d v="1899-12-30T17:32:00"/>
    <d v="1899-12-30T00:15:00"/>
    <n v="0.25"/>
    <x v="0"/>
    <x v="63"/>
    <x v="68"/>
    <n v="3.1"/>
    <n v="12.4"/>
    <s v="Meal/Entertain"/>
  </r>
  <r>
    <d v="2016-03-19T00:00:00"/>
    <d v="1899-12-30T17:37:00"/>
    <d v="2016-03-19T00:00:00"/>
    <d v="1899-12-30T17:47:00"/>
    <d v="1899-12-30T00:10:00"/>
    <n v="0.16666666666666666"/>
    <x v="0"/>
    <x v="64"/>
    <x v="68"/>
    <n v="2.1"/>
    <n v="12.600000000000001"/>
    <s v="Errand/Supplies"/>
  </r>
  <r>
    <d v="2016-03-19T00:00:00"/>
    <d v="1899-12-30T17:52:00"/>
    <d v="2016-03-19T00:00:00"/>
    <d v="1899-12-30T18:00:00"/>
    <d v="1899-12-30T00:08:00"/>
    <n v="0.13333333333333333"/>
    <x v="0"/>
    <x v="64"/>
    <x v="68"/>
    <n v="1.2"/>
    <n v="9"/>
    <m/>
  </r>
  <r>
    <d v="2016-03-19T00:00:00"/>
    <d v="1899-12-30T18:53:00"/>
    <d v="2016-03-19T00:00:00"/>
    <d v="1899-12-30T19:29:00"/>
    <d v="1899-12-30T00:36:00"/>
    <n v="0.6"/>
    <x v="0"/>
    <x v="64"/>
    <x v="67"/>
    <n v="7.5"/>
    <n v="12.5"/>
    <s v="Meeting"/>
  </r>
  <r>
    <d v="2016-03-19T00:00:00"/>
    <d v="1899-12-30T19:33:00"/>
    <d v="2016-03-19T00:00:00"/>
    <d v="1899-12-30T20:39:00"/>
    <d v="1899-12-30T01:06:00"/>
    <n v="1.1000000000000001"/>
    <x v="0"/>
    <x v="63"/>
    <x v="17"/>
    <n v="57"/>
    <n v="51.818181818181813"/>
    <s v="Customer Visit"/>
  </r>
  <r>
    <d v="2016-03-20T00:00:00"/>
    <d v="1899-12-30T07:37:00"/>
    <d v="2016-03-20T00:00:00"/>
    <d v="1899-12-30T07:48:00"/>
    <d v="1899-12-30T00:11:00"/>
    <n v="0.18333333333333332"/>
    <x v="0"/>
    <x v="6"/>
    <x v="69"/>
    <n v="5.9"/>
    <n v="32.181818181818187"/>
    <s v="Meeting"/>
  </r>
  <r>
    <d v="2016-03-20T00:00:00"/>
    <d v="1899-12-30T11:42:00"/>
    <d v="2016-03-20T00:00:00"/>
    <d v="1899-12-30T11:56:00"/>
    <d v="1899-12-30T00:14:00"/>
    <n v="0.23333333333333334"/>
    <x v="0"/>
    <x v="65"/>
    <x v="9"/>
    <n v="6.2"/>
    <n v="26.571428571428573"/>
    <s v="Meeting"/>
  </r>
  <r>
    <d v="2016-03-20T00:00:00"/>
    <d v="1899-12-30T17:08:00"/>
    <d v="2016-03-20T00:00:00"/>
    <d v="1899-12-30T17:34:00"/>
    <d v="1899-12-30T00:26:00"/>
    <n v="0.43333333333333335"/>
    <x v="0"/>
    <x v="6"/>
    <x v="65"/>
    <n v="10.4"/>
    <n v="24"/>
    <m/>
  </r>
  <r>
    <d v="2016-03-20T00:00:00"/>
    <d v="1899-12-30T18:34:00"/>
    <d v="2016-03-20T00:00:00"/>
    <d v="1899-12-30T18:40:00"/>
    <d v="1899-12-30T00:06:00"/>
    <n v="0.1"/>
    <x v="1"/>
    <x v="61"/>
    <x v="70"/>
    <n v="1.2"/>
    <n v="11.999999999999998"/>
    <m/>
  </r>
  <r>
    <d v="2016-03-20T00:00:00"/>
    <d v="1899-12-30T18:45:00"/>
    <d v="2016-03-20T00:00:00"/>
    <d v="1899-12-30T19:06:00"/>
    <d v="1899-12-30T00:21:00"/>
    <n v="0.35"/>
    <x v="0"/>
    <x v="66"/>
    <x v="9"/>
    <n v="9.6"/>
    <n v="27.428571428571431"/>
    <s v="Customer Visit"/>
  </r>
  <r>
    <d v="2016-03-21T00:00:00"/>
    <d v="1899-12-30T10:21:00"/>
    <d v="2016-03-21T00:00:00"/>
    <d v="1899-12-30T10:26:00"/>
    <d v="1899-12-30T00:05:00"/>
    <n v="8.3333333333333329E-2"/>
    <x v="1"/>
    <x v="6"/>
    <x v="16"/>
    <n v="1"/>
    <n v="12"/>
    <m/>
  </r>
  <r>
    <d v="2016-03-21T00:00:00"/>
    <d v="1899-12-30T16:05:00"/>
    <d v="2016-03-21T00:00:00"/>
    <d v="1899-12-30T16:13:00"/>
    <d v="1899-12-30T00:08:00"/>
    <n v="0.13333333333333333"/>
    <x v="0"/>
    <x v="13"/>
    <x v="9"/>
    <n v="0.9"/>
    <n v="6.75"/>
    <s v="Meal/Entertain"/>
  </r>
  <r>
    <d v="2016-03-21T00:00:00"/>
    <d v="1899-12-30T18:59:00"/>
    <d v="2016-03-21T00:00:00"/>
    <d v="1899-12-30T19:15:00"/>
    <d v="1899-12-30T00:16:00"/>
    <n v="0.26666666666666666"/>
    <x v="0"/>
    <x v="6"/>
    <x v="65"/>
    <n v="8.8000000000000007"/>
    <n v="33"/>
    <m/>
  </r>
  <r>
    <d v="2016-03-21T00:00:00"/>
    <d v="1899-12-30T20:18:00"/>
    <d v="2016-03-21T00:00:00"/>
    <d v="1899-12-30T20:55:00"/>
    <d v="1899-12-30T00:37:00"/>
    <n v="0.6166666666666667"/>
    <x v="0"/>
    <x v="61"/>
    <x v="9"/>
    <n v="25.6"/>
    <n v="41.513513513513516"/>
    <s v="Meal/Entertain"/>
  </r>
  <r>
    <d v="2016-03-22T00:00:00"/>
    <d v="1899-12-30T06:17:00"/>
    <d v="2016-03-22T00:00:00"/>
    <d v="1899-12-30T06:43:00"/>
    <d v="1899-12-30T00:26:00"/>
    <n v="0.43333333333333335"/>
    <x v="0"/>
    <x v="6"/>
    <x v="71"/>
    <n v="23"/>
    <n v="53.076923076923073"/>
    <s v="Meal/Entertain"/>
  </r>
  <r>
    <d v="2016-03-22T00:00:00"/>
    <d v="1899-12-30T12:06:00"/>
    <d v="2016-03-22T00:00:00"/>
    <d v="1899-12-30T12:24:00"/>
    <d v="1899-12-30T00:18:00"/>
    <n v="0.3"/>
    <x v="1"/>
    <x v="17"/>
    <x v="3"/>
    <n v="8.1"/>
    <n v="27"/>
    <m/>
  </r>
  <r>
    <d v="2016-03-22T00:00:00"/>
    <d v="1899-12-30T19:12:00"/>
    <d v="2016-03-22T00:00:00"/>
    <d v="1899-12-30T19:25:00"/>
    <d v="1899-12-30T00:13:00"/>
    <n v="0.21666666666666667"/>
    <x v="1"/>
    <x v="20"/>
    <x v="20"/>
    <n v="1.4"/>
    <n v="6.4615384615384608"/>
    <m/>
  </r>
  <r>
    <d v="2016-03-23T00:00:00"/>
    <d v="1899-12-30T14:37:00"/>
    <d v="2016-03-23T00:00:00"/>
    <d v="1899-12-30T14:42:00"/>
    <d v="1899-12-30T00:05:00"/>
    <n v="8.3333333333333329E-2"/>
    <x v="1"/>
    <x v="20"/>
    <x v="35"/>
    <n v="1.7"/>
    <n v="20.400000000000002"/>
    <m/>
  </r>
  <r>
    <d v="2016-03-23T00:00:00"/>
    <d v="1899-12-30T14:53:00"/>
    <d v="2016-03-23T00:00:00"/>
    <d v="1899-12-30T14:59:00"/>
    <d v="1899-12-30T00:06:00"/>
    <n v="0.1"/>
    <x v="1"/>
    <x v="32"/>
    <x v="20"/>
    <n v="1.6"/>
    <n v="16"/>
    <m/>
  </r>
  <r>
    <d v="2016-03-24T00:00:00"/>
    <d v="1899-12-30T19:47:00"/>
    <d v="2016-03-24T00:00:00"/>
    <d v="1899-12-30T19:54:00"/>
    <d v="1899-12-30T00:07:00"/>
    <n v="0.11666666666666667"/>
    <x v="1"/>
    <x v="20"/>
    <x v="25"/>
    <n v="2"/>
    <n v="17.142857142857142"/>
    <m/>
  </r>
  <r>
    <d v="2016-03-24T00:00:00"/>
    <d v="1899-12-30T20:34:00"/>
    <d v="2016-03-24T00:00:00"/>
    <d v="1899-12-30T20:40:00"/>
    <d v="1899-12-30T00:06:00"/>
    <n v="0.1"/>
    <x v="0"/>
    <x v="45"/>
    <x v="20"/>
    <n v="2.2000000000000002"/>
    <n v="22"/>
    <m/>
  </r>
  <r>
    <d v="2016-03-25T00:00:00"/>
    <d v="1899-12-30T13:24:00"/>
    <d v="2016-03-25T00:00:00"/>
    <d v="1899-12-30T16:22:00"/>
    <d v="1899-12-30T02:58:00"/>
    <n v="2.9666666666666668"/>
    <x v="0"/>
    <x v="2"/>
    <x v="72"/>
    <n v="144"/>
    <n v="48.539325842696627"/>
    <s v="Customer Visit"/>
  </r>
  <r>
    <d v="2016-03-25T00:00:00"/>
    <d v="1899-12-30T16:52:00"/>
    <d v="2016-03-25T00:00:00"/>
    <d v="1899-12-30T22:22:00"/>
    <d v="1899-12-30T05:30:00"/>
    <n v="5.5"/>
    <x v="0"/>
    <x v="67"/>
    <x v="73"/>
    <n v="310.3"/>
    <n v="56.418181818181822"/>
    <s v="Customer Visit"/>
  </r>
  <r>
    <d v="2016-03-25T00:00:00"/>
    <d v="1899-12-30T22:54:00"/>
    <d v="2016-03-26T00:00:00"/>
    <d v="1899-12-30T01:39:00"/>
    <d v="1899-12-30T02:45:00"/>
    <n v="2.75"/>
    <x v="0"/>
    <x v="68"/>
    <x v="74"/>
    <n v="201"/>
    <n v="73.090909090909093"/>
    <s v="Meeting"/>
  </r>
  <r>
    <d v="2016-03-26T00:00:00"/>
    <d v="1899-12-30T14:05:00"/>
    <d v="2016-03-26T00:00:00"/>
    <d v="1899-12-30T14:29:00"/>
    <d v="1899-12-30T00:24:00"/>
    <n v="0.4"/>
    <x v="1"/>
    <x v="69"/>
    <x v="75"/>
    <n v="6.7"/>
    <n v="16.75"/>
    <m/>
  </r>
  <r>
    <d v="2016-03-26T00:00:00"/>
    <d v="1899-12-30T15:19:00"/>
    <d v="2016-03-26T00:00:00"/>
    <d v="1899-12-30T15:49:00"/>
    <d v="1899-12-30T00:30:00"/>
    <n v="0.5"/>
    <x v="1"/>
    <x v="70"/>
    <x v="76"/>
    <n v="8.8000000000000007"/>
    <n v="17.600000000000001"/>
    <m/>
  </r>
  <r>
    <d v="2016-03-26T00:00:00"/>
    <d v="1899-12-30T16:26:00"/>
    <d v="2016-03-26T00:00:00"/>
    <d v="1899-12-30T16:30:00"/>
    <d v="1899-12-30T00:04:00"/>
    <n v="6.6666666666666666E-2"/>
    <x v="1"/>
    <x v="71"/>
    <x v="77"/>
    <n v="1.2"/>
    <n v="18"/>
    <m/>
  </r>
  <r>
    <d v="2016-03-27T00:00:00"/>
    <d v="1899-12-30T00:31:00"/>
    <d v="2016-03-27T00:00:00"/>
    <d v="1899-12-30T00:40:00"/>
    <d v="1899-12-30T00:09:00"/>
    <n v="0.15"/>
    <x v="0"/>
    <x v="71"/>
    <x v="77"/>
    <n v="2.1"/>
    <n v="14.000000000000002"/>
    <s v="Errand/Supplies"/>
  </r>
  <r>
    <d v="2016-03-27T00:00:00"/>
    <d v="1899-12-30T01:11:00"/>
    <d v="2016-03-27T00:00:00"/>
    <d v="1899-12-30T01:23:00"/>
    <d v="1899-12-30T00:12:00"/>
    <n v="0.2"/>
    <x v="0"/>
    <x v="72"/>
    <x v="74"/>
    <n v="6.6"/>
    <n v="32.999999999999993"/>
    <s v="Meal/Entertain"/>
  </r>
  <r>
    <d v="2016-03-27T00:00:00"/>
    <d v="1899-12-30T15:31:00"/>
    <d v="2016-03-27T00:00:00"/>
    <d v="1899-12-30T15:56:00"/>
    <d v="1899-12-30T00:25:00"/>
    <n v="0.41666666666666669"/>
    <x v="0"/>
    <x v="70"/>
    <x v="76"/>
    <n v="6.1"/>
    <n v="14.639999999999999"/>
    <s v="Customer Visit"/>
  </r>
  <r>
    <d v="2016-03-27T00:00:00"/>
    <d v="1899-12-30T21:26:00"/>
    <d v="2016-03-27T00:00:00"/>
    <d v="1899-12-30T21:41:00"/>
    <d v="1899-12-30T00:15:00"/>
    <n v="0.25"/>
    <x v="1"/>
    <x v="72"/>
    <x v="76"/>
    <n v="6.9"/>
    <n v="27.6"/>
    <m/>
  </r>
  <r>
    <d v="2016-03-27T00:00:00"/>
    <d v="1899-12-30T23:04:00"/>
    <d v="2016-03-27T00:00:00"/>
    <d v="1899-12-30T23:18:00"/>
    <d v="1899-12-30T00:14:00"/>
    <n v="0.23333333333333334"/>
    <x v="1"/>
    <x v="72"/>
    <x v="74"/>
    <n v="7.3"/>
    <n v="31.285714285714285"/>
    <m/>
  </r>
  <r>
    <d v="2016-03-28T00:00:00"/>
    <d v="1899-12-30T12:29:00"/>
    <d v="2016-03-28T00:00:00"/>
    <d v="1899-12-30T12:42:00"/>
    <d v="1899-12-30T00:13:00"/>
    <n v="0.21666666666666667"/>
    <x v="1"/>
    <x v="70"/>
    <x v="76"/>
    <n v="3.6"/>
    <n v="16.615384615384617"/>
    <m/>
  </r>
  <r>
    <d v="2016-03-28T00:00:00"/>
    <d v="1899-12-30T19:30:00"/>
    <d v="2016-03-28T00:00:00"/>
    <d v="1899-12-30T20:23:00"/>
    <d v="1899-12-30T00:53:00"/>
    <n v="0.8833333333333333"/>
    <x v="1"/>
    <x v="69"/>
    <x v="78"/>
    <n v="27.2"/>
    <n v="30.79245283018868"/>
    <m/>
  </r>
  <r>
    <d v="2016-03-28T00:00:00"/>
    <d v="1899-12-30T22:55:00"/>
    <d v="2016-03-28T00:00:00"/>
    <d v="1899-12-30T23:26:00"/>
    <d v="1899-12-30T00:31:00"/>
    <n v="0.51666666666666672"/>
    <x v="1"/>
    <x v="72"/>
    <x v="74"/>
    <n v="25.7"/>
    <n v="49.741935483870961"/>
    <m/>
  </r>
  <r>
    <d v="2016-03-29T00:00:00"/>
    <d v="1899-12-30T15:27:00"/>
    <d v="2016-03-29T00:00:00"/>
    <d v="1899-12-30T16:11:00"/>
    <d v="1899-12-30T00:44:00"/>
    <n v="0.73333333333333328"/>
    <x v="1"/>
    <x v="70"/>
    <x v="76"/>
    <n v="13.6"/>
    <n v="18.545454545454547"/>
    <m/>
  </r>
  <r>
    <d v="2016-03-29T00:00:00"/>
    <d v="1899-12-30T18:20:00"/>
    <d v="2016-03-29T00:00:00"/>
    <d v="1899-12-30T18:39:00"/>
    <d v="1899-12-30T00:19:00"/>
    <n v="0.31666666666666665"/>
    <x v="1"/>
    <x v="73"/>
    <x v="79"/>
    <n v="6.2"/>
    <n v="19.578947368421055"/>
    <m/>
  </r>
  <r>
    <d v="2016-03-29T00:00:00"/>
    <d v="1899-12-30T20:29:00"/>
    <d v="2016-03-29T00:00:00"/>
    <d v="1899-12-30T20:44:00"/>
    <d v="1899-12-30T00:15:00"/>
    <n v="0.25"/>
    <x v="1"/>
    <x v="74"/>
    <x v="80"/>
    <n v="6"/>
    <n v="24"/>
    <m/>
  </r>
  <r>
    <d v="2016-03-29T00:00:00"/>
    <d v="1899-12-30T23:04:00"/>
    <d v="2016-03-29T00:00:00"/>
    <d v="1899-12-30T23:21:00"/>
    <d v="1899-12-30T00:17:00"/>
    <n v="0.28333333333333333"/>
    <x v="1"/>
    <x v="72"/>
    <x v="74"/>
    <n v="13.8"/>
    <n v="48.705882352941181"/>
    <m/>
  </r>
  <r>
    <d v="2016-03-30T00:00:00"/>
    <d v="1899-12-30T22:05:00"/>
    <d v="2016-03-30T00:00:00"/>
    <d v="1899-12-30T22:55:00"/>
    <d v="1899-12-30T00:50:00"/>
    <n v="0.83333333333333337"/>
    <x v="0"/>
    <x v="72"/>
    <x v="74"/>
    <n v="28.8"/>
    <n v="34.56"/>
    <s v="Meal/Entertain"/>
  </r>
  <r>
    <d v="2016-03-31T00:00:00"/>
    <d v="1899-12-30T12:47:00"/>
    <d v="2016-03-31T00:00:00"/>
    <d v="1899-12-30T13:22:00"/>
    <d v="1899-12-30T00:35:00"/>
    <n v="0.58333333333333337"/>
    <x v="0"/>
    <x v="70"/>
    <x v="76"/>
    <n v="16.100000000000001"/>
    <n v="27.6"/>
    <s v="Temporary Site"/>
  </r>
  <r>
    <d v="2016-03-31T00:00:00"/>
    <d v="1899-12-30T14:37:00"/>
    <d v="2016-03-31T00:00:00"/>
    <d v="1899-12-30T15:09:00"/>
    <d v="1899-12-30T00:32:00"/>
    <n v="0.53333333333333333"/>
    <x v="0"/>
    <x v="72"/>
    <x v="74"/>
    <n v="16.399999999999999"/>
    <n v="30.749999999999996"/>
    <s v="Meal/Entertain"/>
  </r>
  <r>
    <d v="2016-01-04T13:43:00"/>
    <d v="1899-12-30T13:43:00"/>
    <d v="2016-01-04T14:01:00"/>
    <d v="1899-12-30T14:01:00"/>
    <d v="1899-12-30T00:18:00"/>
    <n v="0.3"/>
    <x v="0"/>
    <x v="70"/>
    <x v="74"/>
    <n v="11"/>
    <n v="36.666666666666671"/>
    <s v="Meeting"/>
  </r>
  <r>
    <d v="2016-01-04T14:36:00"/>
    <d v="1899-12-30T14:36:00"/>
    <d v="2016-01-04T15:24:00"/>
    <d v="1899-12-30T15:24:00"/>
    <d v="1899-12-30T00:48:00"/>
    <n v="0.8"/>
    <x v="0"/>
    <x v="70"/>
    <x v="76"/>
    <n v="15.5"/>
    <n v="19.375"/>
    <s v="Customer Visit"/>
  </r>
  <r>
    <d v="2016-01-04T16:01:00"/>
    <d v="1899-12-30T16:01:00"/>
    <d v="2016-01-04T16:49:00"/>
    <d v="1899-12-30T16:49:00"/>
    <d v="1899-12-30T00:48:00"/>
    <n v="0.8"/>
    <x v="0"/>
    <x v="72"/>
    <x v="74"/>
    <n v="20.3"/>
    <n v="25.375"/>
    <s v="Meeting"/>
  </r>
  <r>
    <d v="2016-01-04T16:52:00"/>
    <d v="1899-12-30T16:52:00"/>
    <d v="2016-01-04T16:57:00"/>
    <d v="1899-12-30T16:57:00"/>
    <d v="1899-12-30T00:05:00"/>
    <n v="8.3333333333333329E-2"/>
    <x v="1"/>
    <x v="70"/>
    <x v="74"/>
    <n v="0.7"/>
    <n v="8.4"/>
    <m/>
  </r>
  <r>
    <d v="2016-02-04T08:48:00"/>
    <d v="1899-12-30T08:48:00"/>
    <d v="2016-02-04T09:04:00"/>
    <d v="1899-12-30T09:04:00"/>
    <d v="1899-12-30T00:16:00"/>
    <n v="0.26666666666666666"/>
    <x v="1"/>
    <x v="70"/>
    <x v="74"/>
    <n v="5.5"/>
    <n v="20.625"/>
    <m/>
  </r>
  <r>
    <d v="2016-02-04T11:01:00"/>
    <d v="1899-12-30T11:01:00"/>
    <d v="2016-02-04T11:16:00"/>
    <d v="1899-12-30T11:16:00"/>
    <d v="1899-12-30T00:15:00"/>
    <n v="0.25"/>
    <x v="1"/>
    <x v="70"/>
    <x v="74"/>
    <n v="5.0999999999999996"/>
    <n v="20.399999999999999"/>
    <m/>
  </r>
  <r>
    <d v="2016-02-04T12:21:00"/>
    <d v="1899-12-30T12:21:00"/>
    <d v="2016-02-04T14:47:00"/>
    <d v="1899-12-30T14:47:00"/>
    <d v="1899-12-30T02:26:00"/>
    <n v="2.4333333333333331"/>
    <x v="0"/>
    <x v="70"/>
    <x v="81"/>
    <n v="77.3"/>
    <n v="31.767123287671236"/>
    <s v="Customer Visit"/>
  </r>
  <r>
    <d v="2016-02-04T16:57:00"/>
    <d v="1899-12-30T16:57:00"/>
    <d v="2016-02-04T18:09:00"/>
    <d v="1899-12-30T18:09:00"/>
    <d v="1899-12-30T01:12:00"/>
    <n v="1.2"/>
    <x v="0"/>
    <x v="75"/>
    <x v="73"/>
    <n v="80.5"/>
    <n v="67.083333333333343"/>
    <s v="Customer Visit"/>
  </r>
  <r>
    <d v="2016-02-04T19:38:00"/>
    <d v="1899-12-30T19:38:00"/>
    <d v="2016-02-04T22:36:00"/>
    <d v="1899-12-30T22:36:00"/>
    <d v="1899-12-30T02:58:00"/>
    <n v="2.9666666666666668"/>
    <x v="0"/>
    <x v="68"/>
    <x v="82"/>
    <n v="174.2"/>
    <n v="58.7191011235955"/>
    <s v="Customer Visit"/>
  </r>
  <r>
    <d v="2016-02-04T23:11:00"/>
    <d v="1899-12-30T23:11:00"/>
    <d v="2016-03-04T01:34:00"/>
    <d v="1899-12-30T01:34:00"/>
    <d v="1899-12-30T02:23:00"/>
    <n v="2.3833333333333333"/>
    <x v="0"/>
    <x v="76"/>
    <x v="83"/>
    <n v="144"/>
    <n v="60.41958041958042"/>
    <s v="Meeting"/>
  </r>
  <r>
    <d v="2016-03-04T02:00:00"/>
    <d v="1899-12-30T02:00:00"/>
    <d v="2016-03-04T04:16:00"/>
    <d v="1899-12-30T04:16:00"/>
    <d v="1899-12-30T02:16:00"/>
    <n v="2.2666666666666666"/>
    <x v="0"/>
    <x v="77"/>
    <x v="3"/>
    <n v="159.30000000000001"/>
    <n v="70.279411764705884"/>
    <s v="Meeting"/>
  </r>
  <r>
    <d v="2016-05-04T21:39:00"/>
    <d v="1899-12-30T21:39:00"/>
    <d v="2016-05-04T21:55:00"/>
    <d v="1899-12-30T21:55:00"/>
    <d v="1899-12-30T00:16:00"/>
    <n v="0.26666666666666666"/>
    <x v="0"/>
    <x v="20"/>
    <x v="51"/>
    <n v="7.9"/>
    <n v="29.625"/>
    <s v="Meal/Entertain"/>
  </r>
  <r>
    <d v="2016-06-04T00:19:00"/>
    <d v="1899-12-30T00:19:00"/>
    <d v="2016-06-04T00:39:00"/>
    <d v="1899-12-30T00:39:00"/>
    <d v="1899-12-30T00:20:00"/>
    <n v="0.33333333333333331"/>
    <x v="0"/>
    <x v="47"/>
    <x v="20"/>
    <n v="8"/>
    <n v="24"/>
    <s v="Meal/Entertain"/>
  </r>
  <r>
    <d v="2016-07-04T18:20:00"/>
    <d v="1899-12-30T18:20:00"/>
    <d v="2016-07-04T18:39:00"/>
    <d v="1899-12-30T18:39:00"/>
    <d v="1899-12-30T00:19:00"/>
    <n v="0.31666666666666665"/>
    <x v="0"/>
    <x v="2"/>
    <x v="4"/>
    <n v="6.1"/>
    <n v="19.263157894736842"/>
    <s v="Meal/Entertain"/>
  </r>
  <r>
    <d v="2016-07-04T19:45:00"/>
    <d v="1899-12-30T19:45:00"/>
    <d v="2016-07-04T20:00:00"/>
    <d v="1899-12-30T20:00:00"/>
    <d v="1899-12-30T00:15:00"/>
    <n v="0.25"/>
    <x v="0"/>
    <x v="17"/>
    <x v="3"/>
    <n v="6.1"/>
    <n v="24.4"/>
    <s v="Errand/Supplies"/>
  </r>
  <r>
    <d v="2016-08-04T12:30:00"/>
    <d v="1899-12-30T12:30:00"/>
    <d v="2016-08-04T12:48:00"/>
    <d v="1899-12-30T12:48:00"/>
    <d v="1899-12-30T00:18:00"/>
    <n v="0.3"/>
    <x v="0"/>
    <x v="2"/>
    <x v="19"/>
    <n v="10.5"/>
    <n v="35"/>
    <s v="Meeting"/>
  </r>
  <r>
    <d v="2016-08-04T13:34:00"/>
    <d v="1899-12-30T13:34:00"/>
    <d v="2016-08-04T13:51:00"/>
    <d v="1899-12-30T13:51:00"/>
    <d v="1899-12-30T00:17:00"/>
    <n v="0.28333333333333333"/>
    <x v="0"/>
    <x v="18"/>
    <x v="3"/>
    <n v="8.6999999999999993"/>
    <n v="30.705882352941174"/>
    <s v="Meal/Entertain"/>
  </r>
  <r>
    <d v="2016-08-04T13:55:00"/>
    <d v="1899-12-30T13:55:00"/>
    <d v="2016-08-04T14:03:00"/>
    <d v="1899-12-30T14:03:00"/>
    <d v="1899-12-30T00:08:00"/>
    <n v="0.13333333333333333"/>
    <x v="0"/>
    <x v="45"/>
    <x v="20"/>
    <n v="1.8"/>
    <n v="13.5"/>
    <s v="Errand/Supplies"/>
  </r>
  <r>
    <d v="2016-08-04T14:43:00"/>
    <d v="1899-12-30T14:43:00"/>
    <d v="2016-08-04T15:20:00"/>
    <d v="1899-12-30T15:20:00"/>
    <d v="1899-12-30T00:37:00"/>
    <n v="0.6166666666666667"/>
    <x v="0"/>
    <x v="2"/>
    <x v="22"/>
    <n v="19.100000000000001"/>
    <n v="30.972972972972975"/>
    <s v="Meeting"/>
  </r>
  <r>
    <d v="2016-08-04T16:05:00"/>
    <d v="1899-12-30T16:05:00"/>
    <d v="2016-08-04T16:47:00"/>
    <d v="1899-12-30T16:47:00"/>
    <d v="1899-12-30T00:42:00"/>
    <n v="0.7"/>
    <x v="0"/>
    <x v="23"/>
    <x v="3"/>
    <n v="18.600000000000001"/>
    <n v="26.571428571428577"/>
    <s v="Meeting"/>
  </r>
  <r>
    <d v="2016-12-04T09:15:00"/>
    <d v="1899-12-30T09:15:00"/>
    <d v="2016-12-04T09:26:00"/>
    <d v="1899-12-30T09:26:00"/>
    <d v="1899-12-30T00:11:00"/>
    <n v="0.18333333333333332"/>
    <x v="0"/>
    <x v="20"/>
    <x v="32"/>
    <n v="2.8"/>
    <n v="15.272727272727273"/>
    <s v="Errand/Supplies"/>
  </r>
  <r>
    <d v="2016-12-04T09:34:00"/>
    <d v="1899-12-30T09:34:00"/>
    <d v="2016-12-04T09:53:00"/>
    <d v="1899-12-30T09:53:00"/>
    <d v="1899-12-30T00:19:00"/>
    <n v="0.31666666666666665"/>
    <x v="0"/>
    <x v="2"/>
    <x v="22"/>
    <n v="8.9"/>
    <n v="28.10526315789474"/>
    <s v="Meeting"/>
  </r>
  <r>
    <d v="2016-12-04T10:58:00"/>
    <d v="1899-12-30T10:58:00"/>
    <d v="2016-12-04T11:18:00"/>
    <d v="1899-12-30T11:18:00"/>
    <d v="1899-12-30T00:20:00"/>
    <n v="0.33333333333333331"/>
    <x v="0"/>
    <x v="78"/>
    <x v="84"/>
    <n v="7.5"/>
    <n v="22.5"/>
    <s v="Customer Visit"/>
  </r>
  <r>
    <d v="2016-12-04T12:22:00"/>
    <d v="1899-12-30T12:22:00"/>
    <d v="2016-12-04T12:44:00"/>
    <d v="1899-12-30T12:44:00"/>
    <d v="1899-12-30T00:22:00"/>
    <n v="0.36666666666666664"/>
    <x v="0"/>
    <x v="23"/>
    <x v="4"/>
    <n v="15.9"/>
    <n v="43.363636363636367"/>
    <s v="Meeting"/>
  </r>
  <r>
    <d v="2016-12-04T13:42:00"/>
    <d v="1899-12-30T13:42:00"/>
    <d v="2016-12-04T14:01:00"/>
    <d v="1899-12-30T14:01:00"/>
    <d v="1899-12-30T00:19:00"/>
    <n v="0.31666666666666665"/>
    <x v="0"/>
    <x v="17"/>
    <x v="3"/>
    <n v="6.5"/>
    <n v="20.526315789473685"/>
    <s v="Meal/Entertain"/>
  </r>
  <r>
    <d v="2016-04-14T00:00:00"/>
    <d v="1899-12-30T07:29:00"/>
    <d v="2016-04-14T00:00:00"/>
    <d v="1899-12-30T08:09:00"/>
    <d v="1899-12-30T00:40:00"/>
    <n v="0.66666666666666663"/>
    <x v="0"/>
    <x v="2"/>
    <x v="85"/>
    <n v="15.3"/>
    <n v="22.950000000000003"/>
    <s v="Temporary Site"/>
  </r>
  <r>
    <d v="2016-04-14T00:00:00"/>
    <d v="1899-12-30T16:00:00"/>
    <d v="2016-04-14T00:00:00"/>
    <d v="1899-12-30T16:43:00"/>
    <d v="1899-12-30T00:43:00"/>
    <n v="0.71666666666666667"/>
    <x v="0"/>
    <x v="79"/>
    <x v="3"/>
    <n v="13.7"/>
    <n v="19.11627906976744"/>
    <s v="Temporary Site"/>
  </r>
  <r>
    <d v="2016-04-15T00:00:00"/>
    <d v="1899-12-30T11:36:00"/>
    <d v="2016-04-15T00:00:00"/>
    <d v="1899-12-30T12:07:00"/>
    <d v="1899-12-30T00:31:00"/>
    <n v="0.51666666666666672"/>
    <x v="0"/>
    <x v="2"/>
    <x v="22"/>
    <n v="11.9"/>
    <n v="23.032258064516128"/>
    <s v="Temporary Site"/>
  </r>
  <r>
    <d v="2016-04-15T00:00:00"/>
    <d v="1899-12-30T12:29:00"/>
    <d v="2016-04-15T00:00:00"/>
    <d v="1899-12-30T12:32:00"/>
    <d v="1899-12-30T00:03:00"/>
    <n v="0.05"/>
    <x v="0"/>
    <x v="26"/>
    <x v="86"/>
    <n v="1.4"/>
    <n v="27.999999999999996"/>
    <s v="Errand/Supplies"/>
  </r>
  <r>
    <d v="2016-04-15T00:00:00"/>
    <d v="1899-12-30T14:31:00"/>
    <d v="2016-04-15T00:00:00"/>
    <d v="1899-12-30T15:01:00"/>
    <d v="1899-12-30T00:30:00"/>
    <n v="0.5"/>
    <x v="0"/>
    <x v="23"/>
    <x v="3"/>
    <n v="15.2"/>
    <n v="30.4"/>
    <s v="Meeting"/>
  </r>
  <r>
    <d v="2016-04-16T00:00:00"/>
    <d v="1899-12-30T12:59:00"/>
    <d v="2016-04-16T00:00:00"/>
    <d v="1899-12-30T13:17:00"/>
    <d v="1899-12-30T00:18:00"/>
    <n v="0.3"/>
    <x v="0"/>
    <x v="2"/>
    <x v="4"/>
    <n v="6"/>
    <n v="20"/>
    <s v="Errand/Supplies"/>
  </r>
  <r>
    <d v="2016-04-16T00:00:00"/>
    <d v="1899-12-30T15:10:00"/>
    <d v="2016-04-16T00:00:00"/>
    <d v="1899-12-30T15:26:00"/>
    <d v="1899-12-30T00:16:00"/>
    <n v="0.26666666666666666"/>
    <x v="0"/>
    <x v="17"/>
    <x v="3"/>
    <n v="6.1"/>
    <n v="22.875"/>
    <s v="Meal/Entertain"/>
  </r>
  <r>
    <d v="2016-04-19T00:00:00"/>
    <d v="1899-12-30T17:44:00"/>
    <d v="2016-04-19T00:00:00"/>
    <d v="1899-12-30T18:08:00"/>
    <d v="1899-12-30T00:24:00"/>
    <n v="0.4"/>
    <x v="0"/>
    <x v="20"/>
    <x v="51"/>
    <n v="8.1999999999999993"/>
    <n v="20.499999999999996"/>
    <s v="Meal/Entertain"/>
  </r>
  <r>
    <d v="2016-04-19T00:00:00"/>
    <d v="1899-12-30T19:57:00"/>
    <d v="2016-04-19T00:00:00"/>
    <d v="1899-12-30T20:19:00"/>
    <d v="1899-12-30T00:22:00"/>
    <n v="0.36666666666666664"/>
    <x v="0"/>
    <x v="47"/>
    <x v="20"/>
    <n v="8"/>
    <n v="21.81818181818182"/>
    <s v="Meal/Entertain"/>
  </r>
  <r>
    <d v="2016-04-22T00:00:00"/>
    <d v="1899-12-30T08:25:00"/>
    <d v="2016-04-22T00:00:00"/>
    <d v="1899-12-30T09:04:00"/>
    <d v="1899-12-30T00:39:00"/>
    <n v="0.65"/>
    <x v="0"/>
    <x v="2"/>
    <x v="22"/>
    <n v="13.6"/>
    <n v="20.923076923076923"/>
    <s v="Meeting"/>
  </r>
  <r>
    <d v="2016-04-22T00:00:00"/>
    <d v="1899-12-30T10:10:00"/>
    <d v="2016-04-22T00:00:00"/>
    <d v="1899-12-30T10:40:00"/>
    <d v="1899-12-30T00:30:00"/>
    <n v="0.5"/>
    <x v="0"/>
    <x v="23"/>
    <x v="3"/>
    <n v="22.5"/>
    <n v="45"/>
    <s v="Meeting"/>
  </r>
  <r>
    <d v="2016-04-22T00:00:00"/>
    <d v="1899-12-30T12:08:00"/>
    <d v="2016-04-22T00:00:00"/>
    <d v="1899-12-30T12:28:00"/>
    <d v="1899-12-30T00:20:00"/>
    <n v="0.33333333333333331"/>
    <x v="0"/>
    <x v="2"/>
    <x v="19"/>
    <n v="10.4"/>
    <n v="31.200000000000003"/>
    <s v="Meeting"/>
  </r>
  <r>
    <d v="2016-04-22T00:00:00"/>
    <d v="1899-12-30T13:02:00"/>
    <d v="2016-04-22T00:00:00"/>
    <d v="1899-12-30T13:26:00"/>
    <d v="1899-12-30T00:24:00"/>
    <n v="0.4"/>
    <x v="0"/>
    <x v="18"/>
    <x v="3"/>
    <n v="10"/>
    <n v="25"/>
    <s v="Meeting"/>
  </r>
  <r>
    <d v="2016-04-23T00:00:00"/>
    <d v="1899-12-30T17:03:00"/>
    <d v="2016-04-23T00:00:00"/>
    <d v="1899-12-30T17:16:00"/>
    <d v="1899-12-30T00:13:00"/>
    <n v="0.21666666666666667"/>
    <x v="0"/>
    <x v="20"/>
    <x v="34"/>
    <n v="6"/>
    <n v="27.69230769230769"/>
    <s v="Meal/Entertain"/>
  </r>
  <r>
    <d v="2016-04-23T00:00:00"/>
    <d v="1899-12-30T18:49:00"/>
    <d v="2016-04-23T00:00:00"/>
    <d v="1899-12-30T19:05:00"/>
    <d v="1899-12-30T00:16:00"/>
    <n v="0.26666666666666666"/>
    <x v="0"/>
    <x v="31"/>
    <x v="20"/>
    <n v="6.5"/>
    <n v="24.375"/>
    <s v="Meal/Entertain"/>
  </r>
  <r>
    <d v="2016-04-24T00:00:00"/>
    <d v="1899-12-30T19:07:00"/>
    <d v="2016-04-24T00:00:00"/>
    <d v="1899-12-30T19:16:00"/>
    <d v="1899-12-30T00:09:00"/>
    <n v="0.15"/>
    <x v="0"/>
    <x v="2"/>
    <x v="4"/>
    <n v="3.1"/>
    <n v="20.666666666666668"/>
    <s v="Errand/Supplies"/>
  </r>
  <r>
    <d v="2016-04-24T00:00:00"/>
    <d v="1899-12-30T19:46:00"/>
    <d v="2016-04-24T00:00:00"/>
    <d v="1899-12-30T19:52:00"/>
    <d v="1899-12-30T00:06:00"/>
    <n v="0.1"/>
    <x v="0"/>
    <x v="80"/>
    <x v="87"/>
    <n v="1.9"/>
    <n v="18.999999999999996"/>
    <s v="Errand/Supplies"/>
  </r>
  <r>
    <d v="2016-04-24T00:00:00"/>
    <d v="1899-12-30T21:41:00"/>
    <d v="2016-04-24T00:00:00"/>
    <d v="1899-12-30T21:50:00"/>
    <d v="1899-12-30T00:09:00"/>
    <n v="0.15"/>
    <x v="0"/>
    <x v="17"/>
    <x v="3"/>
    <n v="4.2"/>
    <n v="28.000000000000004"/>
    <s v="Between Offices"/>
  </r>
  <r>
    <d v="2016-04-27T00:00:00"/>
    <d v="1899-12-30T13:30:00"/>
    <d v="2016-04-27T00:00:00"/>
    <d v="1899-12-30T13:40:00"/>
    <d v="1899-12-30T00:10:00"/>
    <n v="0.16666666666666666"/>
    <x v="0"/>
    <x v="20"/>
    <x v="88"/>
    <n v="4.9000000000000004"/>
    <n v="29.400000000000002"/>
    <s v="Between Offices"/>
  </r>
  <r>
    <d v="2016-04-27T00:00:00"/>
    <d v="1899-12-30T14:13:00"/>
    <d v="2016-04-27T00:00:00"/>
    <d v="1899-12-30T14:25:00"/>
    <d v="1899-12-30T00:12:00"/>
    <n v="0.2"/>
    <x v="0"/>
    <x v="81"/>
    <x v="20"/>
    <n v="4.8"/>
    <n v="23.999999999999996"/>
    <s v="Between Offices"/>
  </r>
  <r>
    <d v="2016-04-28T00:00:00"/>
    <d v="1899-12-30T12:09:00"/>
    <d v="2016-04-28T00:00:00"/>
    <d v="1899-12-30T12:34:00"/>
    <d v="1899-12-30T00:25:00"/>
    <n v="0.41666666666666669"/>
    <x v="0"/>
    <x v="2"/>
    <x v="22"/>
    <n v="12.4"/>
    <n v="29.759999999999998"/>
    <s v="Customer Visit"/>
  </r>
  <r>
    <d v="2016-04-28T00:00:00"/>
    <d v="1899-12-30T13:30:00"/>
    <d v="2016-04-28T00:00:00"/>
    <d v="1899-12-30T13:49:00"/>
    <d v="1899-12-30T00:19:00"/>
    <n v="0.31666666666666665"/>
    <x v="0"/>
    <x v="23"/>
    <x v="3"/>
    <n v="32.799999999999997"/>
    <n v="103.57894736842105"/>
    <s v="Customer Visit"/>
  </r>
  <r>
    <d v="2016-04-28T00:00:00"/>
    <d v="1899-12-30T22:10:00"/>
    <d v="2016-04-28T00:00:00"/>
    <d v="1899-12-30T22:28:00"/>
    <d v="1899-12-30T00:18:00"/>
    <n v="0.3"/>
    <x v="0"/>
    <x v="17"/>
    <x v="3"/>
    <n v="5.5"/>
    <n v="18.333333333333336"/>
    <s v="Customer Visit"/>
  </r>
  <r>
    <d v="2016-04-29T00:00:00"/>
    <d v="1899-12-30T11:44:00"/>
    <d v="2016-04-29T00:00:00"/>
    <d v="1899-12-30T12:01:00"/>
    <d v="1899-12-30T00:17:00"/>
    <n v="0.28333333333333333"/>
    <x v="0"/>
    <x v="2"/>
    <x v="19"/>
    <n v="9.9"/>
    <n v="34.941176470588239"/>
    <s v="Meeting"/>
  </r>
  <r>
    <d v="2016-04-29T00:00:00"/>
    <d v="1899-12-30T13:13:00"/>
    <d v="2016-04-29T00:00:00"/>
    <d v="1899-12-30T13:34:00"/>
    <d v="1899-12-30T00:21:00"/>
    <n v="0.35"/>
    <x v="0"/>
    <x v="18"/>
    <x v="3"/>
    <n v="10"/>
    <n v="28.571428571428573"/>
    <s v="Meeting"/>
  </r>
  <r>
    <d v="2016-04-29T00:00:00"/>
    <d v="1899-12-30T18:46:00"/>
    <d v="2016-04-29T00:00:00"/>
    <d v="1899-12-30T19:18:00"/>
    <d v="1899-12-30T00:32:00"/>
    <n v="0.53333333333333333"/>
    <x v="0"/>
    <x v="2"/>
    <x v="19"/>
    <n v="14.2"/>
    <n v="26.625"/>
    <s v="Customer Visit"/>
  </r>
  <r>
    <d v="2016-04-29T00:00:00"/>
    <d v="1899-12-30T22:44:00"/>
    <d v="2016-04-29T00:00:00"/>
    <d v="1899-12-30T23:19:00"/>
    <d v="1899-12-30T00:35:00"/>
    <n v="0.58333333333333337"/>
    <x v="0"/>
    <x v="18"/>
    <x v="3"/>
    <n v="18.2"/>
    <n v="31.199999999999996"/>
    <s v="Meeting"/>
  </r>
  <r>
    <d v="2016-04-30T00:00:00"/>
    <d v="1899-12-30T18:42:00"/>
    <d v="2016-04-30T00:00:00"/>
    <d v="1899-12-30T18:57:00"/>
    <d v="1899-12-30T00:15:00"/>
    <n v="0.25"/>
    <x v="0"/>
    <x v="20"/>
    <x v="50"/>
    <n v="7.7"/>
    <n v="30.8"/>
    <s v="Meal/Entertain"/>
  </r>
  <r>
    <d v="2016-04-30T00:00:00"/>
    <d v="1899-12-30T22:16:00"/>
    <d v="2016-04-30T00:00:00"/>
    <d v="1899-12-30T22:34:00"/>
    <d v="1899-12-30T00:18:00"/>
    <n v="0.3"/>
    <x v="0"/>
    <x v="46"/>
    <x v="20"/>
    <n v="6.8"/>
    <n v="22.666666666666668"/>
    <m/>
  </r>
  <r>
    <d v="2016-05-01T00:00:00"/>
    <d v="1899-12-30T01:45:00"/>
    <d v="2016-01-05T13:53:00"/>
    <d v="1899-12-30T13:53:00"/>
    <d v="1899-12-30T12:08:00"/>
    <n v="12.133333333333333"/>
    <x v="0"/>
    <x v="20"/>
    <x v="25"/>
    <n v="2.1"/>
    <n v="0.1730769230769231"/>
    <s v="Meal/Entertain"/>
  </r>
  <r>
    <d v="2016-05-01T00:00:00"/>
    <d v="1899-12-30T02:26:00"/>
    <d v="2016-01-05T14:31:00"/>
    <d v="1899-12-30T14:31:00"/>
    <d v="1899-12-30T12:05:00"/>
    <n v="12.083333333333334"/>
    <x v="0"/>
    <x v="45"/>
    <x v="20"/>
    <n v="2.2999999999999998"/>
    <n v="0.19034482758620688"/>
    <m/>
  </r>
  <r>
    <d v="2016-05-01T00:00:00"/>
    <d v="1899-12-30T05:33:00"/>
    <d v="2016-01-05T17:45:00"/>
    <d v="1899-12-30T17:45:00"/>
    <d v="1899-12-30T12:12:00"/>
    <n v="12.2"/>
    <x v="0"/>
    <x v="20"/>
    <x v="34"/>
    <n v="6.2"/>
    <n v="0.50819672131147542"/>
    <s v="Between Offices"/>
  </r>
  <r>
    <d v="2016-05-01T00:00:00"/>
    <d v="1899-12-30T05:54:00"/>
    <d v="2016-01-05T18:10:00"/>
    <d v="1899-12-30T18:10:00"/>
    <d v="1899-12-30T12:16:00"/>
    <n v="12.266666666666667"/>
    <x v="0"/>
    <x v="31"/>
    <x v="89"/>
    <n v="7.5"/>
    <n v="0.61141304347826086"/>
    <s v="Meeting"/>
  </r>
  <r>
    <d v="2016-05-01T00:00:00"/>
    <d v="1899-12-30T10:38:00"/>
    <d v="2016-01-05T22:49:00"/>
    <d v="1899-12-30T22:49:00"/>
    <d v="1899-12-30T12:11:00"/>
    <n v="12.183333333333334"/>
    <x v="0"/>
    <x v="82"/>
    <x v="20"/>
    <n v="3.1"/>
    <n v="0.25444596443228457"/>
    <s v="Errand/Supplies"/>
  </r>
  <r>
    <d v="2016-05-02T00:00:00"/>
    <d v="1899-12-30T02:14:00"/>
    <d v="2016-02-05T14:21:00"/>
    <d v="1899-12-30T14:21:00"/>
    <d v="1899-12-30T12:07:00"/>
    <n v="12.116666666666667"/>
    <x v="0"/>
    <x v="20"/>
    <x v="25"/>
    <n v="2.2000000000000002"/>
    <n v="0.18156808803301239"/>
    <s v="Errand/Supplies"/>
  </r>
  <r>
    <d v="2016-05-02T00:00:00"/>
    <d v="1899-12-30T03:37:00"/>
    <d v="2016-02-05T15:48:00"/>
    <d v="1899-12-30T15:48:00"/>
    <d v="1899-12-30T12:11:00"/>
    <n v="12.183333333333334"/>
    <x v="0"/>
    <x v="45"/>
    <x v="20"/>
    <n v="3.9"/>
    <n v="0.32010943912448697"/>
    <s v="Meal/Entertain"/>
  </r>
  <r>
    <d v="2016-05-03T00:00:00"/>
    <d v="1899-12-30T10:20:00"/>
    <d v="2016-03-05T22:28:00"/>
    <d v="1899-12-30T22:28:00"/>
    <d v="1899-12-30T12:08:00"/>
    <n v="12.133333333333333"/>
    <x v="0"/>
    <x v="17"/>
    <x v="3"/>
    <n v="2.5"/>
    <n v="0.20604395604395606"/>
    <s v="Meal/Entertain"/>
  </r>
  <r>
    <d v="2016-05-04T00:00:00"/>
    <d v="1899-12-30T03:16:00"/>
    <d v="2016-04-05T15:37:00"/>
    <d v="1899-12-30T15:37:00"/>
    <d v="1899-12-30T12:21:00"/>
    <n v="12.35"/>
    <x v="0"/>
    <x v="2"/>
    <x v="4"/>
    <n v="8.6999999999999993"/>
    <n v="0.70445344129554655"/>
    <s v="Meal/Entertain"/>
  </r>
  <r>
    <d v="2016-05-04T00:00:00"/>
    <d v="1899-12-30T08:55:00"/>
    <d v="2016-04-05T21:14:00"/>
    <d v="1899-12-30T21:14:00"/>
    <d v="1899-12-30T12:19:00"/>
    <n v="12.316666666666666"/>
    <x v="0"/>
    <x v="83"/>
    <x v="90"/>
    <n v="14.5"/>
    <n v="1.1772665764546686"/>
    <s v="Errand/Supplies"/>
  </r>
  <r>
    <d v="2016-05-04T00:00:00"/>
    <d v="1899-12-30T09:30:00"/>
    <d v="2016-04-05T21:36:00"/>
    <d v="1899-12-30T21:36:00"/>
    <d v="1899-12-30T12:06:00"/>
    <n v="12.1"/>
    <x v="0"/>
    <x v="84"/>
    <x v="91"/>
    <n v="4.5"/>
    <n v="0.37190082644628103"/>
    <s v="Meal/Entertain"/>
  </r>
  <r>
    <d v="2016-05-04T00:00:00"/>
    <d v="1899-12-30T10:19:00"/>
    <d v="2016-04-05T22:27:00"/>
    <d v="1899-12-30T22:27:00"/>
    <d v="1899-12-30T12:08:00"/>
    <n v="12.133333333333333"/>
    <x v="0"/>
    <x v="85"/>
    <x v="90"/>
    <n v="5"/>
    <n v="0.41208791208791212"/>
    <s v="Meal/Entertain"/>
  </r>
  <r>
    <d v="2016-05-05T00:00:00"/>
    <d v="1899-12-30T09:24:00"/>
    <d v="2016-05-05T21:36:00"/>
    <d v="1899-12-30T21:36:00"/>
    <d v="1899-12-30T12:12:00"/>
    <n v="12.2"/>
    <x v="0"/>
    <x v="86"/>
    <x v="92"/>
    <n v="14.2"/>
    <n v="1.1639344262295082"/>
    <s v="Meal/Entertain"/>
  </r>
  <r>
    <d v="2016-05-05T00:00:00"/>
    <d v="1899-12-30T10:34:00"/>
    <d v="2016-05-05T22:40:00"/>
    <d v="1899-12-30T22:40:00"/>
    <d v="1899-12-30T12:06:00"/>
    <n v="12.1"/>
    <x v="0"/>
    <x v="87"/>
    <x v="93"/>
    <n v="2.9"/>
    <n v="0.23966942148760331"/>
    <s v="Errand/Supplies"/>
  </r>
  <r>
    <d v="2016-05-05T00:00:00"/>
    <d v="1899-12-30T11:55:00"/>
    <d v="2016-06-05T00:08:00"/>
    <d v="1899-12-30T00:08:00"/>
    <d v="1899-12-30T12:13:00"/>
    <n v="12.216666666666667"/>
    <x v="0"/>
    <x v="88"/>
    <x v="94"/>
    <n v="12.9"/>
    <n v="1.0559345156889495"/>
    <s v="Meeting"/>
  </r>
  <r>
    <d v="2016-05-06T00:00:00"/>
    <d v="1899-12-30T05:47:00"/>
    <d v="2016-06-05T06:02:00"/>
    <d v="1899-12-30T06:02:00"/>
    <d v="1899-12-30T00:15:00"/>
    <n v="0.25"/>
    <x v="0"/>
    <x v="84"/>
    <x v="95"/>
    <n v="14.4"/>
    <n v="57.6"/>
    <s v="Meeting"/>
  </r>
  <r>
    <d v="2016-05-06T00:00:00"/>
    <d v="1899-12-30T04:45:00"/>
    <d v="2016-06-05T16:59:00"/>
    <d v="1899-12-30T16:59:00"/>
    <d v="1899-12-30T12:14:00"/>
    <n v="12.233333333333333"/>
    <x v="0"/>
    <x v="28"/>
    <x v="4"/>
    <n v="17"/>
    <n v="1.3896457765667576"/>
    <s v="Meeting"/>
  </r>
  <r>
    <d v="2016-05-06T00:00:00"/>
    <d v="1899-12-30T05:18:00"/>
    <d v="2016-06-05T17:44:00"/>
    <d v="1899-12-30T17:44:00"/>
    <d v="1899-12-30T12:26:00"/>
    <n v="12.433333333333334"/>
    <x v="0"/>
    <x v="17"/>
    <x v="3"/>
    <n v="7.9"/>
    <n v="0.63538873994638068"/>
    <s v="Customer Visit"/>
  </r>
  <r>
    <d v="2016-05-09T00:00:00"/>
    <d v="1899-12-30T06:08:00"/>
    <d v="2016-09-05T06:25:00"/>
    <d v="1899-12-30T06:25:00"/>
    <d v="1899-12-30T00:17:00"/>
    <n v="0.28333333333333333"/>
    <x v="0"/>
    <x v="2"/>
    <x v="4"/>
    <n v="8.4"/>
    <n v="29.647058823529413"/>
    <s v="Customer Visit"/>
  </r>
  <r>
    <d v="2016-05-09T00:00:00"/>
    <d v="1899-12-30T02:39:00"/>
    <d v="2016-09-05T15:06:00"/>
    <d v="1899-12-30T15:06:00"/>
    <d v="1899-12-30T12:27:00"/>
    <n v="12.45"/>
    <x v="0"/>
    <x v="89"/>
    <x v="96"/>
    <n v="20.5"/>
    <n v="1.6465863453815262"/>
    <s v="Between Offices"/>
  </r>
  <r>
    <d v="2016-05-09T00:00:00"/>
    <d v="1899-12-30T05:58:00"/>
    <d v="2016-09-05T18:26:00"/>
    <d v="1899-12-30T18:26:00"/>
    <d v="1899-12-30T12:28:00"/>
    <n v="12.466666666666667"/>
    <x v="0"/>
    <x v="90"/>
    <x v="97"/>
    <n v="9.8000000000000007"/>
    <n v="0.78609625668449201"/>
    <s v="Customer Visit"/>
  </r>
  <r>
    <d v="2016-05-09T00:00:00"/>
    <d v="1899-12-30T07:35:00"/>
    <d v="2016-09-05T19:59:00"/>
    <d v="1899-12-30T19:59:00"/>
    <d v="1899-12-30T12:24:00"/>
    <n v="12.4"/>
    <x v="0"/>
    <x v="91"/>
    <x v="98"/>
    <n v="17.600000000000001"/>
    <n v="1.4193548387096775"/>
    <s v="Customer Visit"/>
  </r>
  <r>
    <d v="2016-05-10T00:00:00"/>
    <d v="1899-12-30T09:03:00"/>
    <d v="2016-10-05T09:20:00"/>
    <d v="1899-12-30T09:20:00"/>
    <d v="1899-12-30T00:17:00"/>
    <n v="0.28333333333333333"/>
    <x v="0"/>
    <x v="92"/>
    <x v="99"/>
    <n v="9.3000000000000007"/>
    <n v="32.82352941176471"/>
    <s v="Customer Visit"/>
  </r>
  <r>
    <d v="2016-05-10T00:00:00"/>
    <d v="1899-12-30T05:19:00"/>
    <d v="2016-10-05T17:31:00"/>
    <d v="1899-12-30T17:31:00"/>
    <d v="1899-12-30T12:12:00"/>
    <n v="12.2"/>
    <x v="0"/>
    <x v="93"/>
    <x v="98"/>
    <n v="7.9"/>
    <n v="0.64754098360655743"/>
    <s v="Customer Visit"/>
  </r>
  <r>
    <d v="2016-05-11T00:00:00"/>
    <d v="1899-12-30T08:35:00"/>
    <d v="2016-11-05T09:12:00"/>
    <d v="1899-12-30T09:12:00"/>
    <d v="1899-12-30T00:37:00"/>
    <n v="0.6166666666666667"/>
    <x v="0"/>
    <x v="92"/>
    <x v="100"/>
    <n v="25.6"/>
    <n v="41.513513513513516"/>
    <s v="Meeting"/>
  </r>
  <r>
    <d v="2016-05-11T00:00:00"/>
    <d v="1899-12-30T09:47:00"/>
    <d v="2016-11-05T22:04:00"/>
    <d v="1899-12-30T22:04:00"/>
    <d v="1899-12-30T12:17:00"/>
    <n v="12.283333333333333"/>
    <x v="0"/>
    <x v="17"/>
    <x v="3"/>
    <n v="8.1"/>
    <n v="0.65943012211668928"/>
    <s v="Meeting"/>
  </r>
  <r>
    <d v="2016-05-14T00:00:00"/>
    <d v="1899-12-30T18:35:00"/>
    <d v="2016-05-14T00:00:00"/>
    <d v="1899-12-30T18:39:00"/>
    <d v="1899-12-30T00:04:00"/>
    <n v="6.6666666666666666E-2"/>
    <x v="0"/>
    <x v="2"/>
    <x v="4"/>
    <n v="3.1"/>
    <n v="46.5"/>
    <s v="Meal/Entertain"/>
  </r>
  <r>
    <d v="2016-05-14T00:00:00"/>
    <d v="1899-12-30T23:01:00"/>
    <d v="2016-05-14T00:00:00"/>
    <d v="1899-12-30T23:05:00"/>
    <d v="1899-12-30T00:04:00"/>
    <n v="6.6666666666666666E-2"/>
    <x v="0"/>
    <x v="17"/>
    <x v="3"/>
    <n v="3.1"/>
    <n v="46.5"/>
    <s v="Meal/Entertain"/>
  </r>
  <r>
    <d v="2016-05-17T00:00:00"/>
    <d v="1899-12-30T13:15:00"/>
    <d v="2016-05-17T00:00:00"/>
    <d v="1899-12-30T13:23:00"/>
    <d v="1899-12-30T00:08:00"/>
    <n v="0.13333333333333333"/>
    <x v="0"/>
    <x v="20"/>
    <x v="35"/>
    <n v="2.8"/>
    <n v="21"/>
    <s v="Errand/Supplies"/>
  </r>
  <r>
    <d v="2016-05-17T00:00:00"/>
    <d v="1899-12-30T13:56:00"/>
    <d v="2016-05-17T00:00:00"/>
    <d v="1899-12-30T14:08:00"/>
    <d v="1899-12-30T00:12:00"/>
    <n v="0.2"/>
    <x v="0"/>
    <x v="32"/>
    <x v="25"/>
    <n v="2.7"/>
    <n v="13.5"/>
    <s v="Errand/Supplies"/>
  </r>
  <r>
    <d v="2016-05-17T00:00:00"/>
    <d v="1899-12-30T14:34:00"/>
    <d v="2016-05-17T00:00:00"/>
    <d v="1899-12-30T14:40:00"/>
    <d v="1899-12-30T00:06:00"/>
    <n v="0.1"/>
    <x v="0"/>
    <x v="45"/>
    <x v="20"/>
    <n v="1.9"/>
    <n v="18.999999999999996"/>
    <s v="Errand/Supplies"/>
  </r>
  <r>
    <d v="2016-05-18T00:00:00"/>
    <d v="1899-12-30T09:11:00"/>
    <d v="2016-05-18T00:00:00"/>
    <d v="1899-12-30T09:41:00"/>
    <d v="1899-12-30T00:30:00"/>
    <n v="0.5"/>
    <x v="0"/>
    <x v="2"/>
    <x v="4"/>
    <n v="8.4"/>
    <n v="16.8"/>
    <s v="Customer Visit"/>
  </r>
  <r>
    <d v="2016-05-19T00:00:00"/>
    <d v="1899-12-30T14:37:00"/>
    <d v="2016-05-19T00:00:00"/>
    <d v="1899-12-30T15:01:00"/>
    <d v="1899-12-30T00:24:00"/>
    <n v="0.4"/>
    <x v="0"/>
    <x v="94"/>
    <x v="101"/>
    <n v="2.9"/>
    <n v="7.2499999999999991"/>
    <s v="Meal/Entertain"/>
  </r>
  <r>
    <d v="2016-05-20T00:00:00"/>
    <d v="1899-12-30T10:56:00"/>
    <d v="2016-05-20T00:00:00"/>
    <d v="1899-12-30T11:07:00"/>
    <d v="1899-12-30T00:11:00"/>
    <n v="0.18333333333333332"/>
    <x v="0"/>
    <x v="94"/>
    <x v="102"/>
    <n v="11.2"/>
    <n v="61.090909090909093"/>
    <s v="Meeting"/>
  </r>
  <r>
    <d v="2016-05-20T00:00:00"/>
    <d v="1899-12-30T15:43:00"/>
    <d v="2016-05-20T00:00:00"/>
    <d v="1899-12-30T16:12:00"/>
    <d v="1899-12-30T00:29:00"/>
    <n v="0.48333333333333334"/>
    <x v="0"/>
    <x v="17"/>
    <x v="3"/>
    <n v="8.1999999999999993"/>
    <n v="16.96551724137931"/>
    <s v="Meal/Entertain"/>
  </r>
  <r>
    <d v="2016-05-22T00:00:00"/>
    <d v="1899-12-30T15:39:00"/>
    <d v="2016-05-22T00:00:00"/>
    <d v="1899-12-30T15:46:00"/>
    <d v="1899-12-30T00:07:00"/>
    <n v="0.11666666666666667"/>
    <x v="0"/>
    <x v="2"/>
    <x v="4"/>
    <n v="3"/>
    <n v="25.714285714285715"/>
    <s v="Meal/Entertain"/>
  </r>
  <r>
    <d v="2016-05-22T00:00:00"/>
    <d v="1899-12-30T18:46:00"/>
    <d v="2016-05-22T00:00:00"/>
    <d v="1899-12-30T18:53:00"/>
    <d v="1899-12-30T00:07:00"/>
    <n v="0.11666666666666667"/>
    <x v="0"/>
    <x v="17"/>
    <x v="3"/>
    <n v="2.5"/>
    <n v="21.428571428571427"/>
    <s v="Meal/Entertain"/>
  </r>
  <r>
    <d v="2016-05-23T00:00:00"/>
    <d v="1899-12-30T20:19:00"/>
    <d v="2016-05-23T00:00:00"/>
    <d v="1899-12-30T20:27:00"/>
    <d v="1899-12-30T00:08:00"/>
    <n v="0.13333333333333333"/>
    <x v="0"/>
    <x v="20"/>
    <x v="103"/>
    <n v="3.6"/>
    <n v="27"/>
    <s v="Meal/Entertain"/>
  </r>
  <r>
    <d v="2016-05-23T00:00:00"/>
    <d v="1899-12-30T21:09:00"/>
    <d v="2016-05-23T00:00:00"/>
    <d v="1899-12-30T21:21:00"/>
    <d v="1899-12-30T00:12:00"/>
    <n v="0.2"/>
    <x v="0"/>
    <x v="95"/>
    <x v="20"/>
    <n v="3.6"/>
    <n v="18"/>
    <s v="Errand/Supplies"/>
  </r>
  <r>
    <d v="2016-05-27T00:00:00"/>
    <d v="1899-12-30T20:26:00"/>
    <d v="2016-05-27T00:00:00"/>
    <d v="1899-12-30T20:30:00"/>
    <d v="1899-12-30T00:04:00"/>
    <n v="6.6666666666666666E-2"/>
    <x v="0"/>
    <x v="20"/>
    <x v="104"/>
    <n v="4.5"/>
    <n v="67.5"/>
    <s v="Errand/Supplies"/>
  </r>
  <r>
    <d v="2016-05-27T00:00:00"/>
    <d v="1899-12-30T20:47:00"/>
    <d v="2016-05-27T00:00:00"/>
    <d v="1899-12-30T20:53:00"/>
    <d v="1899-12-30T00:06:00"/>
    <n v="0.1"/>
    <x v="0"/>
    <x v="95"/>
    <x v="105"/>
    <n v="1.2"/>
    <n v="11.999999999999998"/>
    <m/>
  </r>
  <r>
    <d v="2016-05-27T00:00:00"/>
    <d v="1899-12-30T22:11:00"/>
    <d v="2016-05-27T00:00:00"/>
    <d v="1899-12-30T22:14:00"/>
    <d v="1899-12-30T00:03:00"/>
    <n v="0.05"/>
    <x v="0"/>
    <x v="96"/>
    <x v="104"/>
    <n v="1.7"/>
    <n v="34"/>
    <s v="Errand/Supplies"/>
  </r>
  <r>
    <d v="2016-05-28T00:00:00"/>
    <d v="1899-12-30T00:15:00"/>
    <d v="2016-05-28T00:00:00"/>
    <d v="1899-12-30T00:21:00"/>
    <d v="1899-12-30T00:06:00"/>
    <n v="0.1"/>
    <x v="0"/>
    <x v="96"/>
    <x v="20"/>
    <n v="4.7"/>
    <n v="47"/>
    <s v="Errand/Supplies"/>
  </r>
  <r>
    <d v="2016-05-28T00:00:00"/>
    <d v="1899-12-30T12:52:00"/>
    <d v="2016-05-28T00:00:00"/>
    <d v="1899-12-30T13:06:00"/>
    <d v="1899-12-30T00:14:00"/>
    <n v="0.23333333333333334"/>
    <x v="0"/>
    <x v="2"/>
    <x v="4"/>
    <n v="6.1"/>
    <n v="26.142857142857142"/>
    <s v="Meal/Entertain"/>
  </r>
  <r>
    <d v="2016-05-28T00:00:00"/>
    <d v="1899-12-30T14:35:00"/>
    <d v="2016-05-28T00:00:00"/>
    <d v="1899-12-30T15:04:00"/>
    <d v="1899-12-30T00:29:00"/>
    <n v="0.48333333333333334"/>
    <x v="0"/>
    <x v="17"/>
    <x v="3"/>
    <n v="11.3"/>
    <n v="23.379310344827587"/>
    <s v="Customer Visit"/>
  </r>
  <r>
    <d v="2016-05-31T00:00:00"/>
    <d v="1899-12-30T13:54:00"/>
    <d v="2016-05-31T00:00:00"/>
    <d v="1899-12-30T14:41:00"/>
    <d v="1899-12-30T00:47:00"/>
    <n v="0.78333333333333333"/>
    <x v="0"/>
    <x v="2"/>
    <x v="22"/>
    <n v="14.9"/>
    <n v="19.021276595744681"/>
    <s v="Meeting"/>
  </r>
  <r>
    <d v="2016-05-31T00:00:00"/>
    <d v="1899-12-30T16:02:00"/>
    <d v="2016-05-31T00:00:00"/>
    <d v="1899-12-30T16:39:00"/>
    <d v="1899-12-30T00:37:00"/>
    <n v="0.6166666666666667"/>
    <x v="0"/>
    <x v="23"/>
    <x v="3"/>
    <n v="14"/>
    <n v="22.702702702702702"/>
    <s v="Meeting"/>
  </r>
  <r>
    <d v="2016-05-31T00:00:00"/>
    <d v="1899-12-30T17:50:00"/>
    <d v="2016-05-31T00:00:00"/>
    <d v="1899-12-30T17:59:00"/>
    <d v="1899-12-30T00:09:00"/>
    <n v="0.15"/>
    <x v="0"/>
    <x v="45"/>
    <x v="20"/>
    <n v="1.8"/>
    <n v="12"/>
    <m/>
  </r>
  <r>
    <d v="2016-01-06T10:19:00"/>
    <d v="1899-12-30T10:19:00"/>
    <d v="2016-01-06T10:47:00"/>
    <d v="1899-12-30T10:47:00"/>
    <d v="1899-12-30T00:28:00"/>
    <n v="0.46666666666666667"/>
    <x v="0"/>
    <x v="2"/>
    <x v="4"/>
    <n v="6.7"/>
    <n v="14.357142857142858"/>
    <s v="Customer Visit"/>
  </r>
  <r>
    <d v="2016-01-06T13:10:00"/>
    <d v="1899-12-30T13:10:00"/>
    <d v="2016-01-06T13:39:00"/>
    <d v="1899-12-30T13:39:00"/>
    <d v="1899-12-30T00:29:00"/>
    <n v="0.48333333333333334"/>
    <x v="0"/>
    <x v="17"/>
    <x v="3"/>
    <n v="9.6"/>
    <n v="19.862068965517242"/>
    <s v="Meeting"/>
  </r>
  <r>
    <d v="2016-03-06T11:29:00"/>
    <d v="1899-12-30T11:29:00"/>
    <d v="2016-03-06T11:49:00"/>
    <d v="1899-12-30T11:49:00"/>
    <d v="1899-12-30T00:20:00"/>
    <n v="0.33333333333333331"/>
    <x v="0"/>
    <x v="2"/>
    <x v="19"/>
    <n v="10.4"/>
    <n v="31.200000000000003"/>
    <s v="Meeting"/>
  </r>
  <r>
    <d v="2016-03-06T13:08:00"/>
    <d v="1899-12-30T13:08:00"/>
    <d v="2016-03-06T13:38:00"/>
    <d v="1899-12-30T13:38:00"/>
    <d v="1899-12-30T00:30:00"/>
    <n v="0.5"/>
    <x v="0"/>
    <x v="18"/>
    <x v="3"/>
    <n v="9.9"/>
    <n v="19.8"/>
    <s v="Meeting"/>
  </r>
  <r>
    <d v="2016-03-06T15:31:00"/>
    <d v="1899-12-30T15:31:00"/>
    <d v="2016-03-06T15:54:00"/>
    <d v="1899-12-30T15:54:00"/>
    <d v="1899-12-30T00:23:00"/>
    <n v="0.38333333333333336"/>
    <x v="0"/>
    <x v="2"/>
    <x v="4"/>
    <n v="6"/>
    <n v="15.652173913043477"/>
    <s v="Meal/Entertain"/>
  </r>
  <r>
    <d v="2016-03-06T18:14:00"/>
    <d v="1899-12-30T18:14:00"/>
    <d v="2016-03-06T18:29:00"/>
    <d v="1899-12-30T18:29:00"/>
    <d v="1899-12-30T00:15:00"/>
    <n v="0.25"/>
    <x v="0"/>
    <x v="97"/>
    <x v="87"/>
    <n v="3.3"/>
    <n v="13.2"/>
    <s v="Errand/Supplies"/>
  </r>
  <r>
    <d v="2016-03-06T18:41:00"/>
    <d v="1899-12-30T18:41:00"/>
    <d v="2016-03-06T18:53:00"/>
    <d v="1899-12-30T18:53:00"/>
    <d v="1899-12-30T00:12:00"/>
    <n v="0.2"/>
    <x v="0"/>
    <x v="17"/>
    <x v="3"/>
    <n v="3.1"/>
    <n v="15.5"/>
    <s v="Errand/Supplies"/>
  </r>
  <r>
    <d v="2016-03-06T19:36:00"/>
    <d v="1899-12-30T19:36:00"/>
    <d v="2016-03-06T19:42:00"/>
    <d v="1899-12-30T19:42:00"/>
    <d v="1899-12-30T00:06:00"/>
    <n v="0.1"/>
    <x v="0"/>
    <x v="98"/>
    <x v="53"/>
    <n v="1.7"/>
    <n v="17"/>
    <s v="Errand/Supplies"/>
  </r>
  <r>
    <d v="2016-03-06T22:47:00"/>
    <d v="1899-12-30T22:47:00"/>
    <d v="2016-03-06T23:06:00"/>
    <d v="1899-12-30T23:06:00"/>
    <d v="1899-12-30T00:19:00"/>
    <n v="0.31666666666666665"/>
    <x v="0"/>
    <x v="17"/>
    <x v="3"/>
    <n v="4"/>
    <n v="12.631578947368421"/>
    <s v="Between Offices"/>
  </r>
  <r>
    <d v="2016-05-06T14:03:00"/>
    <d v="1899-12-30T14:03:00"/>
    <d v="2016-05-06T14:33:00"/>
    <d v="1899-12-30T14:33:00"/>
    <d v="1899-12-30T00:30:00"/>
    <n v="0.5"/>
    <x v="0"/>
    <x v="20"/>
    <x v="103"/>
    <n v="7.8"/>
    <n v="15.6"/>
    <s v="Customer Visit"/>
  </r>
  <r>
    <d v="2016-05-06T15:06:00"/>
    <d v="1899-12-30T15:06:00"/>
    <d v="2016-05-06T15:22:00"/>
    <d v="1899-12-30T15:22:00"/>
    <d v="1899-12-30T00:16:00"/>
    <n v="0.26666666666666666"/>
    <x v="0"/>
    <x v="2"/>
    <x v="4"/>
    <n v="7.8"/>
    <n v="29.25"/>
    <s v="Customer Visit"/>
  </r>
  <r>
    <d v="2016-05-06T15:57:00"/>
    <d v="1899-12-30T15:57:00"/>
    <d v="2016-05-06T16:08:00"/>
    <d v="1899-12-30T16:08:00"/>
    <d v="1899-12-30T00:11:00"/>
    <n v="0.18333333333333332"/>
    <x v="0"/>
    <x v="48"/>
    <x v="53"/>
    <n v="3.8"/>
    <n v="20.727272727272727"/>
    <s v="Meal/Entertain"/>
  </r>
  <r>
    <d v="2016-05-06T18:05:00"/>
    <d v="1899-12-30T18:05:00"/>
    <d v="2016-05-06T18:14:00"/>
    <d v="1899-12-30T18:14:00"/>
    <d v="1899-12-30T00:09:00"/>
    <n v="0.15"/>
    <x v="0"/>
    <x v="17"/>
    <x v="3"/>
    <n v="2.5"/>
    <n v="16.666666666666668"/>
    <s v="Meal/Entertain"/>
  </r>
  <r>
    <d v="2016-05-06T21:53:00"/>
    <d v="1899-12-30T21:53:00"/>
    <d v="2016-05-06T22:05:00"/>
    <d v="1899-12-30T22:05:00"/>
    <d v="1899-12-30T00:12:00"/>
    <n v="0.2"/>
    <x v="0"/>
    <x v="2"/>
    <x v="19"/>
    <n v="9.9"/>
    <n v="49.5"/>
    <s v="Meeting"/>
  </r>
  <r>
    <d v="2016-05-06T23:52:00"/>
    <d v="1899-12-30T23:52:00"/>
    <d v="2016-06-06T00:08:00"/>
    <d v="1899-12-30T00:08:00"/>
    <d v="1899-12-30T00:16:00"/>
    <n v="0.26666666666666666"/>
    <x v="0"/>
    <x v="18"/>
    <x v="3"/>
    <n v="9.9"/>
    <n v="37.125"/>
    <s v="Meeting"/>
  </r>
  <r>
    <d v="2016-06-06T15:36:00"/>
    <d v="1899-12-30T15:36:00"/>
    <d v="2016-06-06T15:45:00"/>
    <d v="1899-12-30T15:45:00"/>
    <d v="1899-12-30T00:09:00"/>
    <n v="0.15"/>
    <x v="0"/>
    <x v="20"/>
    <x v="24"/>
    <n v="3"/>
    <n v="20"/>
    <s v="Errand/Supplies"/>
  </r>
  <r>
    <d v="2016-06-06T16:16:00"/>
    <d v="1899-12-30T16:16:00"/>
    <d v="2016-06-06T16:24:00"/>
    <d v="1899-12-30T16:24:00"/>
    <d v="1899-12-30T00:08:00"/>
    <n v="0.13333333333333333"/>
    <x v="0"/>
    <x v="24"/>
    <x v="20"/>
    <n v="2.4"/>
    <n v="18"/>
    <s v="Errand/Supplies"/>
  </r>
  <r>
    <d v="2016-06-06T20:06:00"/>
    <d v="1899-12-30T20:06:00"/>
    <d v="2016-06-06T20:20:00"/>
    <d v="1899-12-30T20:20:00"/>
    <d v="1899-12-30T00:14:00"/>
    <n v="0.23333333333333334"/>
    <x v="0"/>
    <x v="2"/>
    <x v="28"/>
    <n v="5.7"/>
    <n v="24.428571428571431"/>
    <s v="Meal/Entertain"/>
  </r>
  <r>
    <d v="2016-06-06T21:08:00"/>
    <d v="1899-12-30T21:08:00"/>
    <d v="2016-06-06T21:37:00"/>
    <d v="1899-12-30T21:37:00"/>
    <d v="1899-12-30T00:29:00"/>
    <n v="0.48333333333333334"/>
    <x v="0"/>
    <x v="27"/>
    <x v="3"/>
    <n v="7.2"/>
    <n v="14.896551724137931"/>
    <s v="Meal/Entertain"/>
  </r>
  <r>
    <d v="2016-06-06T21:41:00"/>
    <d v="1899-12-30T21:41:00"/>
    <d v="2016-06-06T22:00:00"/>
    <d v="1899-12-30T22:00:00"/>
    <d v="1899-12-30T00:19:00"/>
    <n v="0.31666666666666665"/>
    <x v="0"/>
    <x v="2"/>
    <x v="19"/>
    <n v="10.4"/>
    <n v="32.842105263157897"/>
    <s v="Meeting"/>
  </r>
  <r>
    <d v="2016-06-06T23:34:00"/>
    <d v="1899-12-30T23:34:00"/>
    <d v="2016-06-06T23:48:00"/>
    <d v="1899-12-30T23:48:00"/>
    <d v="1899-12-30T00:14:00"/>
    <n v="0.23333333333333334"/>
    <x v="0"/>
    <x v="18"/>
    <x v="3"/>
    <n v="9.9"/>
    <n v="42.428571428571431"/>
    <s v="Meeting"/>
  </r>
  <r>
    <d v="2016-07-06T21:42:00"/>
    <d v="1899-12-30T21:42:00"/>
    <d v="2016-07-06T22:00:00"/>
    <d v="1899-12-30T22:00:00"/>
    <d v="1899-12-30T00:18:00"/>
    <n v="0.3"/>
    <x v="0"/>
    <x v="2"/>
    <x v="19"/>
    <n v="10.4"/>
    <n v="34.666666666666671"/>
    <s v="Meeting"/>
  </r>
  <r>
    <d v="2016-07-06T23:41:00"/>
    <d v="1899-12-30T23:41:00"/>
    <d v="2016-08-06T00:04:00"/>
    <d v="1899-12-30T00:04:00"/>
    <d v="1899-12-30T00:23:00"/>
    <n v="0.38333333333333336"/>
    <x v="0"/>
    <x v="18"/>
    <x v="3"/>
    <n v="9.9"/>
    <n v="25.826086956521738"/>
    <s v="Meeting"/>
  </r>
  <r>
    <d v="2016-08-06T08:23:00"/>
    <d v="1899-12-30T08:23:00"/>
    <d v="2016-08-06T08:53:00"/>
    <d v="1899-12-30T08:53:00"/>
    <d v="1899-12-30T00:30:00"/>
    <n v="0.5"/>
    <x v="0"/>
    <x v="2"/>
    <x v="4"/>
    <n v="8.6999999999999993"/>
    <n v="17.399999999999999"/>
    <s v="Meal/Entertain"/>
  </r>
  <r>
    <d v="2016-08-06T12:04:00"/>
    <d v="1899-12-30T12:04:00"/>
    <d v="2016-08-06T13:01:00"/>
    <d v="1899-12-30T13:01:00"/>
    <d v="1899-12-30T00:57:00"/>
    <n v="0.95"/>
    <x v="0"/>
    <x v="3"/>
    <x v="5"/>
    <n v="22.3"/>
    <n v="23.473684210526319"/>
    <s v="Errand/Supplies"/>
  </r>
  <r>
    <d v="2016-08-06T13:12:00"/>
    <d v="1899-12-30T13:12:00"/>
    <d v="2016-08-06T13:29:00"/>
    <d v="1899-12-30T13:29:00"/>
    <d v="1899-12-30T00:17:00"/>
    <n v="0.28333333333333333"/>
    <x v="0"/>
    <x v="99"/>
    <x v="106"/>
    <n v="3.3"/>
    <n v="11.647058823529411"/>
    <s v="Meal/Entertain"/>
  </r>
  <r>
    <d v="2016-08-06T14:31:00"/>
    <d v="1899-12-30T14:31:00"/>
    <d v="2016-08-06T14:37:00"/>
    <d v="1899-12-30T14:37:00"/>
    <d v="1899-12-30T00:06:00"/>
    <n v="0.1"/>
    <x v="0"/>
    <x v="100"/>
    <x v="107"/>
    <n v="0.7"/>
    <n v="6.9999999999999991"/>
    <s v="Errand/Supplies"/>
  </r>
  <r>
    <d v="2016-08-06T16:55:00"/>
    <d v="1899-12-30T16:55:00"/>
    <d v="2016-08-06T17:11:00"/>
    <d v="1899-12-30T17:11:00"/>
    <d v="1899-12-30T00:16:00"/>
    <n v="0.26666666666666666"/>
    <x v="0"/>
    <x v="101"/>
    <x v="108"/>
    <n v="2.5"/>
    <n v="9.375"/>
    <s v="Meal/Entertain"/>
  </r>
  <r>
    <d v="2016-08-06T17:16:00"/>
    <d v="1899-12-30T17:16:00"/>
    <d v="2016-08-06T17:18:00"/>
    <d v="1899-12-30T17:18:00"/>
    <d v="1899-12-30T00:02:00"/>
    <n v="3.3333333333333333E-2"/>
    <x v="0"/>
    <x v="102"/>
    <x v="109"/>
    <n v="0.5"/>
    <n v="15"/>
    <s v="Errand/Supplies"/>
  </r>
  <r>
    <d v="2016-08-06T17:59:00"/>
    <d v="1899-12-30T17:59:00"/>
    <d v="2016-08-06T18:05:00"/>
    <d v="1899-12-30T18:05:00"/>
    <d v="1899-12-30T00:06:00"/>
    <n v="0.1"/>
    <x v="0"/>
    <x v="103"/>
    <x v="110"/>
    <n v="0.9"/>
    <n v="9"/>
    <s v="Errand/Supplies"/>
  </r>
  <r>
    <d v="2016-08-06T20:11:00"/>
    <d v="1899-12-30T20:11:00"/>
    <d v="2016-08-06T20:25:00"/>
    <d v="1899-12-30T20:25:00"/>
    <d v="1899-12-30T00:14:00"/>
    <n v="0.23333333333333334"/>
    <x v="0"/>
    <x v="104"/>
    <x v="111"/>
    <n v="4.8"/>
    <n v="20.571428571428569"/>
    <s v="Errand/Supplies"/>
  </r>
  <r>
    <d v="2016-10-06T15:19:00"/>
    <d v="1899-12-30T15:19:00"/>
    <d v="2016-10-06T16:28:00"/>
    <d v="1899-12-30T16:28:00"/>
    <d v="1899-12-30T01:09:00"/>
    <n v="1.1499999999999999"/>
    <x v="0"/>
    <x v="4"/>
    <x v="41"/>
    <n v="16.3"/>
    <n v="14.173913043478263"/>
    <s v="Meeting"/>
  </r>
  <r>
    <d v="2016-10-06T21:47:00"/>
    <d v="1899-12-30T21:47:00"/>
    <d v="2016-10-06T22:04:00"/>
    <d v="1899-12-30T22:04:00"/>
    <d v="1899-12-30T00:17:00"/>
    <n v="0.28333333333333333"/>
    <x v="0"/>
    <x v="2"/>
    <x v="19"/>
    <n v="10.4"/>
    <n v="36.705882352941181"/>
    <s v="Meeting"/>
  </r>
  <r>
    <d v="2016-10-06T23:53:00"/>
    <d v="1899-12-30T23:53:00"/>
    <d v="2016-11-06T00:01:00"/>
    <d v="1899-12-30T00:01:00"/>
    <d v="1899-12-30T00:08:00"/>
    <n v="0.13333333333333333"/>
    <x v="0"/>
    <x v="18"/>
    <x v="3"/>
    <n v="9.9"/>
    <n v="74.25"/>
    <s v="Meeting"/>
  </r>
  <r>
    <d v="2016-11-06T17:08:00"/>
    <d v="1899-12-30T17:08:00"/>
    <d v="2016-11-06T17:16:00"/>
    <d v="1899-12-30T17:16:00"/>
    <d v="1899-12-30T00:08:00"/>
    <n v="0.13333333333333333"/>
    <x v="0"/>
    <x v="2"/>
    <x v="4"/>
    <n v="3.7"/>
    <n v="27.75"/>
    <s v="Errand/Supplies"/>
  </r>
  <r>
    <d v="2016-11-06T17:34:00"/>
    <d v="1899-12-30T17:34:00"/>
    <d v="2016-11-06T17:39:00"/>
    <d v="1899-12-30T17:39:00"/>
    <d v="1899-12-30T00:05:00"/>
    <n v="8.3333333333333329E-2"/>
    <x v="0"/>
    <x v="17"/>
    <x v="3"/>
    <n v="4.5999999999999996"/>
    <n v="55.199999999999996"/>
    <s v="Meal/Entertain"/>
  </r>
  <r>
    <d v="2016-11-06T17:50:00"/>
    <d v="1899-12-30T17:50:00"/>
    <d v="2016-11-06T17:56:00"/>
    <d v="1899-12-30T17:56:00"/>
    <d v="1899-12-30T00:06:00"/>
    <n v="0.1"/>
    <x v="0"/>
    <x v="45"/>
    <x v="20"/>
    <n v="1.7"/>
    <n v="17"/>
    <m/>
  </r>
  <r>
    <d v="2016-11-06T21:45:00"/>
    <d v="1899-12-30T21:45:00"/>
    <d v="2016-11-06T22:04:00"/>
    <d v="1899-12-30T22:04:00"/>
    <d v="1899-12-30T00:19:00"/>
    <n v="0.31666666666666665"/>
    <x v="0"/>
    <x v="2"/>
    <x v="19"/>
    <n v="10.4"/>
    <n v="32.842105263157897"/>
    <s v="Meeting"/>
  </r>
  <r>
    <d v="2016-11-06T23:39:00"/>
    <d v="1899-12-30T23:39:00"/>
    <d v="2016-12-06T00:05:00"/>
    <d v="1899-12-30T00:05:00"/>
    <d v="1899-12-30T00:26:00"/>
    <n v="0.43333333333333335"/>
    <x v="0"/>
    <x v="18"/>
    <x v="3"/>
    <n v="9.9"/>
    <n v="22.846153846153847"/>
    <s v="Meeting"/>
  </r>
  <r>
    <d v="2016-12-06T19:53:00"/>
    <d v="1899-12-30T19:53:00"/>
    <d v="2016-12-06T19:56:00"/>
    <d v="1899-12-30T19:56:00"/>
    <d v="1899-12-30T00:03:00"/>
    <n v="0.05"/>
    <x v="0"/>
    <x v="2"/>
    <x v="4"/>
    <n v="2.5"/>
    <n v="50"/>
    <s v="Meal/Entertain"/>
  </r>
  <r>
    <d v="2016-12-06T20:05:00"/>
    <d v="1899-12-30T20:05:00"/>
    <d v="2016-12-06T20:16:00"/>
    <d v="1899-12-30T20:16:00"/>
    <d v="1899-12-30T00:11:00"/>
    <n v="0.18333333333333332"/>
    <x v="0"/>
    <x v="17"/>
    <x v="3"/>
    <n v="4.3"/>
    <n v="23.454545454545457"/>
    <s v="Errand/Supplies"/>
  </r>
  <r>
    <d v="2016-12-06T21:58:00"/>
    <d v="1899-12-30T21:58:00"/>
    <d v="2016-12-06T22:19:00"/>
    <d v="1899-12-30T22:19:00"/>
    <d v="1899-12-30T00:21:00"/>
    <n v="0.35"/>
    <x v="0"/>
    <x v="82"/>
    <x v="20"/>
    <n v="2.8"/>
    <n v="8"/>
    <s v="Errand/Supplies"/>
  </r>
  <r>
    <d v="2016-06-13T00:00:00"/>
    <d v="1899-12-30T05:23:00"/>
    <d v="2016-06-13T00:00:00"/>
    <d v="1899-12-30T05:42:00"/>
    <d v="1899-12-30T00:19:00"/>
    <n v="0.31666666666666665"/>
    <x v="0"/>
    <x v="2"/>
    <x v="4"/>
    <n v="8.4"/>
    <n v="26.526315789473685"/>
    <s v="Meal/Entertain"/>
  </r>
  <r>
    <d v="2016-06-13T00:00:00"/>
    <d v="1899-12-30T14:17:00"/>
    <d v="2016-06-13T00:00:00"/>
    <d v="1899-12-30T14:46:00"/>
    <d v="1899-12-30T00:29:00"/>
    <n v="0.48333333333333334"/>
    <x v="0"/>
    <x v="105"/>
    <x v="112"/>
    <n v="13.2"/>
    <n v="27.310344827586206"/>
    <s v="Meeting"/>
  </r>
  <r>
    <d v="2016-06-13T00:00:00"/>
    <d v="1899-12-30T18:08:00"/>
    <d v="2016-06-13T00:00:00"/>
    <d v="1899-12-30T18:47:00"/>
    <d v="1899-12-30T00:39:00"/>
    <n v="0.65"/>
    <x v="0"/>
    <x v="106"/>
    <x v="113"/>
    <n v="3.9"/>
    <n v="6"/>
    <s v="Meal/Entertain"/>
  </r>
  <r>
    <d v="2016-06-13T00:00:00"/>
    <d v="1899-12-30T18:54:00"/>
    <d v="2016-06-13T00:00:00"/>
    <d v="1899-12-30T19:23:00"/>
    <d v="1899-12-30T00:29:00"/>
    <n v="0.48333333333333334"/>
    <x v="0"/>
    <x v="107"/>
    <x v="114"/>
    <n v="5.0999999999999996"/>
    <n v="10.551724137931034"/>
    <s v="Meal/Entertain"/>
  </r>
  <r>
    <d v="2016-06-13T00:00:00"/>
    <d v="1899-12-30T20:00:00"/>
    <d v="2016-06-13T00:00:00"/>
    <d v="1899-12-30T20:05:00"/>
    <d v="1899-12-30T00:05:00"/>
    <n v="8.3333333333333329E-2"/>
    <x v="0"/>
    <x v="105"/>
    <x v="42"/>
    <n v="5.2"/>
    <n v="62.400000000000006"/>
    <s v="Customer Visit"/>
  </r>
  <r>
    <d v="2016-06-14T00:00:00"/>
    <d v="1899-12-30T12:03:00"/>
    <d v="2016-06-14T00:00:00"/>
    <d v="1899-12-30T12:21:00"/>
    <d v="1899-12-30T00:18:00"/>
    <n v="0.3"/>
    <x v="0"/>
    <x v="106"/>
    <x v="100"/>
    <n v="9.8000000000000007"/>
    <n v="32.666666666666671"/>
    <m/>
  </r>
  <r>
    <d v="2016-06-14T00:00:00"/>
    <d v="1899-12-30T16:09:00"/>
    <d v="2016-06-14T00:00:00"/>
    <d v="1899-12-30T16:39:00"/>
    <d v="1899-12-30T00:30:00"/>
    <n v="0.5"/>
    <x v="0"/>
    <x v="89"/>
    <x v="112"/>
    <n v="11.6"/>
    <n v="23.2"/>
    <s v="Meeting"/>
  </r>
  <r>
    <d v="2016-06-14T00:00:00"/>
    <d v="1899-12-30T17:15:00"/>
    <d v="2016-06-14T00:00:00"/>
    <d v="1899-12-30T17:24:00"/>
    <d v="1899-12-30T00:09:00"/>
    <n v="0.15"/>
    <x v="0"/>
    <x v="106"/>
    <x v="114"/>
    <n v="5.0999999999999996"/>
    <n v="34"/>
    <s v="Meeting"/>
  </r>
  <r>
    <d v="2016-06-14T00:00:00"/>
    <d v="1899-12-30T17:27:00"/>
    <d v="2016-06-14T00:00:00"/>
    <d v="1899-12-30T17:57:00"/>
    <d v="1899-12-30T00:30:00"/>
    <n v="0.5"/>
    <x v="0"/>
    <x v="13"/>
    <x v="115"/>
    <n v="9.3000000000000007"/>
    <n v="18.600000000000001"/>
    <s v="Errand/Supplies"/>
  </r>
  <r>
    <d v="2016-06-15T00:00:00"/>
    <d v="1899-12-30T01:46:00"/>
    <d v="2016-06-15T00:00:00"/>
    <d v="1899-12-30T02:06:00"/>
    <d v="1899-12-30T00:20:00"/>
    <n v="0.33333333333333331"/>
    <x v="0"/>
    <x v="108"/>
    <x v="116"/>
    <n v="12.4"/>
    <n v="37.200000000000003"/>
    <s v="Between Offices"/>
  </r>
  <r>
    <d v="2016-06-15T00:00:00"/>
    <d v="1899-12-30T15:26:00"/>
    <d v="2016-06-15T00:00:00"/>
    <d v="1899-12-30T15:34:00"/>
    <d v="1899-12-30T00:08:00"/>
    <n v="0.13333333333333333"/>
    <x v="0"/>
    <x v="109"/>
    <x v="117"/>
    <n v="1.9"/>
    <n v="14.25"/>
    <s v="Between Offices"/>
  </r>
  <r>
    <d v="2016-06-15T00:00:00"/>
    <d v="1899-12-30T16:37:00"/>
    <d v="2016-06-15T00:00:00"/>
    <d v="1899-12-30T17:02:00"/>
    <d v="1899-12-30T00:25:00"/>
    <n v="0.41666666666666669"/>
    <x v="0"/>
    <x v="110"/>
    <x v="118"/>
    <n v="6.4"/>
    <n v="15.36"/>
    <s v="Customer Visit"/>
  </r>
  <r>
    <d v="2016-06-15T00:00:00"/>
    <d v="1899-12-30T17:29:00"/>
    <d v="2016-06-15T00:00:00"/>
    <d v="1899-12-30T17:49:00"/>
    <d v="1899-12-30T00:20:00"/>
    <n v="0.33333333333333331"/>
    <x v="1"/>
    <x v="111"/>
    <x v="119"/>
    <n v="5.5"/>
    <n v="16.5"/>
    <m/>
  </r>
  <r>
    <d v="2016-06-15T00:00:00"/>
    <d v="1899-12-30T19:52:00"/>
    <d v="2016-06-15T00:00:00"/>
    <d v="1899-12-30T19:58:00"/>
    <d v="1899-12-30T00:06:00"/>
    <n v="0.1"/>
    <x v="0"/>
    <x v="112"/>
    <x v="120"/>
    <n v="1.5"/>
    <n v="15"/>
    <s v="Meal/Entertain"/>
  </r>
  <r>
    <d v="2016-06-16T00:00:00"/>
    <d v="1899-12-30T13:36:00"/>
    <d v="2016-06-16T00:00:00"/>
    <d v="1899-12-30T14:30:00"/>
    <d v="1899-12-30T00:54:00"/>
    <n v="0.9"/>
    <x v="0"/>
    <x v="113"/>
    <x v="121"/>
    <n v="14.5"/>
    <n v="16.111111111111111"/>
    <m/>
  </r>
  <r>
    <d v="2016-06-16T00:00:00"/>
    <d v="1899-12-30T14:42:00"/>
    <d v="2016-06-16T00:00:00"/>
    <d v="1899-12-30T14:46:00"/>
    <d v="1899-12-30T00:04:00"/>
    <n v="6.6666666666666666E-2"/>
    <x v="0"/>
    <x v="114"/>
    <x v="122"/>
    <n v="2.7"/>
    <n v="40.5"/>
    <m/>
  </r>
  <r>
    <d v="2016-06-16T00:00:00"/>
    <d v="1899-12-30T15:17:00"/>
    <d v="2016-06-16T00:00:00"/>
    <d v="1899-12-30T15:41:00"/>
    <d v="1899-12-30T00:24:00"/>
    <n v="0.4"/>
    <x v="0"/>
    <x v="108"/>
    <x v="116"/>
    <n v="15"/>
    <n v="37.5"/>
    <m/>
  </r>
  <r>
    <d v="2016-06-16T00:00:00"/>
    <d v="1899-12-30T19:39:00"/>
    <d v="2016-06-16T00:00:00"/>
    <d v="1899-12-30T19:56:00"/>
    <d v="1899-12-30T00:17:00"/>
    <n v="0.28333333333333333"/>
    <x v="0"/>
    <x v="113"/>
    <x v="122"/>
    <n v="12.9"/>
    <n v="45.529411764705884"/>
    <m/>
  </r>
  <r>
    <d v="2016-06-16T00:00:00"/>
    <d v="1899-12-30T21:43:00"/>
    <d v="2016-06-16T00:00:00"/>
    <d v="1899-12-30T21:56:00"/>
    <d v="1899-12-30T00:13:00"/>
    <n v="0.21666666666666667"/>
    <x v="0"/>
    <x v="108"/>
    <x v="116"/>
    <n v="13.6"/>
    <n v="62.769230769230766"/>
    <m/>
  </r>
  <r>
    <d v="2016-06-17T00:00:00"/>
    <d v="1899-12-30T16:11:00"/>
    <d v="2016-06-17T00:00:00"/>
    <d v="1899-12-30T16:44:00"/>
    <d v="1899-12-30T00:33:00"/>
    <n v="0.55000000000000004"/>
    <x v="0"/>
    <x v="113"/>
    <x v="122"/>
    <n v="12.2"/>
    <n v="22.18181818181818"/>
    <m/>
  </r>
  <r>
    <d v="2016-06-18T00:00:00"/>
    <d v="1899-12-30T00:29:00"/>
    <d v="2016-06-18T00:00:00"/>
    <d v="1899-12-30T00:51:00"/>
    <d v="1899-12-30T00:22:00"/>
    <n v="0.36666666666666664"/>
    <x v="0"/>
    <x v="17"/>
    <x v="3"/>
    <n v="8.6999999999999993"/>
    <n v="23.727272727272727"/>
    <m/>
  </r>
  <r>
    <d v="2016-06-19T00:00:00"/>
    <d v="1899-12-30T02:39:00"/>
    <d v="2016-06-19T00:00:00"/>
    <d v="1899-12-30T02:50:00"/>
    <d v="1899-12-30T00:11:00"/>
    <n v="0.18333333333333332"/>
    <x v="0"/>
    <x v="2"/>
    <x v="22"/>
    <n v="6"/>
    <n v="32.727272727272727"/>
    <m/>
  </r>
  <r>
    <d v="2016-06-19T00:00:00"/>
    <d v="1899-12-30T05:51:00"/>
    <d v="2016-06-19T00:00:00"/>
    <d v="1899-12-30T06:00:00"/>
    <d v="1899-12-30T00:09:00"/>
    <n v="0.15"/>
    <x v="0"/>
    <x v="23"/>
    <x v="3"/>
    <n v="5.9"/>
    <n v="39.333333333333336"/>
    <m/>
  </r>
  <r>
    <d v="2016-06-21T00:00:00"/>
    <d v="1899-12-30T15:39:00"/>
    <d v="2016-06-21T00:00:00"/>
    <d v="1899-12-30T16:08:00"/>
    <d v="1899-12-30T00:29:00"/>
    <n v="0.48333333333333334"/>
    <x v="0"/>
    <x v="2"/>
    <x v="22"/>
    <n v="19.3"/>
    <n v="39.931034482758619"/>
    <m/>
  </r>
  <r>
    <d v="2016-06-21T00:00:00"/>
    <d v="1899-12-30T17:11:00"/>
    <d v="2016-06-21T00:00:00"/>
    <d v="1899-12-30T18:02:00"/>
    <d v="1899-12-30T00:51:00"/>
    <n v="0.85"/>
    <x v="0"/>
    <x v="23"/>
    <x v="3"/>
    <n v="16.600000000000001"/>
    <n v="19.529411764705884"/>
    <s v="Meal/Entertain"/>
  </r>
  <r>
    <d v="2016-06-24T00:00:00"/>
    <d v="1899-12-30T10:41:00"/>
    <d v="2016-06-24T00:00:00"/>
    <d v="1899-12-30T10:57:00"/>
    <d v="1899-12-30T00:16:00"/>
    <n v="0.26666666666666666"/>
    <x v="0"/>
    <x v="20"/>
    <x v="50"/>
    <n v="7.1"/>
    <n v="26.625"/>
    <s v="Meal/Entertain"/>
  </r>
  <r>
    <d v="2016-06-24T00:00:00"/>
    <d v="1899-12-30T11:54:00"/>
    <d v="2016-06-24T00:00:00"/>
    <d v="1899-12-30T12:01:00"/>
    <d v="1899-12-30T00:07:00"/>
    <n v="0.11666666666666667"/>
    <x v="0"/>
    <x v="46"/>
    <x v="31"/>
    <n v="2.1"/>
    <n v="18"/>
    <s v="Meal/Entertain"/>
  </r>
  <r>
    <d v="2016-06-24T00:00:00"/>
    <d v="1899-12-30T12:19:00"/>
    <d v="2016-06-24T00:00:00"/>
    <d v="1899-12-30T12:37:00"/>
    <d v="1899-12-30T00:18:00"/>
    <n v="0.3"/>
    <x v="0"/>
    <x v="2"/>
    <x v="22"/>
    <n v="8.6"/>
    <n v="28.666666666666668"/>
    <s v="Errand/Supplies"/>
  </r>
  <r>
    <d v="2016-06-24T00:00:00"/>
    <d v="1899-12-30T12:50:00"/>
    <d v="2016-06-24T00:00:00"/>
    <d v="1899-12-30T13:12:00"/>
    <d v="1899-12-30T00:22:00"/>
    <n v="0.36666666666666664"/>
    <x v="0"/>
    <x v="23"/>
    <x v="4"/>
    <n v="9"/>
    <n v="24.545454545454547"/>
    <s v="Errand/Supplies"/>
  </r>
  <r>
    <d v="2016-06-24T00:00:00"/>
    <d v="1899-12-30T13:18:00"/>
    <d v="2016-06-24T00:00:00"/>
    <d v="1899-12-30T13:27:00"/>
    <d v="1899-12-30T00:09:00"/>
    <n v="0.15"/>
    <x v="0"/>
    <x v="17"/>
    <x v="3"/>
    <n v="3.1"/>
    <n v="20.666666666666668"/>
    <s v="Errand/Supplies"/>
  </r>
  <r>
    <d v="2016-06-24T00:00:00"/>
    <d v="1899-12-30T14:01:00"/>
    <d v="2016-06-24T00:00:00"/>
    <d v="1899-12-30T14:20:00"/>
    <d v="1899-12-30T00:19:00"/>
    <n v="0.31666666666666665"/>
    <x v="0"/>
    <x v="2"/>
    <x v="4"/>
    <n v="8.4"/>
    <n v="26.526315789473685"/>
    <s v="Temporary Site"/>
  </r>
  <r>
    <d v="2016-06-24T00:00:00"/>
    <d v="1899-12-30T20:44:00"/>
    <d v="2016-06-24T00:00:00"/>
    <d v="1899-12-30T21:02:00"/>
    <d v="1899-12-30T00:18:00"/>
    <n v="0.3"/>
    <x v="0"/>
    <x v="108"/>
    <x v="116"/>
    <n v="12.8"/>
    <n v="42.666666666666671"/>
    <m/>
  </r>
  <r>
    <d v="2016-06-25T00:00:00"/>
    <d v="1899-12-30T09:03:00"/>
    <d v="2016-06-25T00:00:00"/>
    <d v="1899-12-30T09:12:00"/>
    <d v="1899-12-30T00:09:00"/>
    <n v="0.15"/>
    <x v="0"/>
    <x v="109"/>
    <x v="123"/>
    <n v="4.5"/>
    <n v="30"/>
    <m/>
  </r>
  <r>
    <d v="2016-06-25T00:00:00"/>
    <d v="1899-12-30T09:15:00"/>
    <d v="2016-06-25T00:00:00"/>
    <d v="1899-12-30T10:08:00"/>
    <d v="1899-12-30T00:53:00"/>
    <n v="0.8833333333333333"/>
    <x v="0"/>
    <x v="113"/>
    <x v="124"/>
    <n v="11.8"/>
    <n v="13.358490566037737"/>
    <s v="Between Offices"/>
  </r>
  <r>
    <d v="2016-06-25T00:00:00"/>
    <d v="1899-12-30T10:18:00"/>
    <d v="2016-06-25T00:00:00"/>
    <d v="1899-12-30T10:25:00"/>
    <d v="1899-12-30T00:07:00"/>
    <n v="0.11666666666666667"/>
    <x v="0"/>
    <x v="115"/>
    <x v="125"/>
    <n v="1.1000000000000001"/>
    <n v="9.4285714285714288"/>
    <s v="Errand/Supplies"/>
  </r>
  <r>
    <d v="2016-06-25T00:00:00"/>
    <d v="1899-12-30T10:50:00"/>
    <d v="2016-06-25T00:00:00"/>
    <d v="1899-12-30T11:18:00"/>
    <d v="1899-12-30T00:28:00"/>
    <n v="0.46666666666666667"/>
    <x v="0"/>
    <x v="116"/>
    <x v="121"/>
    <n v="17"/>
    <n v="36.428571428571431"/>
    <s v="Meal/Entertain"/>
  </r>
  <r>
    <d v="2016-06-25T00:00:00"/>
    <d v="1899-12-30T11:25:00"/>
    <d v="2016-06-25T00:00:00"/>
    <d v="1899-12-30T11:34:00"/>
    <d v="1899-12-30T00:09:00"/>
    <n v="0.15"/>
    <x v="0"/>
    <x v="117"/>
    <x v="126"/>
    <n v="1.7"/>
    <n v="11.333333333333334"/>
    <s v="Meeting"/>
  </r>
  <r>
    <d v="2016-06-25T00:00:00"/>
    <d v="1899-12-30T11:53:00"/>
    <d v="2016-06-25T00:00:00"/>
    <d v="1899-12-30T13:21:00"/>
    <d v="1899-12-30T01:28:00"/>
    <n v="1.4666666666666666"/>
    <x v="0"/>
    <x v="114"/>
    <x v="116"/>
    <n v="15.5"/>
    <n v="10.568181818181818"/>
    <s v="Meeting"/>
  </r>
  <r>
    <d v="2016-06-25T00:00:00"/>
    <d v="1899-12-30T19:47:00"/>
    <d v="2016-06-25T00:00:00"/>
    <d v="1899-12-30T19:58:00"/>
    <d v="1899-12-30T00:11:00"/>
    <n v="0.18333333333333332"/>
    <x v="0"/>
    <x v="112"/>
    <x v="127"/>
    <n v="1.6"/>
    <n v="8.7272727272727284"/>
    <m/>
  </r>
  <r>
    <d v="2016-06-25T00:00:00"/>
    <d v="1899-12-30T23:19:00"/>
    <d v="2016-06-25T00:00:00"/>
    <d v="1899-12-30T23:26:00"/>
    <d v="1899-12-30T00:07:00"/>
    <n v="0.11666666666666667"/>
    <x v="0"/>
    <x v="118"/>
    <x v="119"/>
    <n v="1.5"/>
    <n v="12.857142857142858"/>
    <m/>
  </r>
  <r>
    <d v="2016-06-26T00:00:00"/>
    <d v="1899-12-30T17:43:00"/>
    <d v="2016-06-26T00:00:00"/>
    <d v="1899-12-30T18:18:00"/>
    <d v="1899-12-30T00:35:00"/>
    <n v="0.58333333333333337"/>
    <x v="0"/>
    <x v="113"/>
    <x v="122"/>
    <n v="12.6"/>
    <n v="21.599999999999998"/>
    <s v="Meeting"/>
  </r>
  <r>
    <d v="2016-06-26T00:00:00"/>
    <d v="1899-12-30T18:45:00"/>
    <d v="2016-06-26T00:00:00"/>
    <d v="1899-12-30T19:12:00"/>
    <d v="1899-12-30T00:27:00"/>
    <n v="0.45"/>
    <x v="0"/>
    <x v="117"/>
    <x v="126"/>
    <n v="4.8"/>
    <n v="10.666666666666666"/>
    <m/>
  </r>
  <r>
    <d v="2016-06-26T00:00:00"/>
    <d v="1899-12-30T19:41:00"/>
    <d v="2016-06-26T00:00:00"/>
    <d v="1899-12-30T19:50:00"/>
    <d v="1899-12-30T00:09:00"/>
    <n v="0.15"/>
    <x v="0"/>
    <x v="108"/>
    <x v="122"/>
    <n v="2.2000000000000002"/>
    <n v="14.666666666666668"/>
    <m/>
  </r>
  <r>
    <d v="2016-06-26T00:00:00"/>
    <d v="1899-12-30T21:14:00"/>
    <d v="2016-06-26T00:00:00"/>
    <d v="1899-12-30T21:42:00"/>
    <d v="1899-12-30T00:28:00"/>
    <n v="0.46666666666666667"/>
    <x v="0"/>
    <x v="108"/>
    <x v="116"/>
    <n v="13"/>
    <n v="27.857142857142858"/>
    <m/>
  </r>
  <r>
    <d v="2016-06-27T00:00:00"/>
    <d v="1899-12-30T07:37:00"/>
    <d v="2016-06-27T00:00:00"/>
    <d v="1899-12-30T08:48:00"/>
    <d v="1899-12-30T01:11:00"/>
    <n v="1.1833333333333333"/>
    <x v="0"/>
    <x v="113"/>
    <x v="128"/>
    <n v="46.9"/>
    <n v="39.633802816901408"/>
    <m/>
  </r>
  <r>
    <d v="2016-06-27T00:00:00"/>
    <d v="1899-12-30T08:51:00"/>
    <d v="2016-06-27T00:00:00"/>
    <d v="1899-12-30T09:00:00"/>
    <d v="1899-12-30T00:09:00"/>
    <n v="0.15"/>
    <x v="0"/>
    <x v="119"/>
    <x v="128"/>
    <n v="2.5"/>
    <n v="16.666666666666668"/>
    <m/>
  </r>
  <r>
    <d v="2016-06-27T00:00:00"/>
    <d v="1899-12-30T09:05:00"/>
    <d v="2016-06-27T00:00:00"/>
    <d v="1899-12-30T09:33:00"/>
    <d v="1899-12-30T00:28:00"/>
    <n v="0.46666666666666667"/>
    <x v="0"/>
    <x v="119"/>
    <x v="128"/>
    <n v="8.6"/>
    <n v="18.428571428571427"/>
    <m/>
  </r>
  <r>
    <d v="2016-06-27T00:00:00"/>
    <d v="1899-12-30T09:43:00"/>
    <d v="2016-06-27T00:00:00"/>
    <d v="1899-12-30T10:08:00"/>
    <d v="1899-12-30T00:25:00"/>
    <n v="0.41666666666666669"/>
    <x v="0"/>
    <x v="119"/>
    <x v="128"/>
    <n v="5.2"/>
    <n v="12.48"/>
    <m/>
  </r>
  <r>
    <d v="2016-06-27T00:00:00"/>
    <d v="1899-12-30T10:22:00"/>
    <d v="2016-06-27T00:00:00"/>
    <d v="1899-12-30T10:39:00"/>
    <d v="1899-12-30T00:17:00"/>
    <n v="0.28333333333333333"/>
    <x v="0"/>
    <x v="119"/>
    <x v="128"/>
    <n v="7.6"/>
    <n v="26.823529411764707"/>
    <m/>
  </r>
  <r>
    <d v="2016-06-27T00:00:00"/>
    <d v="1899-12-30T10:51:00"/>
    <d v="2016-06-27T00:00:00"/>
    <d v="1899-12-30T10:58:00"/>
    <d v="1899-12-30T00:07:00"/>
    <n v="0.11666666666666667"/>
    <x v="0"/>
    <x v="119"/>
    <x v="128"/>
    <n v="1.8"/>
    <n v="15.428571428571429"/>
    <m/>
  </r>
  <r>
    <d v="2016-06-27T00:00:00"/>
    <d v="1899-12-30T11:06:00"/>
    <d v="2016-06-27T00:00:00"/>
    <d v="1899-12-30T11:24:00"/>
    <d v="1899-12-30T00:18:00"/>
    <n v="0.3"/>
    <x v="0"/>
    <x v="119"/>
    <x v="129"/>
    <n v="4.7"/>
    <n v="15.666666666666668"/>
    <m/>
  </r>
  <r>
    <d v="2016-06-27T00:00:00"/>
    <d v="1899-12-30T11:30:00"/>
    <d v="2016-06-27T00:00:00"/>
    <d v="1899-12-30T11:42:00"/>
    <d v="1899-12-30T00:12:00"/>
    <n v="0.2"/>
    <x v="0"/>
    <x v="120"/>
    <x v="129"/>
    <n v="2.8"/>
    <n v="13.999999999999998"/>
    <m/>
  </r>
  <r>
    <d v="2016-06-27T00:00:00"/>
    <d v="1899-12-30T12:22:00"/>
    <d v="2016-06-27T00:00:00"/>
    <d v="1899-12-30T13:02:00"/>
    <d v="1899-12-30T00:40:00"/>
    <n v="0.66666666666666663"/>
    <x v="0"/>
    <x v="120"/>
    <x v="121"/>
    <n v="30"/>
    <n v="45"/>
    <m/>
  </r>
  <r>
    <d v="2016-06-27T00:00:00"/>
    <d v="1899-12-30T13:56:00"/>
    <d v="2016-06-27T00:00:00"/>
    <d v="1899-12-30T14:05:00"/>
    <d v="1899-12-30T00:09:00"/>
    <n v="0.15"/>
    <x v="0"/>
    <x v="114"/>
    <x v="122"/>
    <n v="4.4000000000000004"/>
    <n v="29.333333333333336"/>
    <m/>
  </r>
  <r>
    <d v="2016-06-27T00:00:00"/>
    <d v="1899-12-30T21:09:00"/>
    <d v="2016-06-27T00:00:00"/>
    <d v="1899-12-30T21:19:00"/>
    <d v="1899-12-30T00:10:00"/>
    <n v="0.16666666666666666"/>
    <x v="0"/>
    <x v="121"/>
    <x v="18"/>
    <n v="1"/>
    <n v="6"/>
    <m/>
  </r>
  <r>
    <d v="2016-06-28T00:00:00"/>
    <d v="1899-12-30T00:48:00"/>
    <d v="2016-06-28T00:00:00"/>
    <d v="1899-12-30T01:05:00"/>
    <d v="1899-12-30T00:17:00"/>
    <n v="0.28333333333333333"/>
    <x v="0"/>
    <x v="17"/>
    <x v="3"/>
    <n v="8.1999999999999993"/>
    <n v="28.941176470588232"/>
    <s v="Customer Visit"/>
  </r>
  <r>
    <d v="2016-06-28T00:00:00"/>
    <d v="1899-12-30T20:13:00"/>
    <d v="2016-06-28T00:00:00"/>
    <d v="1899-12-30T20:33:00"/>
    <d v="1899-12-30T00:20:00"/>
    <n v="0.33333333333333331"/>
    <x v="0"/>
    <x v="2"/>
    <x v="19"/>
    <n v="10.4"/>
    <n v="31.200000000000003"/>
    <s v="Meeting"/>
  </r>
  <r>
    <d v="2016-06-28T00:00:00"/>
    <d v="1899-12-30T23:34:00"/>
    <d v="2016-06-28T00:00:00"/>
    <d v="1899-12-30T23:59:00"/>
    <d v="1899-12-30T00:25:00"/>
    <n v="0.41666666666666669"/>
    <x v="0"/>
    <x v="18"/>
    <x v="3"/>
    <n v="9.9"/>
    <n v="23.76"/>
    <s v="Meeting"/>
  </r>
  <r>
    <d v="2016-06-28T00:00:00"/>
    <d v="1899-12-30T23:34:00"/>
    <d v="2016-06-28T00:00:00"/>
    <d v="1899-12-30T23:59:00"/>
    <d v="1899-12-30T00:25:00"/>
    <n v="0.41666666666666669"/>
    <x v="0"/>
    <x v="18"/>
    <x v="3"/>
    <n v="9.9"/>
    <n v="23.76"/>
    <s v="Meeting"/>
  </r>
  <r>
    <d v="2016-06-29T00:00:00"/>
    <d v="1899-12-30T08:56:00"/>
    <d v="2016-06-29T00:00:00"/>
    <d v="1899-12-30T09:24:00"/>
    <d v="1899-12-30T00:28:00"/>
    <n v="0.46666666666666667"/>
    <x v="0"/>
    <x v="2"/>
    <x v="4"/>
    <n v="7.3"/>
    <n v="15.642857142857142"/>
    <m/>
  </r>
  <r>
    <d v="2016-06-29T00:00:00"/>
    <d v="1899-12-30T10:22:00"/>
    <d v="2016-06-29T00:00:00"/>
    <d v="1899-12-30T10:38:00"/>
    <d v="1899-12-30T00:16:00"/>
    <n v="0.26666666666666666"/>
    <x v="0"/>
    <x v="17"/>
    <x v="3"/>
    <n v="7.4"/>
    <n v="27.75"/>
    <m/>
  </r>
  <r>
    <d v="2016-06-29T00:00:00"/>
    <d v="1899-12-30T11:49:00"/>
    <d v="2016-06-29T00:00:00"/>
    <d v="1899-12-30T11:51:00"/>
    <d v="1899-12-30T00:02:00"/>
    <n v="3.3333333333333333E-2"/>
    <x v="0"/>
    <x v="20"/>
    <x v="25"/>
    <n v="1.6"/>
    <n v="48"/>
    <m/>
  </r>
  <r>
    <d v="2016-06-29T00:00:00"/>
    <d v="1899-12-30T12:11:00"/>
    <d v="2016-06-29T00:00:00"/>
    <d v="1899-12-30T12:16:00"/>
    <d v="1899-12-30T00:05:00"/>
    <n v="8.3333333333333329E-2"/>
    <x v="0"/>
    <x v="45"/>
    <x v="20"/>
    <n v="1.8"/>
    <n v="21.6"/>
    <m/>
  </r>
  <r>
    <d v="2016-06-29T00:00:00"/>
    <d v="1899-12-30T20:11:00"/>
    <d v="2016-06-29T00:00:00"/>
    <d v="1899-12-30T20:29:00"/>
    <d v="1899-12-30T00:18:00"/>
    <n v="0.3"/>
    <x v="0"/>
    <x v="2"/>
    <x v="19"/>
    <n v="10.4"/>
    <n v="34.666666666666671"/>
    <s v="Meeting"/>
  </r>
  <r>
    <d v="2016-06-29T00:00:00"/>
    <d v="1899-12-30T23:38:00"/>
    <d v="2016-06-30T00:00:00"/>
    <d v="1899-12-30T00:00:00"/>
    <d v="1899-12-30T00:22:00"/>
    <n v="0.36666666666666664"/>
    <x v="0"/>
    <x v="18"/>
    <x v="3"/>
    <n v="9.9"/>
    <n v="27.000000000000004"/>
    <s v="Meeting"/>
  </r>
  <r>
    <d v="2016-06-30T00:00:00"/>
    <d v="1899-12-30T20:09:00"/>
    <d v="2016-06-30T00:00:00"/>
    <d v="1899-12-30T20:26:00"/>
    <d v="1899-12-30T00:17:00"/>
    <n v="0.28333333333333333"/>
    <x v="0"/>
    <x v="2"/>
    <x v="19"/>
    <n v="9.9"/>
    <n v="34.941176470588239"/>
    <s v="Meeting"/>
  </r>
  <r>
    <d v="2016-01-07T00:00:00"/>
    <d v="1899-12-30T00:00:00"/>
    <d v="2016-01-07T00:25:00"/>
    <d v="1899-12-30T00:25:00"/>
    <d v="1899-12-30T00:25:00"/>
    <n v="0.41666666666666669"/>
    <x v="0"/>
    <x v="18"/>
    <x v="3"/>
    <n v="9.9"/>
    <n v="23.76"/>
    <s v="Meeting"/>
  </r>
  <r>
    <d v="2016-01-07T09:34:00"/>
    <d v="1899-12-30T09:34:00"/>
    <d v="2016-01-07T09:57:00"/>
    <d v="1899-12-30T09:57:00"/>
    <d v="1899-12-30T00:23:00"/>
    <n v="0.38333333333333336"/>
    <x v="0"/>
    <x v="2"/>
    <x v="22"/>
    <n v="13.3"/>
    <n v="34.695652173913039"/>
    <s v="Meeting"/>
  </r>
  <r>
    <d v="2016-01-07T12:36:00"/>
    <d v="1899-12-30T12:36:00"/>
    <d v="2016-01-07T13:00:00"/>
    <d v="1899-12-30T13:00:00"/>
    <d v="1899-12-30T00:24:00"/>
    <n v="0.4"/>
    <x v="0"/>
    <x v="23"/>
    <x v="3"/>
    <n v="11.3"/>
    <n v="28.25"/>
    <s v="Meeting"/>
  </r>
  <r>
    <d v="2016-01-07T20:06:00"/>
    <d v="1899-12-30T20:06:00"/>
    <d v="2016-01-07T20:24:00"/>
    <d v="1899-12-30T20:24:00"/>
    <d v="1899-12-30T00:18:00"/>
    <n v="0.3"/>
    <x v="0"/>
    <x v="2"/>
    <x v="19"/>
    <n v="10.5"/>
    <n v="35"/>
    <s v="Meeting"/>
  </r>
  <r>
    <d v="2016-01-07T23:48:00"/>
    <d v="1899-12-30T23:48:00"/>
    <d v="2016-02-07T00:09:00"/>
    <d v="1899-12-30T00:09:00"/>
    <d v="1899-12-30T00:21:00"/>
    <n v="0.35"/>
    <x v="0"/>
    <x v="18"/>
    <x v="3"/>
    <n v="9.9"/>
    <n v="28.285714285714288"/>
    <s v="Meeting"/>
  </r>
  <r>
    <d v="2016-02-07T20:18:00"/>
    <d v="1899-12-30T20:18:00"/>
    <d v="2016-02-07T20:36:00"/>
    <d v="1899-12-30T20:36:00"/>
    <d v="1899-12-30T00:18:00"/>
    <n v="0.3"/>
    <x v="0"/>
    <x v="2"/>
    <x v="19"/>
    <n v="10.1"/>
    <n v="33.666666666666664"/>
    <s v="Meeting"/>
  </r>
  <r>
    <d v="2016-02-07T23:48:00"/>
    <d v="1899-12-30T23:48:00"/>
    <d v="2016-03-07T00:12:00"/>
    <d v="1899-12-30T00:12:00"/>
    <d v="1899-12-30T00:24:00"/>
    <n v="0.4"/>
    <x v="0"/>
    <x v="18"/>
    <x v="3"/>
    <n v="9.9"/>
    <n v="24.75"/>
    <s v="Meeting"/>
  </r>
  <r>
    <d v="2016-03-07T00:28:00"/>
    <d v="1899-12-30T00:28:00"/>
    <d v="2016-03-07T00:38:00"/>
    <d v="1899-12-30T00:38:00"/>
    <d v="1899-12-30T00:10:00"/>
    <n v="0.16666666666666666"/>
    <x v="0"/>
    <x v="2"/>
    <x v="4"/>
    <n v="3.1"/>
    <n v="18.600000000000001"/>
    <s v="Errand/Supplies"/>
  </r>
  <r>
    <d v="2016-03-07T03:02:00"/>
    <d v="1899-12-30T03:02:00"/>
    <d v="2016-03-07T03:08:00"/>
    <d v="1899-12-30T03:08:00"/>
    <d v="1899-12-30T00:06:00"/>
    <n v="0.1"/>
    <x v="0"/>
    <x v="17"/>
    <x v="3"/>
    <n v="3.1"/>
    <n v="31"/>
    <s v="Errand/Supplies"/>
  </r>
  <r>
    <d v="2016-03-07T20:00:00"/>
    <d v="1899-12-30T20:00:00"/>
    <d v="2016-03-07T20:18:00"/>
    <d v="1899-12-30T20:18:00"/>
    <d v="1899-12-30T00:18:00"/>
    <n v="0.3"/>
    <x v="0"/>
    <x v="2"/>
    <x v="19"/>
    <n v="9.9"/>
    <n v="33"/>
    <s v="Meeting"/>
  </r>
  <r>
    <d v="2016-04-07T00:32:00"/>
    <d v="1899-12-30T00:32:00"/>
    <d v="2016-04-07T00:47:00"/>
    <d v="1899-12-30T00:47:00"/>
    <d v="1899-12-30T00:15:00"/>
    <n v="0.25"/>
    <x v="0"/>
    <x v="18"/>
    <x v="3"/>
    <n v="9.9"/>
    <n v="39.6"/>
    <s v="Meeting"/>
  </r>
  <r>
    <d v="2016-04-07T17:31:00"/>
    <d v="1899-12-30T17:31:00"/>
    <d v="2016-04-07T17:49:00"/>
    <d v="1899-12-30T17:49:00"/>
    <d v="1899-12-30T00:18:00"/>
    <n v="0.3"/>
    <x v="0"/>
    <x v="20"/>
    <x v="130"/>
    <n v="8.8000000000000007"/>
    <n v="29.333333333333336"/>
    <s v="Meeting"/>
  </r>
  <r>
    <d v="2016-04-07T18:23:00"/>
    <d v="1899-12-30T18:23:00"/>
    <d v="2016-04-07T18:49:00"/>
    <d v="1899-12-30T18:49:00"/>
    <d v="1899-12-30T00:26:00"/>
    <n v="0.43333333333333335"/>
    <x v="0"/>
    <x v="122"/>
    <x v="20"/>
    <n v="8.6999999999999993"/>
    <n v="20.076923076923073"/>
    <s v="Temporary Site"/>
  </r>
  <r>
    <d v="2016-04-07T20:00:00"/>
    <d v="1899-12-30T20:00:00"/>
    <d v="2016-04-07T20:17:00"/>
    <d v="1899-12-30T20:17:00"/>
    <d v="1899-12-30T00:17:00"/>
    <n v="0.28333333333333333"/>
    <x v="0"/>
    <x v="2"/>
    <x v="19"/>
    <n v="11.8"/>
    <n v="41.647058823529413"/>
    <s v="Meeting"/>
  </r>
  <r>
    <d v="2016-05-07T00:00:00"/>
    <d v="1899-12-30T00:00:00"/>
    <d v="2016-05-07T00:05:00"/>
    <d v="1899-12-30T00:05:00"/>
    <d v="1899-12-30T00:05:00"/>
    <n v="8.3333333333333329E-2"/>
    <x v="0"/>
    <x v="123"/>
    <x v="131"/>
    <n v="1.2"/>
    <n v="14.4"/>
    <s v="Errand/Supplies"/>
  </r>
  <r>
    <d v="2016-05-07T00:08:00"/>
    <d v="1899-12-30T00:08:00"/>
    <d v="2016-05-07T00:28:00"/>
    <d v="1899-12-30T00:28:00"/>
    <d v="1899-12-30T00:20:00"/>
    <n v="0.33333333333333331"/>
    <x v="0"/>
    <x v="18"/>
    <x v="3"/>
    <n v="9.9"/>
    <n v="29.700000000000003"/>
    <s v="Meeting"/>
  </r>
  <r>
    <d v="2016-05-07T16:48:00"/>
    <d v="1899-12-30T16:48:00"/>
    <d v="2016-05-07T16:52:00"/>
    <d v="1899-12-30T16:52:00"/>
    <d v="1899-12-30T00:04:00"/>
    <n v="6.6666666666666666E-2"/>
    <x v="0"/>
    <x v="20"/>
    <x v="20"/>
    <n v="0.6"/>
    <n v="9"/>
    <s v="Errand/Supplies"/>
  </r>
  <r>
    <d v="2016-05-07T20:06:00"/>
    <d v="1899-12-30T20:06:00"/>
    <d v="2016-05-07T20:26:00"/>
    <d v="1899-12-30T20:26:00"/>
    <d v="1899-12-30T00:20:00"/>
    <n v="0.33333333333333331"/>
    <x v="0"/>
    <x v="2"/>
    <x v="19"/>
    <n v="9.9"/>
    <n v="29.700000000000003"/>
    <m/>
  </r>
  <r>
    <d v="2016-05-07T22:41:00"/>
    <d v="1899-12-30T22:41:00"/>
    <d v="2016-05-07T23:02:00"/>
    <d v="1899-12-30T23:02:00"/>
    <d v="1899-12-30T00:21:00"/>
    <n v="0.35"/>
    <x v="0"/>
    <x v="18"/>
    <x v="4"/>
    <n v="8.6"/>
    <n v="24.571428571428573"/>
    <m/>
  </r>
  <r>
    <d v="2016-06-07T00:33:00"/>
    <d v="1899-12-30T00:33:00"/>
    <d v="2016-06-07T00:53:00"/>
    <d v="1899-12-30T00:53:00"/>
    <d v="1899-12-30T00:20:00"/>
    <n v="0.33333333333333331"/>
    <x v="0"/>
    <x v="17"/>
    <x v="3"/>
    <n v="6.3"/>
    <n v="18.900000000000002"/>
    <s v="Meal/Entertain"/>
  </r>
  <r>
    <d v="2016-06-07T09:06:00"/>
    <d v="1899-12-30T09:06:00"/>
    <d v="2016-06-07T09:25:00"/>
    <d v="1899-12-30T09:25:00"/>
    <d v="1899-12-30T00:19:00"/>
    <n v="0.31666666666666665"/>
    <x v="0"/>
    <x v="2"/>
    <x v="19"/>
    <n v="9.9"/>
    <n v="31.263157894736846"/>
    <s v="Meeting"/>
  </r>
  <r>
    <d v="2016-06-07T12:48:00"/>
    <d v="1899-12-30T12:48:00"/>
    <d v="2016-06-07T13:08:00"/>
    <d v="1899-12-30T13:08:00"/>
    <d v="1899-12-30T00:20:00"/>
    <n v="0.33333333333333331"/>
    <x v="0"/>
    <x v="18"/>
    <x v="3"/>
    <n v="9.9"/>
    <n v="29.700000000000003"/>
    <m/>
  </r>
  <r>
    <d v="2016-06-07T20:04:00"/>
    <d v="1899-12-30T20:04:00"/>
    <d v="2016-06-07T20:14:00"/>
    <d v="1899-12-30T20:14:00"/>
    <d v="1899-12-30T00:10:00"/>
    <n v="0.16666666666666666"/>
    <x v="0"/>
    <x v="2"/>
    <x v="4"/>
    <n v="3.3"/>
    <n v="19.8"/>
    <s v="Meal/Entertain"/>
  </r>
  <r>
    <d v="2016-06-07T23:46:00"/>
    <d v="1899-12-30T23:46:00"/>
    <d v="2016-06-07T23:59:00"/>
    <d v="1899-12-30T23:59:00"/>
    <d v="1899-12-30T00:13:00"/>
    <n v="0.21666666666666667"/>
    <x v="0"/>
    <x v="17"/>
    <x v="3"/>
    <n v="3.1"/>
    <n v="14.307692307692308"/>
    <s v="Customer Visit"/>
  </r>
  <r>
    <d v="2016-07-07T08:22:00"/>
    <d v="1899-12-30T08:22:00"/>
    <d v="2016-07-07T08:50:00"/>
    <d v="1899-12-30T08:50:00"/>
    <d v="1899-12-30T00:28:00"/>
    <n v="0.46666666666666667"/>
    <x v="0"/>
    <x v="2"/>
    <x v="4"/>
    <n v="7.9"/>
    <n v="16.928571428571431"/>
    <s v="Temporary Site"/>
  </r>
  <r>
    <d v="2016-07-07T10:27:00"/>
    <d v="1899-12-30T10:27:00"/>
    <d v="2016-07-07T10:33:00"/>
    <d v="1899-12-30T10:33:00"/>
    <d v="1899-12-30T00:06:00"/>
    <n v="0.1"/>
    <x v="0"/>
    <x v="17"/>
    <x v="3"/>
    <n v="8.9"/>
    <n v="89"/>
    <m/>
  </r>
  <r>
    <d v="2016-07-07T12:59:00"/>
    <d v="1899-12-30T12:59:00"/>
    <d v="2016-07-07T13:35:00"/>
    <d v="1899-12-30T13:35:00"/>
    <d v="1899-12-30T00:36:00"/>
    <n v="0.6"/>
    <x v="0"/>
    <x v="108"/>
    <x v="116"/>
    <n v="12.8"/>
    <n v="21.333333333333336"/>
    <m/>
  </r>
  <r>
    <d v="2016-08-07T09:50:00"/>
    <d v="1899-12-30T09:50:00"/>
    <d v="2016-08-07T10:13:00"/>
    <d v="1899-12-30T10:13:00"/>
    <d v="1899-12-30T00:23:00"/>
    <n v="0.38333333333333336"/>
    <x v="0"/>
    <x v="109"/>
    <x v="132"/>
    <n v="7.7"/>
    <n v="20.086956521739129"/>
    <m/>
  </r>
  <r>
    <d v="2016-08-07T10:51:00"/>
    <d v="1899-12-30T10:51:00"/>
    <d v="2016-08-07T11:12:00"/>
    <d v="1899-12-30T11:12:00"/>
    <d v="1899-12-30T00:21:00"/>
    <n v="0.35"/>
    <x v="0"/>
    <x v="124"/>
    <x v="133"/>
    <n v="7"/>
    <n v="20"/>
    <m/>
  </r>
  <r>
    <d v="2016-08-07T13:48:00"/>
    <d v="1899-12-30T13:48:00"/>
    <d v="2016-08-07T14:11:00"/>
    <d v="1899-12-30T14:11:00"/>
    <d v="1899-12-30T00:23:00"/>
    <n v="0.38333333333333336"/>
    <x v="0"/>
    <x v="113"/>
    <x v="121"/>
    <n v="12.5"/>
    <n v="32.608695652173914"/>
    <m/>
  </r>
  <r>
    <d v="2016-08-07T17:11:00"/>
    <d v="1899-12-30T17:11:00"/>
    <d v="2016-08-07T17:30:00"/>
    <d v="1899-12-30T17:30:00"/>
    <d v="1899-12-30T00:19:00"/>
    <n v="0.31666666666666665"/>
    <x v="0"/>
    <x v="108"/>
    <x v="116"/>
    <n v="13.2"/>
    <n v="41.684210526315788"/>
    <m/>
  </r>
  <r>
    <d v="2016-09-07T09:03:00"/>
    <d v="1899-12-30T09:03:00"/>
    <d v="2016-09-07T09:46:00"/>
    <d v="1899-12-30T09:46:00"/>
    <d v="1899-12-30T00:43:00"/>
    <n v="0.71666666666666667"/>
    <x v="0"/>
    <x v="113"/>
    <x v="122"/>
    <n v="13"/>
    <n v="18.13953488372093"/>
    <m/>
  </r>
  <r>
    <d v="2016-09-07T09:52:00"/>
    <d v="1899-12-30T09:52:00"/>
    <d v="2016-09-07T10:06:00"/>
    <d v="1899-12-30T10:06:00"/>
    <d v="1899-12-30T00:14:00"/>
    <n v="0.23333333333333334"/>
    <x v="0"/>
    <x v="108"/>
    <x v="121"/>
    <n v="4.9000000000000004"/>
    <n v="21"/>
    <m/>
  </r>
  <r>
    <d v="2016-09-07T10:15:00"/>
    <d v="1899-12-30T10:15:00"/>
    <d v="2016-09-07T10:33:00"/>
    <d v="1899-12-30T10:33:00"/>
    <d v="1899-12-30T00:18:00"/>
    <n v="0.3"/>
    <x v="0"/>
    <x v="114"/>
    <x v="116"/>
    <n v="8.5"/>
    <n v="28.333333333333336"/>
    <m/>
  </r>
  <r>
    <d v="2016-10-07T14:10:00"/>
    <d v="1899-12-30T14:10:00"/>
    <d v="2016-10-07T14:17:00"/>
    <d v="1899-12-30T14:17:00"/>
    <d v="1899-12-30T00:07:00"/>
    <n v="0.11666666666666667"/>
    <x v="0"/>
    <x v="109"/>
    <x v="134"/>
    <n v="1.3"/>
    <n v="11.142857142857142"/>
    <m/>
  </r>
  <r>
    <d v="2016-10-07T16:04:00"/>
    <d v="1899-12-30T16:04:00"/>
    <d v="2016-10-07T16:15:00"/>
    <d v="1899-12-30T16:15:00"/>
    <d v="1899-12-30T00:11:00"/>
    <n v="0.18333333333333332"/>
    <x v="0"/>
    <x v="125"/>
    <x v="133"/>
    <n v="1.8"/>
    <n v="9.8181818181818183"/>
    <m/>
  </r>
  <r>
    <d v="2016-10-07T18:05:00"/>
    <d v="1899-12-30T18:05:00"/>
    <d v="2016-10-07T18:21:00"/>
    <d v="1899-12-30T18:21:00"/>
    <d v="1899-12-30T00:16:00"/>
    <n v="0.26666666666666666"/>
    <x v="0"/>
    <x v="113"/>
    <x v="122"/>
    <n v="13.6"/>
    <n v="51"/>
    <m/>
  </r>
  <r>
    <d v="2016-10-07T19:51:00"/>
    <d v="1899-12-30T19:51:00"/>
    <d v="2016-10-07T20:08:00"/>
    <d v="1899-12-30T20:08:00"/>
    <d v="1899-12-30T00:17:00"/>
    <n v="0.28333333333333333"/>
    <x v="0"/>
    <x v="108"/>
    <x v="116"/>
    <n v="13.4"/>
    <n v="47.294117647058826"/>
    <m/>
  </r>
  <r>
    <d v="2016-12-07T16:10:00"/>
    <d v="1899-12-30T16:10:00"/>
    <d v="2016-12-07T16:45:00"/>
    <d v="1899-12-30T16:45:00"/>
    <d v="1899-12-30T00:35:00"/>
    <n v="0.58333333333333337"/>
    <x v="0"/>
    <x v="113"/>
    <x v="122"/>
    <n v="12.3"/>
    <n v="21.085714285714285"/>
    <m/>
  </r>
  <r>
    <d v="2016-12-07T19:21:00"/>
    <d v="1899-12-30T19:21:00"/>
    <d v="2016-12-07T19:26:00"/>
    <d v="1899-12-30T19:26:00"/>
    <d v="1899-12-30T00:05:00"/>
    <n v="8.3333333333333329E-2"/>
    <x v="1"/>
    <x v="108"/>
    <x v="122"/>
    <n v="1.4"/>
    <n v="16.8"/>
    <m/>
  </r>
  <r>
    <d v="2016-12-07T23:47:00"/>
    <d v="1899-12-30T23:47:00"/>
    <d v="2016-07-13T00:00:00"/>
    <d v="1899-12-30T00:11:00"/>
    <d v="1899-12-30T00:24:00"/>
    <n v="0.4"/>
    <x v="1"/>
    <x v="17"/>
    <x v="3"/>
    <n v="8.6999999999999993"/>
    <n v="21.749999999999996"/>
    <m/>
  </r>
  <r>
    <d v="2016-07-13T00:00:00"/>
    <d v="1899-12-30T12:39:00"/>
    <d v="2016-07-13T00:00:00"/>
    <d v="1899-12-30T13:20:00"/>
    <d v="1899-12-30T00:41:00"/>
    <n v="0.68333333333333335"/>
    <x v="1"/>
    <x v="2"/>
    <x v="4"/>
    <n v="23.5"/>
    <n v="34.390243902439025"/>
    <m/>
  </r>
  <r>
    <d v="2016-07-13T00:00:00"/>
    <d v="1899-12-30T13:25:00"/>
    <d v="2016-07-13T00:00:00"/>
    <d v="1899-12-30T13:39:00"/>
    <d v="1899-12-30T00:14:00"/>
    <n v="0.23333333333333334"/>
    <x v="1"/>
    <x v="17"/>
    <x v="4"/>
    <n v="2.2000000000000002"/>
    <n v="9.4285714285714288"/>
    <m/>
  </r>
  <r>
    <d v="2016-07-13T00:00:00"/>
    <d v="1899-12-30T13:42:00"/>
    <d v="2016-07-13T00:00:00"/>
    <d v="1899-12-30T13:54:00"/>
    <d v="1899-12-30T00:12:00"/>
    <n v="0.2"/>
    <x v="1"/>
    <x v="17"/>
    <x v="3"/>
    <n v="4.4000000000000004"/>
    <n v="22"/>
    <m/>
  </r>
  <r>
    <d v="2016-07-14T00:00:00"/>
    <d v="1899-12-30T15:51:00"/>
    <d v="2016-07-14T00:00:00"/>
    <d v="1899-12-30T15:59:00"/>
    <d v="1899-12-30T00:08:00"/>
    <n v="0.13333333333333333"/>
    <x v="1"/>
    <x v="2"/>
    <x v="4"/>
    <n v="3.3"/>
    <n v="24.75"/>
    <m/>
  </r>
  <r>
    <d v="2016-07-14T00:00:00"/>
    <d v="1899-12-30T16:03:00"/>
    <d v="2016-07-14T00:00:00"/>
    <d v="1899-12-30T16:34:00"/>
    <d v="1899-12-30T00:31:00"/>
    <n v="0.51666666666666672"/>
    <x v="0"/>
    <x v="17"/>
    <x v="4"/>
    <n v="11.8"/>
    <n v="22.838709677419352"/>
    <s v="Errand/Supplies"/>
  </r>
  <r>
    <d v="2016-07-14T00:00:00"/>
    <d v="1899-12-30T16:39:00"/>
    <d v="2016-07-14T00:00:00"/>
    <d v="1899-12-30T20:05:00"/>
    <d v="1899-12-30T03:26:00"/>
    <n v="3.4333333333333331"/>
    <x v="0"/>
    <x v="17"/>
    <x v="135"/>
    <n v="195.3"/>
    <n v="56.883495145631073"/>
    <m/>
  </r>
  <r>
    <d v="2016-07-15T00:00:00"/>
    <d v="1899-12-30T11:32:00"/>
    <d v="2016-07-15T00:00:00"/>
    <d v="1899-12-30T11:53:00"/>
    <d v="1899-12-30T00:21:00"/>
    <n v="0.35"/>
    <x v="1"/>
    <x v="126"/>
    <x v="135"/>
    <n v="8.3000000000000007"/>
    <n v="23.714285714285719"/>
    <m/>
  </r>
  <r>
    <d v="2016-07-15T00:00:00"/>
    <d v="1899-12-30T12:09:00"/>
    <d v="2016-07-15T00:00:00"/>
    <d v="1899-12-30T12:19:00"/>
    <d v="1899-12-30T00:10:00"/>
    <n v="0.16666666666666666"/>
    <x v="1"/>
    <x v="126"/>
    <x v="135"/>
    <n v="3.2"/>
    <n v="19.200000000000003"/>
    <m/>
  </r>
  <r>
    <d v="2016-07-15T00:00:00"/>
    <d v="1899-12-30T12:35:00"/>
    <d v="2016-07-15T00:00:00"/>
    <d v="1899-12-30T13:15:00"/>
    <d v="1899-12-30T00:40:00"/>
    <n v="0.66666666666666663"/>
    <x v="1"/>
    <x v="126"/>
    <x v="136"/>
    <n v="22.4"/>
    <n v="33.6"/>
    <m/>
  </r>
  <r>
    <d v="2016-07-15T00:00:00"/>
    <d v="1899-12-30T15:03:00"/>
    <d v="2016-07-15T00:00:00"/>
    <d v="1899-12-30T15:33:00"/>
    <d v="1899-12-30T00:30:00"/>
    <n v="0.5"/>
    <x v="1"/>
    <x v="127"/>
    <x v="135"/>
    <n v="12.2"/>
    <n v="24.4"/>
    <m/>
  </r>
  <r>
    <d v="2016-07-15T00:00:00"/>
    <d v="1899-12-30T15:40:00"/>
    <d v="2016-07-15T00:00:00"/>
    <d v="1899-12-30T15:52:00"/>
    <d v="1899-12-30T00:12:00"/>
    <n v="0.2"/>
    <x v="1"/>
    <x v="126"/>
    <x v="135"/>
    <n v="4.5"/>
    <n v="22.5"/>
    <m/>
  </r>
  <r>
    <d v="2016-07-16T00:00:00"/>
    <d v="1899-12-30T13:14:00"/>
    <d v="2016-07-16T00:00:00"/>
    <d v="1899-12-30T14:10:00"/>
    <d v="1899-12-30T00:56:00"/>
    <n v="0.93333333333333335"/>
    <x v="1"/>
    <x v="126"/>
    <x v="137"/>
    <n v="28.1"/>
    <n v="30.107142857142858"/>
    <m/>
  </r>
  <r>
    <d v="2016-07-16T00:00:00"/>
    <d v="1899-12-30T14:14:00"/>
    <d v="2016-07-16T00:00:00"/>
    <d v="1899-12-30T14:30:00"/>
    <d v="1899-12-30T00:16:00"/>
    <n v="0.26666666666666666"/>
    <x v="1"/>
    <x v="128"/>
    <x v="137"/>
    <n v="3.8"/>
    <n v="14.25"/>
    <m/>
  </r>
  <r>
    <d v="2016-07-16T00:00:00"/>
    <d v="1899-12-30T15:29:00"/>
    <d v="2016-07-16T00:00:00"/>
    <d v="1899-12-30T16:57:00"/>
    <d v="1899-12-30T01:28:00"/>
    <n v="1.4666666666666666"/>
    <x v="1"/>
    <x v="128"/>
    <x v="138"/>
    <n v="41.9"/>
    <n v="28.56818181818182"/>
    <m/>
  </r>
  <r>
    <d v="2016-07-16T00:00:00"/>
    <d v="1899-12-30T19:42:00"/>
    <d v="2016-07-16T00:00:00"/>
    <d v="1899-12-30T20:35:00"/>
    <d v="1899-12-30T00:53:00"/>
    <n v="0.8833333333333333"/>
    <x v="1"/>
    <x v="129"/>
    <x v="135"/>
    <n v="23.8"/>
    <n v="26.943396226415096"/>
    <m/>
  </r>
  <r>
    <d v="2016-07-16T00:00:00"/>
    <d v="1899-12-30T21:45:00"/>
    <d v="2016-07-16T00:00:00"/>
    <d v="1899-12-30T22:18:00"/>
    <d v="1899-12-30T00:33:00"/>
    <n v="0.55000000000000004"/>
    <x v="1"/>
    <x v="126"/>
    <x v="135"/>
    <n v="13"/>
    <n v="23.636363636363633"/>
    <m/>
  </r>
  <r>
    <d v="2016-07-16T00:00:00"/>
    <d v="1899-12-30T22:50:00"/>
    <d v="2016-07-16T00:00:00"/>
    <d v="1899-12-30T23:03:00"/>
    <d v="1899-12-30T00:13:00"/>
    <n v="0.21666666666666667"/>
    <x v="0"/>
    <x v="126"/>
    <x v="135"/>
    <n v="4.4000000000000004"/>
    <n v="20.30769230769231"/>
    <s v="Errand/Supplies"/>
  </r>
  <r>
    <d v="2016-07-17T00:00:00"/>
    <d v="1899-12-30T11:23:00"/>
    <d v="2016-07-17T00:00:00"/>
    <d v="1899-12-30T11:50:00"/>
    <d v="1899-12-30T00:27:00"/>
    <n v="0.45"/>
    <x v="1"/>
    <x v="126"/>
    <x v="138"/>
    <n v="15.1"/>
    <n v="33.555555555555557"/>
    <s v="Charity ($)"/>
  </r>
  <r>
    <d v="2016-07-17T00:00:00"/>
    <d v="1899-12-30T12:20:00"/>
    <d v="2016-07-17T00:00:00"/>
    <d v="1899-12-30T15:25:00"/>
    <d v="1899-12-30T03:05:00"/>
    <n v="3.0833333333333335"/>
    <x v="1"/>
    <x v="129"/>
    <x v="3"/>
    <n v="180.2"/>
    <n v="58.443243243243238"/>
    <s v="Commute"/>
  </r>
  <r>
    <d v="2016-07-18T00:00:00"/>
    <d v="1899-12-30T10:37:00"/>
    <d v="2016-07-18T00:00:00"/>
    <d v="1899-12-30T10:49:00"/>
    <d v="1899-12-30T00:12:00"/>
    <n v="0.2"/>
    <x v="1"/>
    <x v="2"/>
    <x v="4"/>
    <n v="4.0999999999999996"/>
    <n v="20.499999999999996"/>
    <s v="Moving"/>
  </r>
  <r>
    <d v="2016-07-18T00:00:00"/>
    <d v="1899-12-30T10:54:00"/>
    <d v="2016-07-18T00:00:00"/>
    <d v="1899-12-30T11:15:00"/>
    <d v="1899-12-30T00:21:00"/>
    <n v="0.35"/>
    <x v="1"/>
    <x v="17"/>
    <x v="3"/>
    <n v="6.1"/>
    <n v="17.428571428571427"/>
    <s v="Moving"/>
  </r>
  <r>
    <d v="2016-07-18T00:00:00"/>
    <d v="1899-12-30T11:25:00"/>
    <d v="2016-07-18T00:00:00"/>
    <d v="1899-12-30T11:36:00"/>
    <d v="1899-12-30T00:11:00"/>
    <n v="0.18333333333333332"/>
    <x v="1"/>
    <x v="29"/>
    <x v="35"/>
    <n v="3.3"/>
    <n v="18"/>
    <s v="Moving"/>
  </r>
  <r>
    <d v="2016-07-18T00:00:00"/>
    <d v="1899-12-30T11:40:00"/>
    <d v="2016-07-18T00:00:00"/>
    <d v="1899-12-30T11:56:00"/>
    <d v="1899-12-30T00:16:00"/>
    <n v="0.26666666666666666"/>
    <x v="1"/>
    <x v="32"/>
    <x v="20"/>
    <n v="4.7"/>
    <n v="17.625"/>
    <s v="Moving"/>
  </r>
  <r>
    <d v="2016-07-18T00:00:00"/>
    <d v="1899-12-30T17:12:00"/>
    <d v="2016-07-18T00:00:00"/>
    <d v="1899-12-30T17:33:00"/>
    <d v="1899-12-30T00:21:00"/>
    <n v="0.35"/>
    <x v="0"/>
    <x v="2"/>
    <x v="28"/>
    <n v="7.2"/>
    <n v="20.571428571428573"/>
    <s v="Meeting"/>
  </r>
  <r>
    <d v="2016-07-18T00:00:00"/>
    <d v="1899-12-30T18:32:00"/>
    <d v="2016-07-18T00:00:00"/>
    <d v="1899-12-30T18:47:00"/>
    <d v="1899-12-30T00:15:00"/>
    <n v="0.25"/>
    <x v="0"/>
    <x v="27"/>
    <x v="3"/>
    <n v="5.5"/>
    <n v="22"/>
    <s v="Meal/Entertain"/>
  </r>
  <r>
    <d v="2016-07-18T00:00:00"/>
    <d v="1899-12-30T19:07:00"/>
    <d v="2016-07-18T00:00:00"/>
    <d v="1899-12-30T19:14:00"/>
    <d v="1899-12-30T00:07:00"/>
    <n v="0.11666666666666667"/>
    <x v="0"/>
    <x v="2"/>
    <x v="4"/>
    <n v="3.3"/>
    <n v="28.285714285714285"/>
    <s v="Meal/Entertain"/>
  </r>
  <r>
    <d v="2016-07-18T00:00:00"/>
    <d v="1899-12-30T20:28:00"/>
    <d v="2016-07-18T00:00:00"/>
    <d v="1899-12-30T20:32:00"/>
    <d v="1899-12-30T00:04:00"/>
    <n v="6.6666666666666666E-2"/>
    <x v="0"/>
    <x v="24"/>
    <x v="53"/>
    <n v="0.9"/>
    <n v="13.5"/>
    <s v="Errand/Supplies"/>
  </r>
  <r>
    <d v="2016-07-18T00:00:00"/>
    <d v="1899-12-30T21:11:00"/>
    <d v="2016-07-18T00:00:00"/>
    <d v="1899-12-30T21:19:00"/>
    <d v="1899-12-30T00:08:00"/>
    <n v="0.13333333333333333"/>
    <x v="0"/>
    <x v="17"/>
    <x v="3"/>
    <n v="3.8"/>
    <n v="28.5"/>
    <s v="Meal/Entertain"/>
  </r>
  <r>
    <d v="2016-07-19T00:00:00"/>
    <d v="1899-12-30T10:35:00"/>
    <d v="2016-07-19T00:00:00"/>
    <d v="1899-12-30T10:51:00"/>
    <d v="1899-12-30T00:16:00"/>
    <n v="0.26666666666666666"/>
    <x v="0"/>
    <x v="20"/>
    <x v="139"/>
    <n v="6.4"/>
    <n v="24"/>
    <s v="Customer Visit"/>
  </r>
  <r>
    <d v="2016-07-19T00:00:00"/>
    <d v="1899-12-30T10:56:00"/>
    <d v="2016-07-19T00:00:00"/>
    <d v="1899-12-30T11:11:00"/>
    <d v="1899-12-30T00:15:00"/>
    <n v="0.25"/>
    <x v="0"/>
    <x v="130"/>
    <x v="140"/>
    <n v="3"/>
    <n v="12"/>
    <s v="Meeting"/>
  </r>
  <r>
    <d v="2016-07-19T00:00:00"/>
    <d v="1899-12-30T11:30:00"/>
    <d v="2016-07-19T00:00:00"/>
    <d v="1899-12-30T12:00:00"/>
    <d v="1899-12-30T00:30:00"/>
    <n v="0.5"/>
    <x v="0"/>
    <x v="131"/>
    <x v="20"/>
    <n v="8.6999999999999993"/>
    <n v="17.399999999999999"/>
    <s v="Meal/Entertain"/>
  </r>
  <r>
    <d v="2016-07-19T00:00:00"/>
    <d v="1899-12-30T17:14:00"/>
    <d v="2016-07-19T00:00:00"/>
    <d v="1899-12-30T17:24:00"/>
    <d v="1899-12-30T00:10:00"/>
    <n v="0.16666666666666666"/>
    <x v="0"/>
    <x v="20"/>
    <x v="87"/>
    <n v="3.9"/>
    <n v="23.400000000000002"/>
    <s v="Errand/Supplies"/>
  </r>
  <r>
    <d v="2016-07-19T00:00:00"/>
    <d v="1899-12-30T17:50:00"/>
    <d v="2016-07-19T00:00:00"/>
    <d v="1899-12-30T18:08:00"/>
    <d v="1899-12-30T00:18:00"/>
    <n v="0.3"/>
    <x v="1"/>
    <x v="80"/>
    <x v="20"/>
    <n v="4.8"/>
    <n v="16"/>
    <m/>
  </r>
  <r>
    <d v="2016-07-20T00:00:00"/>
    <d v="1899-12-30T17:12:00"/>
    <d v="2016-07-20T00:00:00"/>
    <d v="1899-12-30T17:24:00"/>
    <d v="1899-12-30T00:12:00"/>
    <n v="0.2"/>
    <x v="1"/>
    <x v="20"/>
    <x v="32"/>
    <n v="2.8"/>
    <n v="13.999999999999998"/>
    <m/>
  </r>
  <r>
    <d v="2016-07-20T00:00:00"/>
    <d v="1899-12-30T17:50:00"/>
    <d v="2016-07-20T00:00:00"/>
    <d v="1899-12-30T17:57:00"/>
    <d v="1899-12-30T00:07:00"/>
    <n v="0.11666666666666667"/>
    <x v="1"/>
    <x v="30"/>
    <x v="35"/>
    <n v="1.4"/>
    <n v="11.999999999999998"/>
    <m/>
  </r>
  <r>
    <d v="2016-07-20T00:00:00"/>
    <d v="1899-12-30T18:16:00"/>
    <d v="2016-07-20T00:00:00"/>
    <d v="1899-12-30T18:20:00"/>
    <d v="1899-12-30T00:04:00"/>
    <n v="6.6666666666666666E-2"/>
    <x v="1"/>
    <x v="32"/>
    <x v="20"/>
    <n v="1.4"/>
    <n v="21"/>
    <m/>
  </r>
  <r>
    <d v="2016-07-21T00:00:00"/>
    <d v="1899-12-30T17:17:00"/>
    <d v="2016-07-21T00:00:00"/>
    <d v="1899-12-30T17:23:00"/>
    <d v="1899-12-30T00:06:00"/>
    <n v="0.1"/>
    <x v="0"/>
    <x v="20"/>
    <x v="32"/>
    <n v="2.7"/>
    <n v="27"/>
    <m/>
  </r>
  <r>
    <d v="2016-07-21T00:00:00"/>
    <d v="1899-12-30T17:42:00"/>
    <d v="2016-07-21T00:00:00"/>
    <d v="1899-12-30T17:51:00"/>
    <d v="1899-12-30T00:09:00"/>
    <n v="0.15"/>
    <x v="0"/>
    <x v="30"/>
    <x v="88"/>
    <n v="2.2999999999999998"/>
    <n v="15.333333333333332"/>
    <m/>
  </r>
  <r>
    <d v="2016-07-21T00:00:00"/>
    <d v="1899-12-30T18:27:00"/>
    <d v="2016-07-21T00:00:00"/>
    <d v="1899-12-30T18:42:00"/>
    <d v="1899-12-30T00:15:00"/>
    <n v="0.25"/>
    <x v="0"/>
    <x v="2"/>
    <x v="4"/>
    <n v="3.7"/>
    <n v="14.8"/>
    <m/>
  </r>
  <r>
    <d v="2016-07-21T00:00:00"/>
    <d v="1899-12-30T19:30:00"/>
    <d v="2016-07-21T00:00:00"/>
    <d v="1899-12-30T19:39:00"/>
    <d v="1899-12-30T00:09:00"/>
    <n v="0.15"/>
    <x v="0"/>
    <x v="17"/>
    <x v="3"/>
    <n v="2.9"/>
    <n v="19.333333333333332"/>
    <m/>
  </r>
  <r>
    <d v="2016-07-22T00:00:00"/>
    <d v="1899-12-30T10:42:00"/>
    <d v="2016-07-22T00:00:00"/>
    <d v="1899-12-30T10:53:00"/>
    <d v="1899-12-30T00:11:00"/>
    <n v="0.18333333333333332"/>
    <x v="0"/>
    <x v="2"/>
    <x v="4"/>
    <n v="3.8"/>
    <n v="20.727272727272727"/>
    <m/>
  </r>
  <r>
    <d v="2016-07-22T00:00:00"/>
    <d v="1899-12-30T11:11:00"/>
    <d v="2016-07-22T00:00:00"/>
    <d v="1899-12-30T11:25:00"/>
    <d v="1899-12-30T00:14:00"/>
    <n v="0.23333333333333334"/>
    <x v="0"/>
    <x v="17"/>
    <x v="3"/>
    <n v="5.0999999999999996"/>
    <n v="21.857142857142854"/>
    <m/>
  </r>
  <r>
    <d v="2016-07-22T00:00:00"/>
    <d v="1899-12-30T11:37:00"/>
    <d v="2016-07-22T00:00:00"/>
    <d v="1899-12-30T12:00:00"/>
    <d v="1899-12-30T00:23:00"/>
    <n v="0.38333333333333336"/>
    <x v="0"/>
    <x v="24"/>
    <x v="140"/>
    <n v="9.1"/>
    <n v="23.739130434782606"/>
    <m/>
  </r>
  <r>
    <d v="2016-07-22T00:00:00"/>
    <d v="1899-12-30T12:14:00"/>
    <d v="2016-07-22T00:00:00"/>
    <d v="1899-12-30T12:31:00"/>
    <d v="1899-12-30T00:17:00"/>
    <n v="0.28333333333333333"/>
    <x v="0"/>
    <x v="2"/>
    <x v="19"/>
    <n v="8"/>
    <n v="28.235294117647058"/>
    <m/>
  </r>
  <r>
    <d v="2016-07-22T00:00:00"/>
    <d v="1899-12-30T13:21:00"/>
    <d v="2016-07-22T00:00:00"/>
    <d v="1899-12-30T13:42:00"/>
    <d v="1899-12-30T00:21:00"/>
    <n v="0.35"/>
    <x v="0"/>
    <x v="18"/>
    <x v="3"/>
    <n v="9.9"/>
    <n v="28.285714285714288"/>
    <s v="Meeting"/>
  </r>
  <r>
    <d v="2016-07-22T00:00:00"/>
    <d v="1899-12-30T14:27:00"/>
    <d v="2016-07-22T00:00:00"/>
    <d v="1899-12-30T14:43:00"/>
    <d v="1899-12-30T00:16:00"/>
    <n v="0.26666666666666666"/>
    <x v="0"/>
    <x v="2"/>
    <x v="4"/>
    <n v="6.1"/>
    <n v="22.875"/>
    <s v="Meal/Entertain"/>
  </r>
  <r>
    <d v="2016-07-22T00:00:00"/>
    <d v="1899-12-30T15:49:00"/>
    <d v="2016-07-22T00:00:00"/>
    <d v="1899-12-30T16:22:00"/>
    <d v="1899-12-30T00:33:00"/>
    <n v="0.55000000000000004"/>
    <x v="0"/>
    <x v="17"/>
    <x v="3"/>
    <n v="12.2"/>
    <n v="22.18181818181818"/>
    <m/>
  </r>
  <r>
    <d v="2016-07-22T00:00:00"/>
    <d v="1899-12-30T18:33:00"/>
    <d v="2016-07-22T00:00:00"/>
    <d v="1899-12-30T18:51:00"/>
    <d v="1899-12-30T00:18:00"/>
    <n v="0.3"/>
    <x v="0"/>
    <x v="47"/>
    <x v="20"/>
    <n v="8"/>
    <n v="26.666666666666668"/>
    <m/>
  </r>
  <r>
    <d v="2016-07-23T00:00:00"/>
    <d v="1899-12-30T14:27:00"/>
    <d v="2016-07-23T00:00:00"/>
    <d v="1899-12-30T14:44:00"/>
    <d v="1899-12-30T00:17:00"/>
    <n v="0.28333333333333333"/>
    <x v="0"/>
    <x v="2"/>
    <x v="4"/>
    <n v="4"/>
    <n v="14.117647058823529"/>
    <m/>
  </r>
  <r>
    <d v="2016-07-23T00:00:00"/>
    <d v="1899-12-30T14:48:00"/>
    <d v="2016-07-23T00:00:00"/>
    <d v="1899-12-30T15:12:00"/>
    <d v="1899-12-30T00:24:00"/>
    <n v="0.4"/>
    <x v="0"/>
    <x v="17"/>
    <x v="3"/>
    <n v="9.5"/>
    <n v="23.75"/>
    <m/>
  </r>
  <r>
    <d v="2016-07-23T00:00:00"/>
    <d v="1899-12-30T15:15:00"/>
    <d v="2016-07-23T00:00:00"/>
    <d v="1899-12-30T15:27:00"/>
    <d v="1899-12-30T00:12:00"/>
    <n v="0.2"/>
    <x v="0"/>
    <x v="2"/>
    <x v="4"/>
    <n v="3"/>
    <n v="15"/>
    <m/>
  </r>
  <r>
    <d v="2016-07-23T00:00:00"/>
    <d v="1899-12-30T15:50:00"/>
    <d v="2016-07-23T00:00:00"/>
    <d v="1899-12-30T16:10:00"/>
    <d v="1899-12-30T00:20:00"/>
    <n v="0.33333333333333331"/>
    <x v="0"/>
    <x v="17"/>
    <x v="3"/>
    <n v="6.3"/>
    <n v="18.900000000000002"/>
    <m/>
  </r>
  <r>
    <d v="2016-07-23T00:00:00"/>
    <d v="1899-12-30T20:17:00"/>
    <d v="2016-07-23T00:00:00"/>
    <d v="1899-12-30T20:33:00"/>
    <d v="1899-12-30T00:16:00"/>
    <n v="0.26666666666666666"/>
    <x v="0"/>
    <x v="2"/>
    <x v="19"/>
    <n v="10.4"/>
    <n v="39"/>
    <s v="Meeting"/>
  </r>
  <r>
    <d v="2016-07-23T00:00:00"/>
    <d v="1899-12-30T23:18:00"/>
    <d v="2016-07-23T00:00:00"/>
    <d v="1899-12-30T23:43:00"/>
    <d v="1899-12-30T00:25:00"/>
    <n v="0.41666666666666669"/>
    <x v="0"/>
    <x v="18"/>
    <x v="3"/>
    <n v="9.9"/>
    <n v="23.76"/>
    <s v="Meeting"/>
  </r>
  <r>
    <d v="2016-07-25T00:00:00"/>
    <d v="1899-12-30T10:35:00"/>
    <d v="2016-07-25T00:00:00"/>
    <d v="1899-12-30T10:41:00"/>
    <d v="1899-12-30T00:06:00"/>
    <n v="0.1"/>
    <x v="0"/>
    <x v="20"/>
    <x v="89"/>
    <n v="1.5"/>
    <n v="15"/>
    <m/>
  </r>
  <r>
    <d v="2016-07-25T00:00:00"/>
    <d v="1899-12-30T10:47:00"/>
    <d v="2016-07-25T00:00:00"/>
    <d v="1899-12-30T10:58:00"/>
    <d v="1899-12-30T00:11:00"/>
    <n v="0.18333333333333332"/>
    <x v="0"/>
    <x v="2"/>
    <x v="4"/>
    <n v="4.9000000000000004"/>
    <n v="26.72727272727273"/>
    <m/>
  </r>
  <r>
    <d v="2016-07-25T00:00:00"/>
    <d v="1899-12-30T11:04:00"/>
    <d v="2016-07-25T00:00:00"/>
    <d v="1899-12-30T11:33:00"/>
    <d v="1899-12-30T00:29:00"/>
    <n v="0.48333333333333334"/>
    <x v="0"/>
    <x v="17"/>
    <x v="3"/>
    <n v="7.9"/>
    <n v="16.344827586206897"/>
    <m/>
  </r>
  <r>
    <d v="2016-07-25T00:00:00"/>
    <d v="1899-12-30T11:37:00"/>
    <d v="2016-07-25T00:00:00"/>
    <d v="1899-12-30T11:44:00"/>
    <d v="1899-12-30T00:07:00"/>
    <n v="0.11666666666666667"/>
    <x v="0"/>
    <x v="82"/>
    <x v="20"/>
    <n v="1.7"/>
    <n v="14.571428571428571"/>
    <m/>
  </r>
  <r>
    <d v="2016-07-26T00:00:00"/>
    <d v="1899-12-30T15:43:00"/>
    <d v="2016-07-26T00:00:00"/>
    <d v="1899-12-30T15:49:00"/>
    <d v="1899-12-30T00:06:00"/>
    <n v="0.1"/>
    <x v="0"/>
    <x v="20"/>
    <x v="25"/>
    <n v="2.2000000000000002"/>
    <n v="22"/>
    <m/>
  </r>
  <r>
    <d v="2016-07-26T00:00:00"/>
    <d v="1899-12-30T17:14:00"/>
    <d v="2016-07-26T00:00:00"/>
    <d v="1899-12-30T17:24:00"/>
    <d v="1899-12-30T00:10:00"/>
    <n v="0.16666666666666666"/>
    <x v="0"/>
    <x v="45"/>
    <x v="20"/>
    <n v="2.1"/>
    <n v="12.600000000000001"/>
    <m/>
  </r>
  <r>
    <d v="2016-07-26T00:00:00"/>
    <d v="1899-12-30T20:52:00"/>
    <d v="2016-07-26T00:00:00"/>
    <d v="1899-12-30T21:00:00"/>
    <d v="1899-12-30T00:08:00"/>
    <n v="0.13333333333333333"/>
    <x v="0"/>
    <x v="2"/>
    <x v="4"/>
    <n v="2.5"/>
    <n v="18.75"/>
    <s v="Meal/Entertain"/>
  </r>
  <r>
    <d v="2016-07-26T00:00:00"/>
    <d v="1899-12-30T22:31:00"/>
    <d v="2016-07-26T00:00:00"/>
    <d v="1899-12-30T22:39:00"/>
    <d v="1899-12-30T00:08:00"/>
    <n v="0.13333333333333333"/>
    <x v="0"/>
    <x v="17"/>
    <x v="3"/>
    <n v="2.5"/>
    <n v="18.75"/>
    <s v="Meal/Entertain"/>
  </r>
  <r>
    <d v="2016-07-27T00:00:00"/>
    <d v="1899-12-30T19:08:00"/>
    <d v="2016-07-27T00:00:00"/>
    <d v="1899-12-30T19:20:00"/>
    <d v="1899-12-30T00:12:00"/>
    <n v="0.2"/>
    <x v="0"/>
    <x v="2"/>
    <x v="4"/>
    <n v="2.8"/>
    <n v="13.999999999999998"/>
    <m/>
  </r>
  <r>
    <d v="2016-07-27T00:00:00"/>
    <d v="1899-12-30T21:34:00"/>
    <d v="2016-07-27T00:00:00"/>
    <d v="1899-12-30T21:57:00"/>
    <d v="1899-12-30T00:23:00"/>
    <n v="0.38333333333333336"/>
    <x v="0"/>
    <x v="17"/>
    <x v="22"/>
    <n v="14.7"/>
    <n v="38.347826086956516"/>
    <m/>
  </r>
  <r>
    <d v="2016-07-27T00:00:00"/>
    <d v="1899-12-30T22:00:00"/>
    <d v="2016-07-27T00:00:00"/>
    <d v="1899-12-30T22:26:00"/>
    <d v="1899-12-30T00:26:00"/>
    <n v="0.43333333333333335"/>
    <x v="0"/>
    <x v="23"/>
    <x v="4"/>
    <n v="14.6"/>
    <n v="33.692307692307693"/>
    <m/>
  </r>
  <r>
    <d v="2016-07-28T00:00:00"/>
    <d v="1899-12-30T00:04:00"/>
    <d v="2016-07-28T00:00:00"/>
    <d v="1899-12-30T00:09:00"/>
    <d v="1899-12-30T00:05:00"/>
    <n v="8.3333333333333329E-2"/>
    <x v="0"/>
    <x v="17"/>
    <x v="3"/>
    <n v="2.2999999999999998"/>
    <n v="27.599999999999998"/>
    <m/>
  </r>
  <r>
    <d v="2016-07-29T00:00:00"/>
    <d v="1899-12-30T15:45:00"/>
    <d v="2016-07-29T00:00:00"/>
    <d v="1899-12-30T15:47:00"/>
    <d v="1899-12-30T00:02:00"/>
    <n v="3.3333333333333333E-2"/>
    <x v="0"/>
    <x v="20"/>
    <x v="25"/>
    <n v="2.2000000000000002"/>
    <n v="66"/>
    <m/>
  </r>
  <r>
    <d v="2016-07-29T00:00:00"/>
    <d v="1899-12-30T17:27:00"/>
    <d v="2016-07-29T00:00:00"/>
    <d v="1899-12-30T17:45:00"/>
    <d v="1899-12-30T00:18:00"/>
    <n v="0.3"/>
    <x v="0"/>
    <x v="45"/>
    <x v="20"/>
    <n v="2.2000000000000002"/>
    <n v="7.3333333333333339"/>
    <s v="Meal/Entertain"/>
  </r>
  <r>
    <d v="2016-07-30T00:00:00"/>
    <d v="1899-12-30T17:02:00"/>
    <d v="2016-07-30T00:00:00"/>
    <d v="1899-12-30T17:27:00"/>
    <d v="1899-12-30T00:25:00"/>
    <n v="0.41666666666666669"/>
    <x v="0"/>
    <x v="2"/>
    <x v="19"/>
    <n v="14"/>
    <n v="33.6"/>
    <m/>
  </r>
  <r>
    <d v="2016-07-30T00:00:00"/>
    <d v="1899-12-30T21:16:00"/>
    <d v="2016-07-30T00:00:00"/>
    <d v="1899-12-30T21:41:00"/>
    <d v="1899-12-30T00:25:00"/>
    <n v="0.41666666666666669"/>
    <x v="0"/>
    <x v="18"/>
    <x v="3"/>
    <n v="13.3"/>
    <n v="31.92"/>
    <m/>
  </r>
  <r>
    <d v="2016-07-31T00:00:00"/>
    <d v="1899-12-30T17:30:00"/>
    <d v="2016-07-31T00:00:00"/>
    <d v="1899-12-30T17:37:00"/>
    <d v="1899-12-30T00:07:00"/>
    <n v="0.11666666666666667"/>
    <x v="0"/>
    <x v="45"/>
    <x v="20"/>
    <n v="1.8"/>
    <n v="15.428571428571429"/>
    <m/>
  </r>
  <r>
    <d v="2016-01-08T12:47:00"/>
    <d v="1899-12-30T12:47:00"/>
    <d v="2016-01-08T13:04:00"/>
    <d v="1899-12-30T13:04:00"/>
    <d v="1899-12-30T00:17:00"/>
    <n v="0.28333333333333333"/>
    <x v="0"/>
    <x v="20"/>
    <x v="141"/>
    <n v="6.2"/>
    <n v="21.882352941176471"/>
    <m/>
  </r>
  <r>
    <d v="2016-01-08T13:08:00"/>
    <d v="1899-12-30T13:08:00"/>
    <d v="2016-01-08T13:19:00"/>
    <d v="1899-12-30T13:19:00"/>
    <d v="1899-12-30T00:11:00"/>
    <n v="0.18333333333333332"/>
    <x v="0"/>
    <x v="132"/>
    <x v="140"/>
    <n v="1.3"/>
    <n v="7.0909090909090917"/>
    <m/>
  </r>
  <r>
    <d v="2016-01-08T13:28:00"/>
    <d v="1899-12-30T13:28:00"/>
    <d v="2016-01-08T13:46:00"/>
    <d v="1899-12-30T13:46:00"/>
    <d v="1899-12-30T00:18:00"/>
    <n v="0.3"/>
    <x v="0"/>
    <x v="131"/>
    <x v="25"/>
    <n v="1.9"/>
    <n v="6.333333333333333"/>
    <m/>
  </r>
  <r>
    <d v="2016-01-08T13:52:00"/>
    <d v="1899-12-30T13:52:00"/>
    <d v="2016-01-08T14:14:00"/>
    <d v="1899-12-30T14:14:00"/>
    <d v="1899-12-30T00:22:00"/>
    <n v="0.36666666666666664"/>
    <x v="0"/>
    <x v="2"/>
    <x v="28"/>
    <n v="6.9"/>
    <n v="18.81818181818182"/>
    <m/>
  </r>
  <r>
    <d v="2016-01-08T15:40:00"/>
    <d v="1899-12-30T15:40:00"/>
    <d v="2016-01-08T15:47:00"/>
    <d v="1899-12-30T15:47:00"/>
    <d v="1899-12-30T00:07:00"/>
    <n v="0.11666666666666667"/>
    <x v="0"/>
    <x v="27"/>
    <x v="3"/>
    <n v="4.5999999999999996"/>
    <n v="39.428571428571423"/>
    <m/>
  </r>
  <r>
    <d v="2016-01-08T16:18:00"/>
    <d v="1899-12-30T16:18:00"/>
    <d v="2016-01-08T16:25:00"/>
    <d v="1899-12-30T16:25:00"/>
    <d v="1899-12-30T00:07:00"/>
    <n v="0.11666666666666667"/>
    <x v="0"/>
    <x v="20"/>
    <x v="32"/>
    <n v="2.8"/>
    <n v="23.999999999999996"/>
    <m/>
  </r>
  <r>
    <d v="2016-01-08T16:29:00"/>
    <d v="1899-12-30T16:29:00"/>
    <d v="2016-01-08T16:59:00"/>
    <d v="1899-12-30T16:59:00"/>
    <d v="1899-12-30T00:30:00"/>
    <n v="0.5"/>
    <x v="0"/>
    <x v="2"/>
    <x v="4"/>
    <n v="9.1"/>
    <n v="18.2"/>
    <m/>
  </r>
  <r>
    <d v="2016-01-08T17:23:00"/>
    <d v="1899-12-30T17:23:00"/>
    <d v="2016-01-08T17:55:00"/>
    <d v="1899-12-30T17:55:00"/>
    <d v="1899-12-30T00:32:00"/>
    <n v="0.53333333333333333"/>
    <x v="0"/>
    <x v="17"/>
    <x v="3"/>
    <n v="8.1"/>
    <n v="15.1875"/>
    <m/>
  </r>
  <r>
    <d v="2016-02-08T08:11:00"/>
    <d v="1899-12-30T08:11:00"/>
    <d v="2016-02-08T08:32:00"/>
    <d v="1899-12-30T08:32:00"/>
    <d v="1899-12-30T00:21:00"/>
    <n v="0.35"/>
    <x v="0"/>
    <x v="2"/>
    <x v="4"/>
    <n v="8.4"/>
    <n v="24.000000000000004"/>
    <s v="Meeting"/>
  </r>
  <r>
    <d v="2016-02-08T11:51:00"/>
    <d v="1899-12-30T11:51:00"/>
    <d v="2016-02-08T12:15:00"/>
    <d v="1899-12-30T12:15:00"/>
    <d v="1899-12-30T00:24:00"/>
    <n v="0.4"/>
    <x v="0"/>
    <x v="133"/>
    <x v="142"/>
    <n v="4.9000000000000004"/>
    <n v="12.25"/>
    <m/>
  </r>
  <r>
    <d v="2016-02-08T19:15:00"/>
    <d v="1899-12-30T19:15:00"/>
    <d v="2016-02-08T19:23:00"/>
    <d v="1899-12-30T19:23:00"/>
    <d v="1899-12-30T00:08:00"/>
    <n v="0.13333333333333333"/>
    <x v="0"/>
    <x v="134"/>
    <x v="143"/>
    <n v="1"/>
    <n v="7.5"/>
    <m/>
  </r>
  <r>
    <d v="2016-02-08T21:23:00"/>
    <d v="1899-12-30T21:23:00"/>
    <d v="2016-02-08T21:29:00"/>
    <d v="1899-12-30T21:29:00"/>
    <d v="1899-12-30T00:06:00"/>
    <n v="0.1"/>
    <x v="0"/>
    <x v="135"/>
    <x v="144"/>
    <n v="1"/>
    <n v="10"/>
    <m/>
  </r>
  <r>
    <d v="2016-03-08T12:46:00"/>
    <d v="1899-12-30T12:46:00"/>
    <d v="2016-03-08T13:00:00"/>
    <d v="1899-12-30T13:00:00"/>
    <d v="1899-12-30T00:14:00"/>
    <n v="0.23333333333333334"/>
    <x v="0"/>
    <x v="136"/>
    <x v="145"/>
    <n v="2"/>
    <n v="8.5714285714285712"/>
    <m/>
  </r>
  <r>
    <d v="2016-03-08T14:59:00"/>
    <d v="1899-12-30T14:59:00"/>
    <d v="2016-03-08T15:03:00"/>
    <d v="1899-12-30T15:03:00"/>
    <d v="1899-12-30T00:04:00"/>
    <n v="6.6666666666666666E-2"/>
    <x v="0"/>
    <x v="135"/>
    <x v="144"/>
    <n v="1.1000000000000001"/>
    <n v="16.5"/>
    <m/>
  </r>
  <r>
    <d v="2016-03-08T16:00:00"/>
    <d v="1899-12-30T16:00:00"/>
    <d v="2016-03-08T16:04:00"/>
    <d v="1899-12-30T16:04:00"/>
    <d v="1899-12-30T00:04:00"/>
    <n v="6.6666666666666666E-2"/>
    <x v="0"/>
    <x v="134"/>
    <x v="16"/>
    <n v="1.5"/>
    <n v="22.5"/>
    <m/>
  </r>
  <r>
    <d v="2016-05-08T17:23:00"/>
    <d v="1899-12-30T17:23:00"/>
    <d v="2016-05-08T17:30:00"/>
    <d v="1899-12-30T17:30:00"/>
    <d v="1899-12-30T00:07:00"/>
    <n v="0.11666666666666667"/>
    <x v="0"/>
    <x v="137"/>
    <x v="144"/>
    <n v="1.3"/>
    <n v="11.142857142857142"/>
    <m/>
  </r>
  <r>
    <d v="2016-05-08T18:17:00"/>
    <d v="1899-12-30T18:17:00"/>
    <d v="2016-05-08T18:21:00"/>
    <d v="1899-12-30T18:21:00"/>
    <d v="1899-12-30T00:04:00"/>
    <n v="6.6666666666666666E-2"/>
    <x v="0"/>
    <x v="134"/>
    <x v="146"/>
    <n v="1.8"/>
    <n v="27"/>
    <m/>
  </r>
  <r>
    <d v="2016-05-08T19:17:00"/>
    <d v="1899-12-30T19:17:00"/>
    <d v="2016-05-08T19:27:00"/>
    <d v="1899-12-30T19:27:00"/>
    <d v="1899-12-30T00:10:00"/>
    <n v="0.16666666666666666"/>
    <x v="0"/>
    <x v="138"/>
    <x v="144"/>
    <n v="1.5"/>
    <n v="9"/>
    <m/>
  </r>
  <r>
    <d v="2016-06-08T06:40:00"/>
    <d v="1899-12-30T06:40:00"/>
    <d v="2016-06-08T06:58:00"/>
    <d v="1899-12-30T06:58:00"/>
    <d v="1899-12-30T00:18:00"/>
    <n v="0.3"/>
    <x v="0"/>
    <x v="139"/>
    <x v="147"/>
    <n v="6.6"/>
    <n v="22"/>
    <m/>
  </r>
  <r>
    <d v="2016-06-08T09:31:00"/>
    <d v="1899-12-30T09:31:00"/>
    <d v="2016-06-08T09:53:00"/>
    <d v="1899-12-30T09:53:00"/>
    <d v="1899-12-30T00:22:00"/>
    <n v="0.36666666666666664"/>
    <x v="0"/>
    <x v="17"/>
    <x v="3"/>
    <n v="8"/>
    <n v="21.81818181818182"/>
    <m/>
  </r>
  <r>
    <d v="2016-07-08T17:14:00"/>
    <d v="1899-12-30T17:14:00"/>
    <d v="2016-07-08T17:23:00"/>
    <d v="1899-12-30T17:23:00"/>
    <d v="1899-12-30T00:09:00"/>
    <n v="0.15"/>
    <x v="0"/>
    <x v="20"/>
    <x v="32"/>
    <n v="2.7"/>
    <n v="18.000000000000004"/>
    <m/>
  </r>
  <r>
    <d v="2016-07-08T17:28:00"/>
    <d v="1899-12-30T17:28:00"/>
    <d v="2016-07-08T17:43:00"/>
    <d v="1899-12-30T17:43:00"/>
    <d v="1899-12-30T00:15:00"/>
    <n v="0.25"/>
    <x v="0"/>
    <x v="30"/>
    <x v="20"/>
    <n v="2.7"/>
    <n v="10.8"/>
    <s v="Customer Visit"/>
  </r>
  <r>
    <d v="2016-07-08T18:17:00"/>
    <d v="1899-12-30T18:17:00"/>
    <d v="2016-07-08T18:23:00"/>
    <d v="1899-12-30T18:23:00"/>
    <d v="1899-12-30T00:06:00"/>
    <n v="0.1"/>
    <x v="0"/>
    <x v="2"/>
    <x v="4"/>
    <n v="2.5"/>
    <n v="25"/>
    <m/>
  </r>
  <r>
    <d v="2016-07-08T20:15:00"/>
    <d v="1899-12-30T20:15:00"/>
    <d v="2016-07-08T20:23:00"/>
    <d v="1899-12-30T20:23:00"/>
    <d v="1899-12-30T00:08:00"/>
    <n v="0.13333333333333333"/>
    <x v="0"/>
    <x v="17"/>
    <x v="3"/>
    <n v="2.5"/>
    <n v="18.75"/>
    <s v="Meal/Entertain"/>
  </r>
  <r>
    <d v="2016-08-08T16:17:00"/>
    <d v="1899-12-30T16:17:00"/>
    <d v="2016-08-08T16:31:00"/>
    <d v="1899-12-30T16:31:00"/>
    <d v="1899-12-30T00:14:00"/>
    <n v="0.23333333333333334"/>
    <x v="0"/>
    <x v="20"/>
    <x v="148"/>
    <n v="5.2"/>
    <n v="22.285714285714285"/>
    <m/>
  </r>
  <r>
    <d v="2016-08-08T16:37:00"/>
    <d v="1899-12-30T16:37:00"/>
    <d v="2016-08-08T16:50:00"/>
    <d v="1899-12-30T16:50:00"/>
    <d v="1899-12-30T00:13:00"/>
    <n v="0.21666666666666667"/>
    <x v="0"/>
    <x v="19"/>
    <x v="32"/>
    <n v="4"/>
    <n v="18.46153846153846"/>
    <m/>
  </r>
  <r>
    <d v="2016-08-08T17:02:00"/>
    <d v="1899-12-30T17:02:00"/>
    <d v="2016-08-08T17:13:00"/>
    <d v="1899-12-30T17:13:00"/>
    <d v="1899-12-30T00:11:00"/>
    <n v="0.18333333333333332"/>
    <x v="0"/>
    <x v="30"/>
    <x v="20"/>
    <n v="2.7"/>
    <n v="14.727272727272728"/>
    <s v="Customer Visit"/>
  </r>
  <r>
    <d v="2016-08-08T21:50:00"/>
    <d v="1899-12-30T21:50:00"/>
    <d v="2016-08-08T22:15:00"/>
    <d v="1899-12-30T22:15:00"/>
    <d v="1899-12-30T00:25:00"/>
    <n v="0.41666666666666669"/>
    <x v="0"/>
    <x v="2"/>
    <x v="4"/>
    <n v="4.8"/>
    <n v="11.52"/>
    <m/>
  </r>
  <r>
    <d v="2016-08-08T23:28:00"/>
    <d v="1899-12-30T23:28:00"/>
    <d v="2016-08-08T23:37:00"/>
    <d v="1899-12-30T23:37:00"/>
    <d v="1899-12-30T00:09:00"/>
    <n v="0.15"/>
    <x v="0"/>
    <x v="17"/>
    <x v="3"/>
    <n v="3.2"/>
    <n v="21.333333333333336"/>
    <s v="Customer Visit"/>
  </r>
  <r>
    <d v="2016-09-08T14:20:00"/>
    <d v="1899-12-30T14:20:00"/>
    <d v="2016-09-08T14:38:00"/>
    <d v="1899-12-30T14:38:00"/>
    <d v="1899-12-30T00:18:00"/>
    <n v="0.3"/>
    <x v="0"/>
    <x v="20"/>
    <x v="50"/>
    <n v="6.9"/>
    <n v="23.000000000000004"/>
    <m/>
  </r>
  <r>
    <d v="2016-09-08T15:15:00"/>
    <d v="1899-12-30T15:15:00"/>
    <d v="2016-09-08T15:36:00"/>
    <d v="1899-12-30T15:36:00"/>
    <d v="1899-12-30T00:21:00"/>
    <n v="0.35"/>
    <x v="0"/>
    <x v="2"/>
    <x v="22"/>
    <n v="14.9"/>
    <n v="42.571428571428577"/>
    <m/>
  </r>
  <r>
    <d v="2016-09-08T16:04:00"/>
    <d v="1899-12-30T16:04:00"/>
    <d v="2016-09-08T16:37:00"/>
    <d v="1899-12-30T16:37:00"/>
    <d v="1899-12-30T00:33:00"/>
    <n v="0.55000000000000004"/>
    <x v="0"/>
    <x v="23"/>
    <x v="3"/>
    <n v="17.399999999999999"/>
    <n v="31.63636363636363"/>
    <m/>
  </r>
  <r>
    <d v="2016-10-08T16:56:00"/>
    <d v="1899-12-30T16:56:00"/>
    <d v="2016-10-08T17:24:00"/>
    <d v="1899-12-30T17:24:00"/>
    <d v="1899-12-30T00:28:00"/>
    <n v="0.46666666666666667"/>
    <x v="0"/>
    <x v="2"/>
    <x v="19"/>
    <n v="12.9"/>
    <n v="27.642857142857142"/>
    <m/>
  </r>
  <r>
    <d v="2016-10-08T17:53:00"/>
    <d v="1899-12-30T17:53:00"/>
    <d v="2016-10-08T18:28:00"/>
    <d v="1899-12-30T18:28:00"/>
    <d v="1899-12-30T00:35:00"/>
    <n v="0.58333333333333337"/>
    <x v="0"/>
    <x v="18"/>
    <x v="28"/>
    <n v="15.3"/>
    <n v="26.228571428571428"/>
    <m/>
  </r>
  <r>
    <d v="2016-10-08T18:49:00"/>
    <d v="1899-12-30T18:49:00"/>
    <d v="2016-10-08T18:50:00"/>
    <d v="1899-12-30T18:50:00"/>
    <d v="1899-12-30T00:01:00"/>
    <n v="1.6666666666666666E-2"/>
    <x v="0"/>
    <x v="27"/>
    <x v="28"/>
    <n v="1"/>
    <n v="60"/>
    <m/>
  </r>
  <r>
    <d v="2016-10-08T19:47:00"/>
    <d v="1899-12-30T19:47:00"/>
    <d v="2016-10-08T20:02:00"/>
    <d v="1899-12-30T20:02:00"/>
    <d v="1899-12-30T00:15:00"/>
    <n v="0.25"/>
    <x v="0"/>
    <x v="27"/>
    <x v="3"/>
    <n v="6"/>
    <n v="24"/>
    <m/>
  </r>
  <r>
    <d v="2016-11-08T12:53:00"/>
    <d v="1899-12-30T12:53:00"/>
    <d v="2016-11-08T13:00:00"/>
    <d v="1899-12-30T13:00:00"/>
    <d v="1899-12-30T00:07:00"/>
    <n v="0.11666666666666667"/>
    <x v="0"/>
    <x v="20"/>
    <x v="49"/>
    <n v="2.2000000000000002"/>
    <n v="18.857142857142858"/>
    <m/>
  </r>
  <r>
    <d v="2016-11-08T13:14:00"/>
    <d v="1899-12-30T13:14:00"/>
    <d v="2016-11-08T13:28:00"/>
    <d v="1899-12-30T13:28:00"/>
    <d v="1899-12-30T00:14:00"/>
    <n v="0.23333333333333334"/>
    <x v="0"/>
    <x v="44"/>
    <x v="32"/>
    <n v="4.4000000000000004"/>
    <n v="18.857142857142858"/>
    <m/>
  </r>
  <r>
    <d v="2016-11-08T13:32:00"/>
    <d v="1899-12-30T13:32:00"/>
    <d v="2016-11-08T13:42:00"/>
    <d v="1899-12-30T13:42:00"/>
    <d v="1899-12-30T00:10:00"/>
    <n v="0.16666666666666666"/>
    <x v="0"/>
    <x v="30"/>
    <x v="20"/>
    <n v="2.8"/>
    <n v="16.8"/>
    <m/>
  </r>
  <r>
    <d v="2016-11-08T18:37:00"/>
    <d v="1899-12-30T18:37:00"/>
    <d v="2016-11-08T19:29:00"/>
    <d v="1899-12-30T19:29:00"/>
    <d v="1899-12-30T00:52:00"/>
    <n v="0.8666666666666667"/>
    <x v="0"/>
    <x v="2"/>
    <x v="149"/>
    <n v="31.7"/>
    <n v="36.576923076923073"/>
    <m/>
  </r>
  <r>
    <d v="2016-11-08T20:59:00"/>
    <d v="1899-12-30T20:59:00"/>
    <d v="2016-11-08T21:44:00"/>
    <d v="1899-12-30T21:44:00"/>
    <d v="1899-12-30T00:45:00"/>
    <n v="0.75"/>
    <x v="0"/>
    <x v="140"/>
    <x v="3"/>
    <n v="31.9"/>
    <n v="42.533333333333331"/>
    <m/>
  </r>
  <r>
    <d v="2016-12-08T18:49:00"/>
    <d v="1899-12-30T18:49:00"/>
    <d v="2016-12-08T18:52:00"/>
    <d v="1899-12-30T18:52:00"/>
    <d v="1899-12-30T00:03:00"/>
    <n v="0.05"/>
    <x v="0"/>
    <x v="20"/>
    <x v="25"/>
    <n v="1.9"/>
    <n v="37.999999999999993"/>
    <m/>
  </r>
  <r>
    <d v="2016-12-08T18:56:00"/>
    <d v="1899-12-30T18:56:00"/>
    <d v="2016-12-08T19:05:00"/>
    <d v="1899-12-30T19:05:00"/>
    <d v="1899-12-30T00:09:00"/>
    <n v="0.15"/>
    <x v="0"/>
    <x v="45"/>
    <x v="20"/>
    <n v="1.8"/>
    <n v="12"/>
    <m/>
  </r>
  <r>
    <d v="2016-08-13T00:00:00"/>
    <d v="1899-12-30T15:35:00"/>
    <d v="2016-08-13T00:00:00"/>
    <d v="1899-12-30T15:58:00"/>
    <d v="1899-12-30T00:23:00"/>
    <n v="0.38333333333333336"/>
    <x v="0"/>
    <x v="2"/>
    <x v="4"/>
    <n v="8.4"/>
    <n v="21.913043478260867"/>
    <s v="Meeting"/>
  </r>
  <r>
    <d v="2016-08-15T00:00:00"/>
    <d v="1899-12-30T09:05:00"/>
    <d v="2016-08-15T00:00:00"/>
    <d v="1899-12-30T09:52:00"/>
    <d v="1899-12-30T00:47:00"/>
    <n v="0.78333333333333333"/>
    <x v="0"/>
    <x v="42"/>
    <x v="42"/>
    <n v="15.6"/>
    <n v="19.914893617021278"/>
    <m/>
  </r>
  <r>
    <d v="2016-08-15T00:00:00"/>
    <d v="1899-12-30T15:20:00"/>
    <d v="2016-08-15T00:00:00"/>
    <d v="1899-12-30T15:47:00"/>
    <d v="1899-12-30T00:27:00"/>
    <n v="0.45"/>
    <x v="0"/>
    <x v="38"/>
    <x v="42"/>
    <n v="14.1"/>
    <n v="31.333333333333332"/>
    <m/>
  </r>
  <r>
    <d v="2016-08-15T00:00:00"/>
    <d v="1899-12-30T16:52:00"/>
    <d v="2016-08-15T00:00:00"/>
    <d v="1899-12-30T17:30:00"/>
    <d v="1899-12-30T00:38:00"/>
    <n v="0.6333333333333333"/>
    <x v="0"/>
    <x v="38"/>
    <x v="42"/>
    <n v="15.7"/>
    <n v="24.789473684210527"/>
    <m/>
  </r>
  <r>
    <d v="2016-08-15T00:00:00"/>
    <d v="1899-12-30T19:08:00"/>
    <d v="2016-08-15T00:00:00"/>
    <d v="1899-12-30T20:30:00"/>
    <d v="1899-12-30T01:22:00"/>
    <n v="1.3666666666666667"/>
    <x v="0"/>
    <x v="38"/>
    <x v="42"/>
    <n v="25.9"/>
    <n v="18.95121951219512"/>
    <s v="Temporary Site"/>
  </r>
  <r>
    <d v="2016-08-16T00:00:00"/>
    <d v="1899-12-30T07:58:00"/>
    <d v="2016-08-16T00:00:00"/>
    <d v="1899-12-30T08:11:00"/>
    <d v="1899-12-30T00:13:00"/>
    <n v="0.21666666666666667"/>
    <x v="0"/>
    <x v="38"/>
    <x v="42"/>
    <n v="7.9"/>
    <n v="36.46153846153846"/>
    <m/>
  </r>
  <r>
    <d v="2016-08-16T00:00:00"/>
    <d v="1899-12-30T08:16:00"/>
    <d v="2016-08-16T00:00:00"/>
    <d v="1899-12-30T08:23:00"/>
    <d v="1899-12-30T00:07:00"/>
    <n v="0.11666666666666667"/>
    <x v="0"/>
    <x v="38"/>
    <x v="42"/>
    <n v="2.7"/>
    <n v="23.142857142857142"/>
    <m/>
  </r>
  <r>
    <d v="2016-08-16T00:00:00"/>
    <d v="1899-12-30T08:46:00"/>
    <d v="2016-08-16T00:00:00"/>
    <d v="1899-12-30T08:53:00"/>
    <d v="1899-12-30T00:07:00"/>
    <n v="0.11666666666666667"/>
    <x v="0"/>
    <x v="38"/>
    <x v="42"/>
    <n v="5.5"/>
    <n v="47.142857142857139"/>
    <m/>
  </r>
  <r>
    <d v="2016-08-16T00:00:00"/>
    <d v="1899-12-30T10:06:00"/>
    <d v="2016-08-16T00:00:00"/>
    <d v="1899-12-30T10:27:00"/>
    <d v="1899-12-30T00:21:00"/>
    <n v="0.35"/>
    <x v="0"/>
    <x v="38"/>
    <x v="46"/>
    <n v="5.7"/>
    <n v="16.285714285714288"/>
    <m/>
  </r>
  <r>
    <d v="2016-08-16T00:00:00"/>
    <d v="1899-12-30T10:31:00"/>
    <d v="2016-08-16T00:00:00"/>
    <d v="1899-12-30T10:38:00"/>
    <d v="1899-12-30T00:07:00"/>
    <n v="0.11666666666666667"/>
    <x v="0"/>
    <x v="41"/>
    <x v="46"/>
    <n v="1.2"/>
    <n v="10.285714285714285"/>
    <m/>
  </r>
  <r>
    <d v="2016-08-16T00:00:00"/>
    <d v="1899-12-30T11:47:00"/>
    <d v="2016-08-16T00:00:00"/>
    <d v="1899-12-30T12:03:00"/>
    <d v="1899-12-30T00:16:00"/>
    <n v="0.26666666666666666"/>
    <x v="0"/>
    <x v="41"/>
    <x v="42"/>
    <n v="5.7"/>
    <n v="21.375"/>
    <s v="Temporary Site"/>
  </r>
  <r>
    <d v="2016-08-16T00:00:00"/>
    <d v="1899-12-30T15:13:00"/>
    <d v="2016-08-16T00:00:00"/>
    <d v="1899-12-30T15:36:00"/>
    <d v="1899-12-30T00:23:00"/>
    <n v="0.38333333333333336"/>
    <x v="0"/>
    <x v="38"/>
    <x v="42"/>
    <n v="16.2"/>
    <n v="42.260869565217384"/>
    <m/>
  </r>
  <r>
    <d v="2016-08-17T00:00:00"/>
    <d v="1899-12-30T10:17:00"/>
    <d v="2016-08-17T00:00:00"/>
    <d v="1899-12-30T10:41:00"/>
    <d v="1899-12-30T00:24:00"/>
    <n v="0.4"/>
    <x v="0"/>
    <x v="38"/>
    <x v="42"/>
    <n v="2.6"/>
    <n v="6.5"/>
    <m/>
  </r>
  <r>
    <d v="2016-08-17T00:00:00"/>
    <d v="1899-12-30T10:57:00"/>
    <d v="2016-08-17T00:00:00"/>
    <d v="1899-12-30T11:20:00"/>
    <d v="1899-12-30T00:23:00"/>
    <n v="0.38333333333333336"/>
    <x v="0"/>
    <x v="38"/>
    <x v="42"/>
    <n v="12.1"/>
    <n v="31.565217391304344"/>
    <m/>
  </r>
  <r>
    <d v="2016-08-17T00:00:00"/>
    <d v="1899-12-30T14:45:00"/>
    <d v="2016-08-17T00:00:00"/>
    <d v="1899-12-30T14:50:00"/>
    <d v="1899-12-30T00:05:00"/>
    <n v="8.3333333333333329E-2"/>
    <x v="0"/>
    <x v="38"/>
    <x v="47"/>
    <n v="1.4"/>
    <n v="16.8"/>
    <m/>
  </r>
  <r>
    <d v="2016-08-17T00:00:00"/>
    <d v="1899-12-30T15:32:00"/>
    <d v="2016-08-17T00:00:00"/>
    <d v="1899-12-30T15:47:00"/>
    <d v="1899-12-30T00:15:00"/>
    <n v="0.25"/>
    <x v="0"/>
    <x v="42"/>
    <x v="46"/>
    <n v="6.4"/>
    <n v="25.6"/>
    <m/>
  </r>
  <r>
    <d v="2016-08-17T00:00:00"/>
    <d v="1899-12-30T16:29:00"/>
    <d v="2016-08-17T00:00:00"/>
    <d v="1899-12-30T16:50:00"/>
    <d v="1899-12-30T00:21:00"/>
    <n v="0.35"/>
    <x v="0"/>
    <x v="41"/>
    <x v="42"/>
    <n v="7.3"/>
    <n v="20.857142857142858"/>
    <m/>
  </r>
  <r>
    <d v="2016-08-17T00:00:00"/>
    <d v="1899-12-30T16:54:00"/>
    <d v="2016-08-17T00:00:00"/>
    <d v="1899-12-30T17:00:00"/>
    <d v="1899-12-30T00:06:00"/>
    <n v="0.1"/>
    <x v="0"/>
    <x v="38"/>
    <x v="42"/>
    <n v="5.3"/>
    <n v="52.999999999999993"/>
    <m/>
  </r>
  <r>
    <d v="2016-08-17T00:00:00"/>
    <d v="1899-12-30T17:05:00"/>
    <d v="2016-08-17T00:00:00"/>
    <d v="1899-12-30T17:34:00"/>
    <d v="1899-12-30T00:29:00"/>
    <n v="0.48333333333333334"/>
    <x v="0"/>
    <x v="38"/>
    <x v="42"/>
    <n v="5.5"/>
    <n v="11.379310344827585"/>
    <m/>
  </r>
  <r>
    <d v="2016-08-17T00:00:00"/>
    <d v="1899-12-30T18:38:00"/>
    <d v="2016-08-17T00:00:00"/>
    <d v="1899-12-30T18:57:00"/>
    <d v="1899-12-30T00:19:00"/>
    <n v="0.31666666666666665"/>
    <x v="0"/>
    <x v="38"/>
    <x v="42"/>
    <n v="7.7"/>
    <n v="24.315789473684212"/>
    <s v="Temporary Site"/>
  </r>
  <r>
    <d v="2016-08-18T00:00:00"/>
    <d v="1899-12-30T18:40:00"/>
    <d v="2016-08-18T00:00:00"/>
    <d v="1899-12-30T19:07:00"/>
    <d v="1899-12-30T00:27:00"/>
    <n v="0.45"/>
    <x v="0"/>
    <x v="38"/>
    <x v="42"/>
    <n v="7.6"/>
    <n v="16.888888888888889"/>
    <s v="Temporary Site"/>
  </r>
  <r>
    <d v="2016-08-19T00:00:00"/>
    <d v="1899-12-30T08:24:00"/>
    <d v="2016-08-19T00:00:00"/>
    <d v="1899-12-30T08:45:00"/>
    <d v="1899-12-30T00:21:00"/>
    <n v="0.35"/>
    <x v="0"/>
    <x v="38"/>
    <x v="48"/>
    <n v="7.6"/>
    <n v="21.714285714285715"/>
    <m/>
  </r>
  <r>
    <d v="2016-08-19T00:00:00"/>
    <d v="1899-12-30T08:54:00"/>
    <d v="2016-08-19T00:00:00"/>
    <d v="1899-12-30T09:07:00"/>
    <d v="1899-12-30T00:13:00"/>
    <n v="0.21666666666666667"/>
    <x v="0"/>
    <x v="43"/>
    <x v="46"/>
    <n v="3.3"/>
    <n v="15.23076923076923"/>
    <m/>
  </r>
  <r>
    <d v="2016-08-19T00:00:00"/>
    <d v="1899-12-30T09:27:00"/>
    <d v="2016-08-19T00:00:00"/>
    <d v="1899-12-30T09:47:00"/>
    <d v="1899-12-30T00:20:00"/>
    <n v="0.33333333333333331"/>
    <x v="0"/>
    <x v="41"/>
    <x v="47"/>
    <n v="6.5"/>
    <n v="19.5"/>
    <m/>
  </r>
  <r>
    <d v="2016-08-19T00:00:00"/>
    <d v="1899-12-30T10:57:00"/>
    <d v="2016-08-19T00:00:00"/>
    <d v="1899-12-30T11:06:00"/>
    <d v="1899-12-30T00:09:00"/>
    <n v="0.15"/>
    <x v="0"/>
    <x v="42"/>
    <x v="42"/>
    <n v="2"/>
    <n v="13.333333333333334"/>
    <m/>
  </r>
  <r>
    <d v="2016-08-19T00:00:00"/>
    <d v="1899-12-30T12:07:00"/>
    <d v="2016-08-19T00:00:00"/>
    <d v="1899-12-30T12:24:00"/>
    <d v="1899-12-30T00:17:00"/>
    <n v="0.28333333333333333"/>
    <x v="0"/>
    <x v="38"/>
    <x v="46"/>
    <n v="5.7"/>
    <n v="20.117647058823529"/>
    <m/>
  </r>
  <r>
    <d v="2016-08-19T00:00:00"/>
    <d v="1899-12-30T15:51:00"/>
    <d v="2016-08-19T00:00:00"/>
    <d v="1899-12-30T16:06:00"/>
    <d v="1899-12-30T00:15:00"/>
    <n v="0.25"/>
    <x v="0"/>
    <x v="41"/>
    <x v="46"/>
    <n v="3.2"/>
    <n v="12.8"/>
    <m/>
  </r>
  <r>
    <d v="2016-08-19T00:00:00"/>
    <d v="1899-12-30T17:12:00"/>
    <d v="2016-08-19T00:00:00"/>
    <d v="1899-12-30T17:52:00"/>
    <d v="1899-12-30T00:40:00"/>
    <n v="0.66666666666666663"/>
    <x v="0"/>
    <x v="41"/>
    <x v="42"/>
    <n v="12.5"/>
    <n v="18.75"/>
    <m/>
  </r>
  <r>
    <d v="2016-08-21T00:00:00"/>
    <d v="1899-12-30T10:00:00"/>
    <d v="2016-08-21T00:00:00"/>
    <d v="1899-12-30T10:29:00"/>
    <d v="1899-12-30T00:29:00"/>
    <n v="0.48333333333333334"/>
    <x v="0"/>
    <x v="38"/>
    <x v="42"/>
    <n v="7.6"/>
    <n v="15.724137931034482"/>
    <s v="Airport/Travel"/>
  </r>
  <r>
    <d v="2016-08-21T00:00:00"/>
    <d v="1899-12-30T14:05:00"/>
    <d v="2016-08-21T00:00:00"/>
    <d v="1899-12-30T14:34:00"/>
    <d v="1899-12-30T00:29:00"/>
    <n v="0.48333333333333334"/>
    <x v="0"/>
    <x v="38"/>
    <x v="42"/>
    <n v="7.7"/>
    <n v="15.931034482758621"/>
    <m/>
  </r>
  <r>
    <d v="2016-08-21T00:00:00"/>
    <d v="1899-12-30T16:30:00"/>
    <d v="2016-08-21T00:00:00"/>
    <d v="1899-12-30T17:02:00"/>
    <d v="1899-12-30T00:32:00"/>
    <n v="0.53333333333333333"/>
    <x v="0"/>
    <x v="38"/>
    <x v="46"/>
    <n v="12.2"/>
    <n v="22.875"/>
    <m/>
  </r>
  <r>
    <d v="2016-08-21T00:00:00"/>
    <d v="1899-12-30T18:10:00"/>
    <d v="2016-08-21T00:00:00"/>
    <d v="1899-12-30T18:17:00"/>
    <d v="1899-12-30T00:07:00"/>
    <n v="0.11666666666666667"/>
    <x v="0"/>
    <x v="41"/>
    <x v="46"/>
    <n v="1.4"/>
    <n v="11.999999999999998"/>
    <m/>
  </r>
  <r>
    <d v="2016-08-21T00:00:00"/>
    <d v="1899-12-30T18:48:00"/>
    <d v="2016-08-21T00:00:00"/>
    <d v="1899-12-30T19:24:00"/>
    <d v="1899-12-30T00:36:00"/>
    <n v="0.6"/>
    <x v="0"/>
    <x v="41"/>
    <x v="42"/>
    <n v="20.2"/>
    <n v="33.666666666666664"/>
    <m/>
  </r>
  <r>
    <d v="2016-08-22T00:00:00"/>
    <d v="1899-12-30T10:00:00"/>
    <d v="2016-08-22T00:00:00"/>
    <d v="1899-12-30T10:44:00"/>
    <d v="1899-12-30T00:44:00"/>
    <n v="0.73333333333333328"/>
    <x v="0"/>
    <x v="38"/>
    <x v="46"/>
    <n v="9.8000000000000007"/>
    <n v="13.363636363636365"/>
    <m/>
  </r>
  <r>
    <d v="2016-08-22T00:00:00"/>
    <d v="1899-12-30T11:07:00"/>
    <d v="2016-08-22T00:00:00"/>
    <d v="1899-12-30T11:23:00"/>
    <d v="1899-12-30T00:16:00"/>
    <n v="0.26666666666666666"/>
    <x v="0"/>
    <x v="41"/>
    <x v="42"/>
    <n v="6.3"/>
    <n v="23.625"/>
    <m/>
  </r>
  <r>
    <d v="2016-08-22T00:00:00"/>
    <d v="1899-12-30T12:36:00"/>
    <d v="2016-08-22T00:00:00"/>
    <d v="1899-12-30T12:49:00"/>
    <d v="1899-12-30T00:13:00"/>
    <n v="0.21666666666666667"/>
    <x v="0"/>
    <x v="38"/>
    <x v="46"/>
    <n v="4.9000000000000004"/>
    <n v="22.615384615384617"/>
    <m/>
  </r>
  <r>
    <d v="2016-08-22T00:00:00"/>
    <d v="1899-12-30T13:02:00"/>
    <d v="2016-08-22T00:00:00"/>
    <d v="1899-12-30T13:11:00"/>
    <d v="1899-12-30T00:09:00"/>
    <n v="0.15"/>
    <x v="0"/>
    <x v="41"/>
    <x v="46"/>
    <n v="1.5"/>
    <n v="10"/>
    <m/>
  </r>
  <r>
    <d v="2016-08-22T00:00:00"/>
    <d v="1899-12-30T14:07:00"/>
    <d v="2016-08-22T00:00:00"/>
    <d v="1899-12-30T14:31:00"/>
    <d v="1899-12-30T00:24:00"/>
    <n v="0.4"/>
    <x v="0"/>
    <x v="41"/>
    <x v="42"/>
    <n v="10.9"/>
    <n v="27.25"/>
    <m/>
  </r>
  <r>
    <d v="2016-08-22T00:00:00"/>
    <d v="1899-12-30T15:14:00"/>
    <d v="2016-08-22T00:00:00"/>
    <d v="1899-12-30T15:49:00"/>
    <d v="1899-12-30T00:35:00"/>
    <n v="0.58333333333333337"/>
    <x v="0"/>
    <x v="38"/>
    <x v="42"/>
    <n v="19"/>
    <n v="32.571428571428569"/>
    <m/>
  </r>
  <r>
    <d v="2016-08-22T00:00:00"/>
    <d v="1899-12-30T15:59:00"/>
    <d v="2016-08-22T00:00:00"/>
    <d v="1899-12-30T17:16:00"/>
    <d v="1899-12-30T01:17:00"/>
    <n v="1.2833333333333334"/>
    <x v="0"/>
    <x v="38"/>
    <x v="42"/>
    <n v="19"/>
    <n v="14.805194805194803"/>
    <m/>
  </r>
  <r>
    <d v="2016-08-22T00:00:00"/>
    <d v="1899-12-30T19:58:00"/>
    <d v="2016-08-22T00:00:00"/>
    <d v="1899-12-30T20:50:00"/>
    <d v="1899-12-30T00:52:00"/>
    <n v="0.8666666666666667"/>
    <x v="0"/>
    <x v="38"/>
    <x v="47"/>
    <n v="7.9"/>
    <n v="9.115384615384615"/>
    <m/>
  </r>
  <r>
    <d v="2016-08-22T00:00:00"/>
    <d v="1899-12-30T20:53:00"/>
    <d v="2016-08-22T00:00:00"/>
    <d v="1899-12-30T21:31:00"/>
    <d v="1899-12-30T00:38:00"/>
    <n v="0.6333333333333333"/>
    <x v="0"/>
    <x v="42"/>
    <x v="47"/>
    <n v="4.0999999999999996"/>
    <n v="6.4736842105263159"/>
    <m/>
  </r>
  <r>
    <d v="2016-08-22T00:00:00"/>
    <d v="1899-12-30T22:31:00"/>
    <d v="2016-08-22T00:00:00"/>
    <d v="1899-12-30T23:00:00"/>
    <d v="1899-12-30T00:29:00"/>
    <n v="0.48333333333333334"/>
    <x v="0"/>
    <x v="42"/>
    <x v="42"/>
    <n v="18.7"/>
    <n v="38.689655172413794"/>
    <m/>
  </r>
  <r>
    <d v="2016-08-23T00:00:00"/>
    <d v="1899-12-30T08:10:00"/>
    <d v="2016-08-23T00:00:00"/>
    <d v="1899-12-30T08:25:00"/>
    <d v="1899-12-30T00:15:00"/>
    <n v="0.25"/>
    <x v="0"/>
    <x v="38"/>
    <x v="48"/>
    <n v="8.6999999999999993"/>
    <n v="34.799999999999997"/>
    <m/>
  </r>
  <r>
    <d v="2016-08-23T00:00:00"/>
    <d v="1899-12-30T09:35:00"/>
    <d v="2016-08-23T00:00:00"/>
    <d v="1899-12-30T10:09:00"/>
    <d v="1899-12-30T00:34:00"/>
    <n v="0.56666666666666665"/>
    <x v="0"/>
    <x v="43"/>
    <x v="42"/>
    <n v="7.5"/>
    <n v="13.23529411764706"/>
    <m/>
  </r>
  <r>
    <d v="2016-08-23T00:00:00"/>
    <d v="1899-12-30T12:59:00"/>
    <d v="2016-08-23T00:00:00"/>
    <d v="1899-12-30T13:15:00"/>
    <d v="1899-12-30T00:16:00"/>
    <n v="0.26666666666666666"/>
    <x v="0"/>
    <x v="38"/>
    <x v="48"/>
    <n v="7.7"/>
    <n v="28.875"/>
    <m/>
  </r>
  <r>
    <d v="2016-08-23T00:00:00"/>
    <d v="1899-12-30T13:19:00"/>
    <d v="2016-08-23T00:00:00"/>
    <d v="1899-12-30T13:30:00"/>
    <d v="1899-12-30T00:11:00"/>
    <n v="0.18333333333333332"/>
    <x v="0"/>
    <x v="43"/>
    <x v="46"/>
    <n v="4.4000000000000004"/>
    <n v="24.000000000000004"/>
    <m/>
  </r>
  <r>
    <d v="2016-08-23T00:00:00"/>
    <d v="1899-12-30T13:49:00"/>
    <d v="2016-08-23T00:00:00"/>
    <d v="1899-12-30T14:04:00"/>
    <d v="1899-12-30T00:15:00"/>
    <n v="0.25"/>
    <x v="0"/>
    <x v="41"/>
    <x v="42"/>
    <n v="5"/>
    <n v="20"/>
    <m/>
  </r>
  <r>
    <d v="2016-08-23T00:00:00"/>
    <d v="1899-12-30T15:07:00"/>
    <d v="2016-08-23T00:00:00"/>
    <d v="1899-12-30T15:12:00"/>
    <d v="1899-12-30T00:05:00"/>
    <n v="8.3333333333333329E-2"/>
    <x v="0"/>
    <x v="38"/>
    <x v="42"/>
    <n v="1.9"/>
    <n v="22.8"/>
    <m/>
  </r>
  <r>
    <d v="2016-08-23T00:00:00"/>
    <d v="1899-12-30T15:15:00"/>
    <d v="2016-08-23T00:00:00"/>
    <d v="1899-12-30T17:16:00"/>
    <d v="1899-12-30T02:01:00"/>
    <n v="2.0166666666666666"/>
    <x v="0"/>
    <x v="38"/>
    <x v="42"/>
    <n v="7.9"/>
    <n v="3.9173553719008267"/>
    <m/>
  </r>
  <r>
    <d v="2016-08-23T00:00:00"/>
    <d v="1899-12-30T17:42:00"/>
    <d v="2016-08-23T00:00:00"/>
    <d v="1899-12-30T18:31:00"/>
    <d v="1899-12-30T00:49:00"/>
    <n v="0.81666666666666665"/>
    <x v="0"/>
    <x v="38"/>
    <x v="42"/>
    <n v="17.7"/>
    <n v="21.673469387755102"/>
    <m/>
  </r>
  <r>
    <d v="2016-08-24T00:00:00"/>
    <d v="1899-12-30T12:05:00"/>
    <d v="2016-08-24T00:00:00"/>
    <d v="1899-12-30T12:56:00"/>
    <d v="1899-12-30T00:51:00"/>
    <n v="0.85"/>
    <x v="0"/>
    <x v="38"/>
    <x v="42"/>
    <n v="25.2"/>
    <n v="29.647058823529413"/>
    <m/>
  </r>
  <r>
    <d v="2016-08-24T00:00:00"/>
    <d v="1899-12-30T13:01:00"/>
    <d v="2016-08-24T00:00:00"/>
    <d v="1899-12-30T15:25:00"/>
    <d v="1899-12-30T02:24:00"/>
    <n v="2.4"/>
    <x v="0"/>
    <x v="38"/>
    <x v="42"/>
    <n v="96.2"/>
    <n v="40.083333333333336"/>
    <m/>
  </r>
  <r>
    <d v="2016-08-25T00:00:00"/>
    <d v="1899-12-30T15:17:00"/>
    <d v="2016-08-25T00:00:00"/>
    <d v="1899-12-30T16:22:00"/>
    <d v="1899-12-30T01:05:00"/>
    <n v="1.0833333333333333"/>
    <x v="0"/>
    <x v="38"/>
    <x v="42"/>
    <n v="35"/>
    <n v="32.307692307692307"/>
    <m/>
  </r>
  <r>
    <d v="2016-08-25T00:00:00"/>
    <d v="1899-12-30T16:36:00"/>
    <d v="2016-08-25T00:00:00"/>
    <d v="1899-12-30T16:56:00"/>
    <d v="1899-12-30T00:20:00"/>
    <n v="0.33333333333333331"/>
    <x v="0"/>
    <x v="38"/>
    <x v="42"/>
    <n v="5.5"/>
    <n v="16.5"/>
    <m/>
  </r>
  <r>
    <d v="2016-08-25T00:00:00"/>
    <d v="1899-12-30T17:19:00"/>
    <d v="2016-08-25T00:00:00"/>
    <d v="1899-12-30T19:20:00"/>
    <d v="1899-12-30T02:01:00"/>
    <n v="2.0166666666666666"/>
    <x v="0"/>
    <x v="38"/>
    <x v="42"/>
    <n v="50.4"/>
    <n v="24.991735537190081"/>
    <m/>
  </r>
  <r>
    <d v="2016-08-25T00:00:00"/>
    <d v="1899-12-30T19:25:00"/>
    <d v="2016-08-25T00:00:00"/>
    <d v="1899-12-30T19:57:00"/>
    <d v="1899-12-30T00:32:00"/>
    <n v="0.53333333333333333"/>
    <x v="0"/>
    <x v="38"/>
    <x v="150"/>
    <n v="9.1999999999999993"/>
    <n v="17.25"/>
    <m/>
  </r>
  <r>
    <d v="2016-08-25T00:00:00"/>
    <d v="1899-12-30T22:58:00"/>
    <d v="2016-08-25T00:00:00"/>
    <d v="1899-12-30T23:16:00"/>
    <d v="1899-12-30T00:18:00"/>
    <n v="0.3"/>
    <x v="0"/>
    <x v="141"/>
    <x v="42"/>
    <n v="7.3"/>
    <n v="24.333333333333332"/>
    <m/>
  </r>
  <r>
    <d v="2016-08-26T00:00:00"/>
    <d v="1899-12-30T09:06:00"/>
    <d v="2016-08-26T00:00:00"/>
    <d v="1899-12-30T09:20:00"/>
    <d v="1899-12-30T00:14:00"/>
    <n v="0.23333333333333334"/>
    <x v="0"/>
    <x v="38"/>
    <x v="42"/>
    <n v="5"/>
    <n v="21.428571428571427"/>
    <m/>
  </r>
  <r>
    <d v="2016-08-26T00:00:00"/>
    <d v="1899-12-30T11:14:00"/>
    <d v="2016-08-26T00:00:00"/>
    <d v="1899-12-30T11:26:00"/>
    <d v="1899-12-30T00:12:00"/>
    <n v="0.2"/>
    <x v="0"/>
    <x v="38"/>
    <x v="42"/>
    <n v="3.8"/>
    <n v="18.999999999999996"/>
    <m/>
  </r>
  <r>
    <d v="2016-08-26T00:00:00"/>
    <d v="1899-12-30T12:10:00"/>
    <d v="2016-08-26T00:00:00"/>
    <d v="1899-12-30T12:20:00"/>
    <d v="1899-12-30T00:10:00"/>
    <n v="0.16666666666666666"/>
    <x v="0"/>
    <x v="38"/>
    <x v="150"/>
    <n v="3.9"/>
    <n v="23.400000000000002"/>
    <m/>
  </r>
  <r>
    <d v="2016-08-26T00:00:00"/>
    <d v="1899-12-30T14:10:00"/>
    <d v="2016-08-26T00:00:00"/>
    <d v="1899-12-30T14:33:00"/>
    <d v="1899-12-30T00:23:00"/>
    <n v="0.38333333333333336"/>
    <x v="0"/>
    <x v="141"/>
    <x v="150"/>
    <n v="7.4"/>
    <n v="19.304347826086957"/>
    <m/>
  </r>
  <r>
    <d v="2016-08-26T00:00:00"/>
    <d v="1899-12-30T15:23:00"/>
    <d v="2016-08-26T00:00:00"/>
    <d v="1899-12-30T15:35:00"/>
    <d v="1899-12-30T00:12:00"/>
    <n v="0.2"/>
    <x v="0"/>
    <x v="141"/>
    <x v="150"/>
    <n v="1.5"/>
    <n v="7.5"/>
    <m/>
  </r>
  <r>
    <d v="2016-08-26T00:00:00"/>
    <d v="1899-12-30T15:59:00"/>
    <d v="2016-08-26T00:00:00"/>
    <d v="1899-12-30T16:24:00"/>
    <d v="1899-12-30T00:25:00"/>
    <n v="0.41666666666666669"/>
    <x v="0"/>
    <x v="141"/>
    <x v="42"/>
    <n v="7.9"/>
    <n v="18.96"/>
    <m/>
  </r>
  <r>
    <d v="2016-08-26T00:00:00"/>
    <d v="1899-12-30T16:55:00"/>
    <d v="2016-08-26T00:00:00"/>
    <d v="1899-12-30T17:12:00"/>
    <d v="1899-12-30T00:17:00"/>
    <n v="0.28333333333333333"/>
    <x v="0"/>
    <x v="38"/>
    <x v="150"/>
    <n v="2.9"/>
    <n v="10.235294117647058"/>
    <m/>
  </r>
  <r>
    <d v="2016-08-26T00:00:00"/>
    <d v="1899-12-30T18:42:00"/>
    <d v="2016-08-26T00:00:00"/>
    <d v="1899-12-30T18:56:00"/>
    <d v="1899-12-30T00:14:00"/>
    <n v="0.23333333333333334"/>
    <x v="0"/>
    <x v="141"/>
    <x v="150"/>
    <n v="3.4"/>
    <n v="14.571428571428571"/>
    <m/>
  </r>
  <r>
    <d v="2016-08-26T00:00:00"/>
    <d v="1899-12-30T19:31:00"/>
    <d v="2016-08-26T00:00:00"/>
    <d v="1899-12-30T19:54:00"/>
    <d v="1899-12-30T00:23:00"/>
    <n v="0.38333333333333336"/>
    <x v="0"/>
    <x v="141"/>
    <x v="150"/>
    <n v="3.8"/>
    <n v="9.9130434782608692"/>
    <m/>
  </r>
  <r>
    <d v="2016-08-26T00:00:00"/>
    <d v="1899-12-30T20:06:00"/>
    <d v="2016-08-26T00:00:00"/>
    <d v="1899-12-30T20:16:00"/>
    <d v="1899-12-30T00:10:00"/>
    <n v="0.16666666666666666"/>
    <x v="0"/>
    <x v="141"/>
    <x v="42"/>
    <n v="5.9"/>
    <n v="35.400000000000006"/>
    <m/>
  </r>
  <r>
    <d v="2016-08-27T00:00:00"/>
    <d v="1899-12-30T09:34:00"/>
    <d v="2016-08-27T00:00:00"/>
    <d v="1899-12-30T10:11:00"/>
    <d v="1899-12-30T00:37:00"/>
    <n v="0.6166666666666667"/>
    <x v="0"/>
    <x v="38"/>
    <x v="150"/>
    <n v="9.6"/>
    <n v="15.567567567567567"/>
    <m/>
  </r>
  <r>
    <d v="2016-08-27T00:00:00"/>
    <d v="1899-12-30T11:47:00"/>
    <d v="2016-08-27T00:00:00"/>
    <d v="1899-12-30T12:06:00"/>
    <d v="1899-12-30T00:19:00"/>
    <n v="0.31666666666666665"/>
    <x v="0"/>
    <x v="141"/>
    <x v="150"/>
    <n v="7"/>
    <n v="22.105263157894736"/>
    <m/>
  </r>
  <r>
    <d v="2016-08-27T00:00:00"/>
    <d v="1899-12-30T12:12:00"/>
    <d v="2016-08-27T00:00:00"/>
    <d v="1899-12-30T12:17:00"/>
    <d v="1899-12-30T00:05:00"/>
    <n v="8.3333333333333329E-2"/>
    <x v="0"/>
    <x v="141"/>
    <x v="150"/>
    <n v="0.9"/>
    <n v="10.8"/>
    <m/>
  </r>
  <r>
    <d v="2016-08-27T00:00:00"/>
    <d v="1899-12-30T14:01:00"/>
    <d v="2016-08-27T00:00:00"/>
    <d v="1899-12-30T15:44:00"/>
    <d v="1899-12-30T01:43:00"/>
    <n v="1.7166666666666666"/>
    <x v="0"/>
    <x v="141"/>
    <x v="42"/>
    <n v="86.6"/>
    <n v="50.446601941747574"/>
    <m/>
  </r>
  <r>
    <d v="2016-08-27T00:00:00"/>
    <d v="1899-12-30T16:15:00"/>
    <d v="2016-08-27T00:00:00"/>
    <d v="1899-12-30T19:13:00"/>
    <d v="1899-12-30T02:58:00"/>
    <n v="2.9666666666666668"/>
    <x v="0"/>
    <x v="38"/>
    <x v="42"/>
    <n v="156.9"/>
    <n v="52.887640449438202"/>
    <m/>
  </r>
  <r>
    <d v="2016-08-28T00:00:00"/>
    <d v="1899-12-30T09:57:00"/>
    <d v="2016-08-28T00:00:00"/>
    <d v="1899-12-30T10:18:00"/>
    <d v="1899-12-30T00:21:00"/>
    <n v="0.35"/>
    <x v="0"/>
    <x v="38"/>
    <x v="48"/>
    <n v="10.1"/>
    <n v="28.857142857142858"/>
    <m/>
  </r>
  <r>
    <d v="2016-08-28T00:00:00"/>
    <d v="1899-12-30T16:39:00"/>
    <d v="2016-08-28T00:00:00"/>
    <d v="1899-12-30T16:55:00"/>
    <d v="1899-12-30T00:16:00"/>
    <n v="0.26666666666666666"/>
    <x v="0"/>
    <x v="43"/>
    <x v="46"/>
    <n v="6.2"/>
    <n v="23.25"/>
    <m/>
  </r>
  <r>
    <d v="2016-08-28T00:00:00"/>
    <d v="1899-12-30T17:37:00"/>
    <d v="2016-08-28T00:00:00"/>
    <d v="1899-12-30T17:55:00"/>
    <d v="1899-12-30T00:18:00"/>
    <n v="0.3"/>
    <x v="0"/>
    <x v="41"/>
    <x v="46"/>
    <n v="5.3"/>
    <n v="17.666666666666668"/>
    <m/>
  </r>
  <r>
    <d v="2016-08-28T00:00:00"/>
    <d v="1899-12-30T21:15:00"/>
    <d v="2016-08-28T00:00:00"/>
    <d v="1899-12-30T21:59:00"/>
    <d v="1899-12-30T00:44:00"/>
    <n v="0.73333333333333328"/>
    <x v="0"/>
    <x v="41"/>
    <x v="42"/>
    <n v="12.1"/>
    <n v="16.5"/>
    <m/>
  </r>
  <r>
    <d v="2016-08-29T00:00:00"/>
    <d v="1899-12-30T12:02:00"/>
    <d v="2016-08-29T00:00:00"/>
    <d v="1899-12-30T12:31:00"/>
    <d v="1899-12-30T00:29:00"/>
    <n v="0.48333333333333334"/>
    <x v="0"/>
    <x v="38"/>
    <x v="46"/>
    <n v="10.8"/>
    <n v="22.344827586206897"/>
    <m/>
  </r>
  <r>
    <d v="2016-08-29T00:00:00"/>
    <d v="1899-12-30T13:38:00"/>
    <d v="2016-08-29T00:00:00"/>
    <d v="1899-12-30T13:48:00"/>
    <d v="1899-12-30T00:10:00"/>
    <n v="0.16666666666666666"/>
    <x v="0"/>
    <x v="41"/>
    <x v="46"/>
    <n v="4.3"/>
    <n v="25.8"/>
    <m/>
  </r>
  <r>
    <d v="2016-08-29T00:00:00"/>
    <d v="1899-12-30T14:31:00"/>
    <d v="2016-08-29T00:00:00"/>
    <d v="1899-12-30T14:41:00"/>
    <d v="1899-12-30T00:10:00"/>
    <n v="0.16666666666666666"/>
    <x v="0"/>
    <x v="41"/>
    <x v="46"/>
    <n v="2.5"/>
    <n v="15"/>
    <m/>
  </r>
  <r>
    <d v="2016-08-29T00:00:00"/>
    <d v="1899-12-30T14:49:00"/>
    <d v="2016-08-29T00:00:00"/>
    <d v="1899-12-30T15:04:00"/>
    <d v="1899-12-30T00:15:00"/>
    <n v="0.25"/>
    <x v="0"/>
    <x v="41"/>
    <x v="42"/>
    <n v="5.7"/>
    <n v="22.8"/>
    <s v="Temporary Site"/>
  </r>
  <r>
    <d v="2016-08-29T00:00:00"/>
    <d v="1899-12-30T15:49:00"/>
    <d v="2016-08-29T00:00:00"/>
    <d v="1899-12-30T15:59:00"/>
    <d v="1899-12-30T00:10:00"/>
    <n v="0.16666666666666666"/>
    <x v="0"/>
    <x v="38"/>
    <x v="46"/>
    <n v="2.8"/>
    <n v="16.8"/>
    <m/>
  </r>
  <r>
    <d v="2016-08-29T00:00:00"/>
    <d v="1899-12-30T16:06:00"/>
    <d v="2016-08-29T00:00:00"/>
    <d v="1899-12-30T16:21:00"/>
    <d v="1899-12-30T00:15:00"/>
    <n v="0.25"/>
    <x v="0"/>
    <x v="41"/>
    <x v="42"/>
    <n v="4"/>
    <n v="16"/>
    <m/>
  </r>
  <r>
    <d v="2016-08-29T00:00:00"/>
    <d v="1899-12-30T17:24:00"/>
    <d v="2016-08-29T00:00:00"/>
    <d v="1899-12-30T17:41:00"/>
    <d v="1899-12-30T00:17:00"/>
    <n v="0.28333333333333333"/>
    <x v="0"/>
    <x v="38"/>
    <x v="46"/>
    <n v="5.5"/>
    <n v="19.411764705882355"/>
    <m/>
  </r>
  <r>
    <d v="2016-08-29T00:00:00"/>
    <d v="1899-12-30T18:27:00"/>
    <d v="2016-08-29T00:00:00"/>
    <d v="1899-12-30T18:36:00"/>
    <d v="1899-12-30T00:09:00"/>
    <n v="0.15"/>
    <x v="0"/>
    <x v="41"/>
    <x v="46"/>
    <n v="2.6"/>
    <n v="17.333333333333336"/>
    <m/>
  </r>
  <r>
    <d v="2016-08-30T00:00:00"/>
    <d v="1899-12-30T11:53:00"/>
    <d v="2016-08-30T00:00:00"/>
    <d v="1899-12-30T12:05:00"/>
    <d v="1899-12-30T00:12:00"/>
    <n v="0.2"/>
    <x v="0"/>
    <x v="38"/>
    <x v="42"/>
    <n v="2.1"/>
    <n v="10.5"/>
    <m/>
  </r>
  <r>
    <d v="2016-08-30T00:00:00"/>
    <d v="1899-12-30T12:46:00"/>
    <d v="2016-08-30T00:00:00"/>
    <d v="1899-12-30T13:09:00"/>
    <d v="1899-12-30T00:23:00"/>
    <n v="0.38333333333333336"/>
    <x v="0"/>
    <x v="38"/>
    <x v="46"/>
    <n v="8.8000000000000007"/>
    <n v="22.956521739130434"/>
    <m/>
  </r>
  <r>
    <d v="2016-08-30T00:00:00"/>
    <d v="1899-12-30T13:25:00"/>
    <d v="2016-08-30T00:00:00"/>
    <d v="1899-12-30T13:46:00"/>
    <d v="1899-12-30T00:21:00"/>
    <n v="0.35"/>
    <x v="0"/>
    <x v="41"/>
    <x v="46"/>
    <n v="4.4000000000000004"/>
    <n v="12.571428571428573"/>
    <m/>
  </r>
  <r>
    <d v="2016-08-30T00:00:00"/>
    <d v="1899-12-30T14:00:00"/>
    <d v="2016-08-30T00:00:00"/>
    <d v="1899-12-30T14:20:00"/>
    <d v="1899-12-30T00:20:00"/>
    <n v="0.33333333333333331"/>
    <x v="0"/>
    <x v="41"/>
    <x v="42"/>
    <n v="5.3"/>
    <n v="15.9"/>
    <m/>
  </r>
  <r>
    <d v="2016-08-30T00:00:00"/>
    <d v="1899-12-30T17:27:00"/>
    <d v="2016-08-30T00:00:00"/>
    <d v="1899-12-30T18:09:00"/>
    <d v="1899-12-30T00:42:00"/>
    <n v="0.7"/>
    <x v="0"/>
    <x v="38"/>
    <x v="42"/>
    <n v="13"/>
    <n v="18.571428571428573"/>
    <m/>
  </r>
  <r>
    <d v="2016-01-09T11:51:00"/>
    <d v="1899-12-30T11:51:00"/>
    <d v="2016-01-09T12:24:00"/>
    <d v="1899-12-30T12:24:00"/>
    <d v="1899-12-30T00:33:00"/>
    <n v="0.55000000000000004"/>
    <x v="0"/>
    <x v="38"/>
    <x v="46"/>
    <n v="13"/>
    <n v="23.636363636363633"/>
    <m/>
  </r>
  <r>
    <d v="2016-01-09T17:21:00"/>
    <d v="1899-12-30T17:21:00"/>
    <d v="2016-01-09T17:36:00"/>
    <d v="1899-12-30T17:36:00"/>
    <d v="1899-12-30T00:15:00"/>
    <n v="0.25"/>
    <x v="0"/>
    <x v="41"/>
    <x v="42"/>
    <n v="10.6"/>
    <n v="42.4"/>
    <m/>
  </r>
  <r>
    <d v="2016-01-09T18:49:00"/>
    <d v="1899-12-30T18:49:00"/>
    <d v="2016-01-09T19:08:00"/>
    <d v="1899-12-30T19:08:00"/>
    <d v="1899-12-30T00:19:00"/>
    <n v="0.31666666666666665"/>
    <x v="0"/>
    <x v="38"/>
    <x v="42"/>
    <n v="2.2000000000000002"/>
    <n v="6.9473684210526327"/>
    <m/>
  </r>
  <r>
    <d v="2016-02-09T11:37:00"/>
    <d v="1899-12-30T11:37:00"/>
    <d v="2016-02-09T12:24:00"/>
    <d v="1899-12-30T12:24:00"/>
    <d v="1899-12-30T00:47:00"/>
    <n v="0.78333333333333333"/>
    <x v="0"/>
    <x v="38"/>
    <x v="46"/>
    <n v="9.1999999999999993"/>
    <n v="11.74468085106383"/>
    <m/>
  </r>
  <r>
    <d v="2016-02-09T18:56:00"/>
    <d v="1899-12-30T18:56:00"/>
    <d v="2016-02-09T19:37:00"/>
    <d v="1899-12-30T19:37:00"/>
    <d v="1899-12-30T00:41:00"/>
    <n v="0.68333333333333335"/>
    <x v="0"/>
    <x v="38"/>
    <x v="42"/>
    <n v="12.9"/>
    <n v="18.878048780487806"/>
    <m/>
  </r>
  <r>
    <d v="2016-05-09T10:25:00"/>
    <d v="1899-12-30T10:25:00"/>
    <d v="2016-05-09T10:44:00"/>
    <d v="1899-12-30T10:44:00"/>
    <d v="1899-12-30T00:19:00"/>
    <n v="0.31666666666666665"/>
    <x v="0"/>
    <x v="38"/>
    <x v="47"/>
    <n v="17.2"/>
    <n v="54.315789473684212"/>
    <m/>
  </r>
  <r>
    <d v="2016-10-09T10:28:00"/>
    <d v="1899-12-30T10:28:00"/>
    <d v="2016-10-09T10:45:00"/>
    <d v="1899-12-30T10:45:00"/>
    <d v="1899-12-30T00:17:00"/>
    <n v="0.28333333333333333"/>
    <x v="0"/>
    <x v="38"/>
    <x v="42"/>
    <n v="2.8"/>
    <n v="9.882352941176471"/>
    <m/>
  </r>
  <r>
    <d v="2016-11-09T09:51:00"/>
    <d v="1899-12-30T09:51:00"/>
    <d v="2016-11-09T09:55:00"/>
    <d v="1899-12-30T09:55:00"/>
    <d v="1899-12-30T00:04:00"/>
    <n v="6.6666666666666666E-2"/>
    <x v="0"/>
    <x v="38"/>
    <x v="42"/>
    <n v="8.6"/>
    <n v="129"/>
    <m/>
  </r>
  <r>
    <d v="2016-12-09T08:07:00"/>
    <d v="1899-12-30T08:07:00"/>
    <d v="2016-12-09T08:12:00"/>
    <d v="1899-12-30T08:12:00"/>
    <d v="1899-12-30T00:05:00"/>
    <n v="8.3333333333333329E-2"/>
    <x v="0"/>
    <x v="38"/>
    <x v="42"/>
    <n v="3.6"/>
    <n v="43.2"/>
    <m/>
  </r>
  <r>
    <d v="2016-12-09T11:15:00"/>
    <d v="1899-12-30T11:15:00"/>
    <d v="2016-12-09T11:24:00"/>
    <d v="1899-12-30T11:24:00"/>
    <d v="1899-12-30T00:09:00"/>
    <n v="0.15"/>
    <x v="0"/>
    <x v="38"/>
    <x v="42"/>
    <n v="1.7"/>
    <n v="11.333333333333334"/>
    <m/>
  </r>
  <r>
    <d v="2016-12-09T13:04:00"/>
    <d v="1899-12-30T13:04:00"/>
    <d v="2016-12-09T13:44:00"/>
    <d v="1899-12-30T13:44:00"/>
    <d v="1899-12-30T00:40:00"/>
    <n v="0.66666666666666663"/>
    <x v="0"/>
    <x v="38"/>
    <x v="42"/>
    <n v="11.5"/>
    <n v="17.25"/>
    <m/>
  </r>
  <r>
    <d v="2016-09-13T00:00:00"/>
    <d v="1899-12-30T16:56:00"/>
    <d v="2016-09-13T00:00:00"/>
    <d v="1899-12-30T17:02:00"/>
    <d v="1899-12-30T00:06:00"/>
    <n v="0.1"/>
    <x v="0"/>
    <x v="38"/>
    <x v="42"/>
    <n v="0.7"/>
    <n v="6.9999999999999991"/>
    <m/>
  </r>
  <r>
    <d v="2016-09-14T00:00:00"/>
    <d v="1899-12-30T11:55:00"/>
    <d v="2016-09-14T00:00:00"/>
    <d v="1899-12-30T11:59:00"/>
    <d v="1899-12-30T00:04:00"/>
    <n v="6.6666666666666666E-2"/>
    <x v="0"/>
    <x v="38"/>
    <x v="42"/>
    <n v="0.7"/>
    <n v="10.5"/>
    <m/>
  </r>
  <r>
    <d v="2016-09-15T00:00:00"/>
    <d v="1899-12-30T20:33:00"/>
    <d v="2016-09-15T00:00:00"/>
    <d v="1899-12-30T20:38:00"/>
    <d v="1899-12-30T00:05:00"/>
    <n v="8.3333333333333329E-2"/>
    <x v="0"/>
    <x v="38"/>
    <x v="42"/>
    <n v="0.9"/>
    <n v="10.8"/>
    <m/>
  </r>
  <r>
    <d v="2016-09-18T00:00:00"/>
    <d v="1899-12-30T18:07:00"/>
    <d v="2016-09-18T00:00:00"/>
    <d v="1899-12-30T18:11:00"/>
    <d v="1899-12-30T00:04:00"/>
    <n v="6.6666666666666666E-2"/>
    <x v="0"/>
    <x v="38"/>
    <x v="42"/>
    <n v="9.4"/>
    <n v="141"/>
    <m/>
  </r>
  <r>
    <d v="2016-09-19T00:00:00"/>
    <d v="1899-12-30T06:18:00"/>
    <d v="2016-09-19T00:00:00"/>
    <d v="1899-12-30T06:49:00"/>
    <d v="1899-12-30T00:31:00"/>
    <n v="0.51666666666666672"/>
    <x v="0"/>
    <x v="42"/>
    <x v="42"/>
    <n v="18.2"/>
    <n v="35.225806451612897"/>
    <m/>
  </r>
  <r>
    <d v="2016-09-19T00:00:00"/>
    <d v="1899-12-30T14:40:00"/>
    <d v="2016-09-19T00:00:00"/>
    <d v="1899-12-30T14:56:00"/>
    <d v="1899-12-30T00:16:00"/>
    <n v="0.26666666666666666"/>
    <x v="0"/>
    <x v="38"/>
    <x v="46"/>
    <n v="10.5"/>
    <n v="39.375"/>
    <m/>
  </r>
  <r>
    <d v="2016-09-19T00:00:00"/>
    <d v="1899-12-30T16:23:00"/>
    <d v="2016-09-19T00:00:00"/>
    <d v="1899-12-30T16:31:00"/>
    <d v="1899-12-30T00:08:00"/>
    <n v="0.13333333333333333"/>
    <x v="0"/>
    <x v="41"/>
    <x v="42"/>
    <n v="5.7"/>
    <n v="42.75"/>
    <m/>
  </r>
  <r>
    <d v="2016-09-19T00:00:00"/>
    <d v="1899-12-30T17:36:00"/>
    <d v="2016-09-19T00:00:00"/>
    <d v="1899-12-30T18:20:00"/>
    <d v="1899-12-30T00:44:00"/>
    <n v="0.73333333333333328"/>
    <x v="0"/>
    <x v="38"/>
    <x v="42"/>
    <n v="18"/>
    <n v="24.545454545454547"/>
    <m/>
  </r>
  <r>
    <d v="2016-09-19T00:00:00"/>
    <d v="1899-12-30T19:10:00"/>
    <d v="2016-09-19T00:00:00"/>
    <d v="1899-12-30T19:49:00"/>
    <d v="1899-12-30T00:39:00"/>
    <n v="0.65"/>
    <x v="0"/>
    <x v="38"/>
    <x v="46"/>
    <n v="18.3"/>
    <n v="28.153846153846153"/>
    <m/>
  </r>
  <r>
    <d v="2016-09-20T00:00:00"/>
    <d v="1899-12-30T11:29:00"/>
    <d v="2016-09-20T00:00:00"/>
    <d v="1899-12-30T11:48:00"/>
    <d v="1899-12-30T00:19:00"/>
    <n v="0.31666666666666665"/>
    <x v="0"/>
    <x v="41"/>
    <x v="42"/>
    <n v="16.5"/>
    <n v="52.10526315789474"/>
    <m/>
  </r>
  <r>
    <d v="2016-09-20T00:00:00"/>
    <d v="1899-12-30T20:47:00"/>
    <d v="2016-09-20T00:00:00"/>
    <d v="1899-12-30T22:47:00"/>
    <d v="1899-12-30T02:00:00"/>
    <n v="2"/>
    <x v="0"/>
    <x v="38"/>
    <x v="47"/>
    <n v="9.6"/>
    <n v="4.8"/>
    <m/>
  </r>
  <r>
    <d v="2016-09-23T00:00:00"/>
    <d v="1899-12-30T13:15:00"/>
    <d v="2016-09-23T00:00:00"/>
    <d v="1899-12-30T13:40:00"/>
    <d v="1899-12-30T00:25:00"/>
    <n v="0.41666666666666669"/>
    <x v="0"/>
    <x v="142"/>
    <x v="151"/>
    <n v="2.9"/>
    <n v="6.9599999999999991"/>
    <m/>
  </r>
  <r>
    <d v="2016-09-24T00:00:00"/>
    <d v="1899-12-30T14:34:00"/>
    <d v="2016-09-24T00:00:00"/>
    <d v="1899-12-30T15:15:00"/>
    <d v="1899-12-30T00:41:00"/>
    <n v="0.68333333333333335"/>
    <x v="0"/>
    <x v="142"/>
    <x v="42"/>
    <n v="8.1999999999999993"/>
    <n v="11.999999999999998"/>
    <m/>
  </r>
  <r>
    <d v="2016-09-24T00:00:00"/>
    <d v="1899-12-30T20:29:00"/>
    <d v="2016-09-24T00:00:00"/>
    <d v="1899-12-30T20:33:00"/>
    <d v="1899-12-30T00:04:00"/>
    <n v="6.6666666666666666E-2"/>
    <x v="0"/>
    <x v="38"/>
    <x v="42"/>
    <n v="2.4"/>
    <n v="36"/>
    <m/>
  </r>
  <r>
    <d v="2016-09-27T00:00:00"/>
    <d v="1899-12-30T13:21:00"/>
    <d v="2016-09-27T00:00:00"/>
    <d v="1899-12-30T14:43:00"/>
    <d v="1899-12-30T01:22:00"/>
    <n v="1.3666666666666667"/>
    <x v="0"/>
    <x v="141"/>
    <x v="150"/>
    <n v="9.8000000000000007"/>
    <n v="7.1707317073170733"/>
    <m/>
  </r>
  <r>
    <d v="2016-09-27T00:00:00"/>
    <d v="1899-12-30T19:14:00"/>
    <d v="2016-09-27T00:00:00"/>
    <d v="1899-12-30T20:34:00"/>
    <d v="1899-12-30T01:20:00"/>
    <n v="1.3333333333333333"/>
    <x v="0"/>
    <x v="141"/>
    <x v="42"/>
    <n v="7.3"/>
    <n v="5.4750000000000005"/>
    <m/>
  </r>
  <r>
    <d v="2016-09-27T00:00:00"/>
    <d v="1899-12-30T21:01:00"/>
    <d v="2016-09-28T00:00:00"/>
    <d v="1899-12-30T02:37:00"/>
    <d v="1899-12-30T05:36:00"/>
    <n v="5.6"/>
    <x v="0"/>
    <x v="38"/>
    <x v="42"/>
    <n v="195.6"/>
    <n v="34.928571428571431"/>
    <m/>
  </r>
  <r>
    <d v="2016-09-28T00:00:00"/>
    <d v="1899-12-30T17:21:00"/>
    <d v="2016-09-28T00:00:00"/>
    <d v="1899-12-30T19:36:00"/>
    <d v="1899-12-30T02:15:00"/>
    <n v="2.25"/>
    <x v="0"/>
    <x v="41"/>
    <x v="42"/>
    <n v="20.5"/>
    <n v="9.1111111111111107"/>
    <m/>
  </r>
  <r>
    <d v="2016-09-29T00:00:00"/>
    <d v="1899-12-30T16:13:00"/>
    <d v="2016-09-29T00:00:00"/>
    <d v="1899-12-30T18:47:00"/>
    <d v="1899-12-30T02:34:00"/>
    <n v="2.5666666666666669"/>
    <x v="0"/>
    <x v="38"/>
    <x v="46"/>
    <n v="12.6"/>
    <n v="4.9090909090909083"/>
    <m/>
  </r>
  <r>
    <d v="2016-09-30T00:00:00"/>
    <d v="1899-12-30T17:39:00"/>
    <d v="2016-09-30T00:00:00"/>
    <d v="1899-12-30T20:20:00"/>
    <d v="1899-12-30T02:41:00"/>
    <n v="2.6833333333333331"/>
    <x v="0"/>
    <x v="41"/>
    <x v="46"/>
    <n v="37.700000000000003"/>
    <n v="14.049689440993792"/>
    <m/>
  </r>
  <r>
    <d v="2016-09-30T00:00:00"/>
    <d v="1899-12-30T20:59:00"/>
    <d v="2016-09-30T00:00:00"/>
    <d v="1899-12-30T22:34:00"/>
    <d v="1899-12-30T01:35:00"/>
    <n v="1.5833333333333333"/>
    <x v="0"/>
    <x v="41"/>
    <x v="42"/>
    <n v="16.7"/>
    <n v="10.547368421052632"/>
    <m/>
  </r>
  <r>
    <d v="2016-03-10T18:17:00"/>
    <d v="1899-12-30T18:17:00"/>
    <d v="2016-03-10T18:34:00"/>
    <d v="1899-12-30T18:34:00"/>
    <d v="1899-12-30T00:17:00"/>
    <n v="0.28333333333333333"/>
    <x v="0"/>
    <x v="41"/>
    <x v="46"/>
    <n v="2.8"/>
    <n v="9.882352941176471"/>
    <m/>
  </r>
  <r>
    <d v="2016-03-10T18:51:00"/>
    <d v="1899-12-30T18:51:00"/>
    <d v="2016-03-10T19:01:00"/>
    <d v="1899-12-30T19:01:00"/>
    <d v="1899-12-30T00:10:00"/>
    <n v="0.16666666666666666"/>
    <x v="0"/>
    <x v="41"/>
    <x v="46"/>
    <n v="1.6"/>
    <n v="9.6000000000000014"/>
    <m/>
  </r>
  <r>
    <d v="2016-03-10T22:04:00"/>
    <d v="1899-12-30T22:04:00"/>
    <d v="2016-03-10T22:33:00"/>
    <d v="1899-12-30T22:33:00"/>
    <d v="1899-12-30T00:29:00"/>
    <n v="0.48333333333333334"/>
    <x v="0"/>
    <x v="41"/>
    <x v="42"/>
    <n v="12.7"/>
    <n v="26.275862068965516"/>
    <m/>
  </r>
  <r>
    <d v="2016-04-10T09:50:00"/>
    <d v="1899-12-30T09:50:00"/>
    <d v="2016-04-10T10:52:00"/>
    <d v="1899-12-30T10:52:00"/>
    <d v="1899-12-30T01:02:00"/>
    <n v="1.0333333333333334"/>
    <x v="0"/>
    <x v="38"/>
    <x v="42"/>
    <n v="28.6"/>
    <n v="27.677419354838708"/>
    <m/>
  </r>
  <r>
    <d v="2016-06-10T08:49:00"/>
    <d v="1899-12-30T08:49:00"/>
    <d v="2016-06-10T11:36:00"/>
    <d v="1899-12-30T11:36:00"/>
    <d v="1899-12-30T02:47:00"/>
    <n v="2.7833333333333332"/>
    <x v="0"/>
    <x v="38"/>
    <x v="47"/>
    <n v="17.899999999999999"/>
    <n v="6.431137724550898"/>
    <m/>
  </r>
  <r>
    <d v="2016-06-10T19:46:00"/>
    <d v="1899-12-30T19:46:00"/>
    <d v="2016-06-10T20:26:00"/>
    <d v="1899-12-30T20:26:00"/>
    <d v="1899-12-30T00:40:00"/>
    <n v="0.66666666666666663"/>
    <x v="0"/>
    <x v="38"/>
    <x v="42"/>
    <n v="13.8"/>
    <n v="20.700000000000003"/>
    <m/>
  </r>
  <r>
    <d v="2016-07-10T11:27:00"/>
    <d v="1899-12-30T11:27:00"/>
    <d v="2016-07-10T11:50:00"/>
    <d v="1899-12-30T11:50:00"/>
    <d v="1899-12-30T00:23:00"/>
    <n v="0.38333333333333336"/>
    <x v="0"/>
    <x v="141"/>
    <x v="150"/>
    <n v="2.6"/>
    <n v="6.7826086956521738"/>
    <m/>
  </r>
  <r>
    <d v="2016-07-10T13:52:00"/>
    <d v="1899-12-30T13:52:00"/>
    <d v="2016-07-10T14:08:00"/>
    <d v="1899-12-30T14:08:00"/>
    <d v="1899-12-30T00:16:00"/>
    <n v="0.26666666666666666"/>
    <x v="0"/>
    <x v="141"/>
    <x v="42"/>
    <n v="5.8"/>
    <n v="21.75"/>
    <m/>
  </r>
  <r>
    <d v="2016-07-10T14:29:00"/>
    <d v="1899-12-30T14:29:00"/>
    <d v="2016-07-10T15:11:00"/>
    <d v="1899-12-30T15:11:00"/>
    <d v="1899-12-30T00:42:00"/>
    <n v="0.7"/>
    <x v="0"/>
    <x v="38"/>
    <x v="150"/>
    <n v="8.3000000000000007"/>
    <n v="11.857142857142859"/>
    <m/>
  </r>
  <r>
    <d v="2016-07-10T15:47:00"/>
    <d v="1899-12-30T15:47:00"/>
    <d v="2016-07-10T16:02:00"/>
    <d v="1899-12-30T16:02:00"/>
    <d v="1899-12-30T00:15:00"/>
    <n v="0.25"/>
    <x v="0"/>
    <x v="141"/>
    <x v="150"/>
    <n v="2.4"/>
    <n v="9.6"/>
    <m/>
  </r>
  <r>
    <d v="2016-07-10T18:08:00"/>
    <d v="1899-12-30T18:08:00"/>
    <d v="2016-07-10T18:27:00"/>
    <d v="1899-12-30T18:27:00"/>
    <d v="1899-12-30T00:19:00"/>
    <n v="0.31666666666666665"/>
    <x v="0"/>
    <x v="141"/>
    <x v="150"/>
    <n v="3.1"/>
    <n v="9.7894736842105274"/>
    <m/>
  </r>
  <r>
    <d v="2016-07-10T18:33:00"/>
    <d v="1899-12-30T18:33:00"/>
    <d v="2016-07-10T19:01:00"/>
    <d v="1899-12-30T19:01:00"/>
    <d v="1899-12-30T00:28:00"/>
    <n v="0.46666666666666667"/>
    <x v="0"/>
    <x v="141"/>
    <x v="150"/>
    <n v="6.1"/>
    <n v="13.071428571428571"/>
    <m/>
  </r>
  <r>
    <d v="2016-08-10T18:15:00"/>
    <d v="1899-12-30T18:15:00"/>
    <d v="2016-08-10T18:18:00"/>
    <d v="1899-12-30T18:18:00"/>
    <d v="1899-12-30T00:03:00"/>
    <n v="0.05"/>
    <x v="0"/>
    <x v="142"/>
    <x v="42"/>
    <n v="8"/>
    <n v="160"/>
    <m/>
  </r>
  <r>
    <d v="2016-09-10T14:04:00"/>
    <d v="1899-12-30T14:04:00"/>
    <d v="2016-09-10T14:23:00"/>
    <d v="1899-12-30T14:23:00"/>
    <d v="1899-12-30T00:19:00"/>
    <n v="0.31666666666666665"/>
    <x v="0"/>
    <x v="38"/>
    <x v="42"/>
    <n v="7.7"/>
    <n v="24.315789473684212"/>
    <s v="Temporary Site"/>
  </r>
  <r>
    <d v="2016-10-10T17:22:00"/>
    <d v="1899-12-30T17:22:00"/>
    <d v="2016-10-10T17:28:00"/>
    <d v="1899-12-30T17:28:00"/>
    <d v="1899-12-30T00:06:00"/>
    <n v="0.1"/>
    <x v="0"/>
    <x v="41"/>
    <x v="46"/>
    <n v="1.7"/>
    <n v="17"/>
    <m/>
  </r>
  <r>
    <d v="2016-10-10T17:33:00"/>
    <d v="1899-12-30T17:33:00"/>
    <d v="2016-10-10T18:13:00"/>
    <d v="1899-12-30T18:13:00"/>
    <d v="1899-12-30T00:40:00"/>
    <n v="0.66666666666666663"/>
    <x v="0"/>
    <x v="41"/>
    <x v="42"/>
    <n v="9.5"/>
    <n v="14.25"/>
    <m/>
  </r>
  <r>
    <d v="2016-11-10T01:27:00"/>
    <d v="1899-12-30T01:27:00"/>
    <d v="2016-11-10T02:08:00"/>
    <d v="1899-12-30T02:08:00"/>
    <d v="1899-12-30T00:41:00"/>
    <n v="0.68333333333333335"/>
    <x v="0"/>
    <x v="38"/>
    <x v="47"/>
    <n v="17.100000000000001"/>
    <n v="25.024390243902442"/>
    <s v="Meeting"/>
  </r>
  <r>
    <d v="2016-10-13T00:00:00"/>
    <d v="1899-12-30T11:20:00"/>
    <d v="2016-10-13T00:00:00"/>
    <d v="1899-12-30T11:58:00"/>
    <d v="1899-12-30T00:38:00"/>
    <n v="0.6333333333333333"/>
    <x v="0"/>
    <x v="38"/>
    <x v="46"/>
    <n v="9.8000000000000007"/>
    <n v="15.473684210526317"/>
    <m/>
  </r>
  <r>
    <d v="2016-10-13T00:00:00"/>
    <d v="1899-12-30T12:08:00"/>
    <d v="2016-10-13T00:00:00"/>
    <d v="1899-12-30T12:14:00"/>
    <d v="1899-12-30T00:06:00"/>
    <n v="0.1"/>
    <x v="0"/>
    <x v="41"/>
    <x v="46"/>
    <n v="1"/>
    <n v="10"/>
    <m/>
  </r>
  <r>
    <d v="2016-10-13T00:00:00"/>
    <d v="1899-12-30T13:37:00"/>
    <d v="2016-10-13T00:00:00"/>
    <d v="1899-12-30T13:46:00"/>
    <d v="1899-12-30T00:09:00"/>
    <n v="0.15"/>
    <x v="0"/>
    <x v="41"/>
    <x v="46"/>
    <n v="2.2999999999999998"/>
    <n v="15.333333333333332"/>
    <m/>
  </r>
  <r>
    <d v="2016-10-13T00:00:00"/>
    <d v="1899-12-30T16:08:00"/>
    <d v="2016-10-13T00:00:00"/>
    <d v="1899-12-30T16:53:00"/>
    <d v="1899-12-30T00:45:00"/>
    <n v="0.75"/>
    <x v="0"/>
    <x v="41"/>
    <x v="42"/>
    <n v="10.9"/>
    <n v="14.533333333333333"/>
    <m/>
  </r>
  <r>
    <d v="2016-10-14T00:00:00"/>
    <d v="1899-12-30T08:50:00"/>
    <d v="2016-10-14T00:00:00"/>
    <d v="1899-12-30T09:44:00"/>
    <d v="1899-12-30T00:54:00"/>
    <n v="0.9"/>
    <x v="0"/>
    <x v="38"/>
    <x v="47"/>
    <n v="12.7"/>
    <n v="14.111111111111111"/>
    <m/>
  </r>
  <r>
    <d v="2016-10-14T00:00:00"/>
    <d v="1899-12-30T10:16:00"/>
    <d v="2016-10-14T00:00:00"/>
    <d v="1899-12-30T10:52:00"/>
    <d v="1899-12-30T00:36:00"/>
    <n v="0.6"/>
    <x v="0"/>
    <x v="42"/>
    <x v="42"/>
    <n v="12.4"/>
    <n v="20.666666666666668"/>
    <m/>
  </r>
  <r>
    <d v="2016-10-14T00:00:00"/>
    <d v="1899-12-30T15:56:00"/>
    <d v="2016-10-14T00:00:00"/>
    <d v="1899-12-30T16:20:00"/>
    <d v="1899-12-30T00:24:00"/>
    <n v="0.4"/>
    <x v="0"/>
    <x v="38"/>
    <x v="42"/>
    <n v="3.8"/>
    <n v="9.4999999999999982"/>
    <m/>
  </r>
  <r>
    <d v="2016-10-14T00:00:00"/>
    <d v="1899-12-30T23:54:00"/>
    <d v="2016-10-15T00:00:00"/>
    <d v="1899-12-30T02:06:00"/>
    <d v="1899-12-30T02:12:00"/>
    <n v="2.2000000000000002"/>
    <x v="0"/>
    <x v="38"/>
    <x v="47"/>
    <n v="17"/>
    <n v="7.7272727272727266"/>
    <s v="Meeting"/>
  </r>
  <r>
    <d v="2016-10-15T00:00:00"/>
    <d v="1899-12-30T22:28:00"/>
    <d v="2016-10-15T00:00:00"/>
    <d v="1899-12-30T22:48:00"/>
    <d v="1899-12-30T00:20:00"/>
    <n v="0.33333333333333331"/>
    <x v="0"/>
    <x v="17"/>
    <x v="4"/>
    <n v="6.2"/>
    <n v="18.600000000000001"/>
    <m/>
  </r>
  <r>
    <d v="2016-10-16T00:00:00"/>
    <d v="1899-12-30T00:01:00"/>
    <d v="2016-10-16T00:00:00"/>
    <d v="1899-12-30T00:14:00"/>
    <d v="1899-12-30T00:13:00"/>
    <n v="0.21666666666666667"/>
    <x v="0"/>
    <x v="17"/>
    <x v="3"/>
    <n v="3.1"/>
    <n v="14.307692307692308"/>
    <m/>
  </r>
  <r>
    <d v="2016-10-16T00:00:00"/>
    <d v="1899-12-30T12:52:00"/>
    <d v="2016-10-16T00:00:00"/>
    <d v="1899-12-30T13:11:00"/>
    <d v="1899-12-30T00:19:00"/>
    <n v="0.31666666666666665"/>
    <x v="0"/>
    <x v="2"/>
    <x v="19"/>
    <n v="10.5"/>
    <n v="33.15789473684211"/>
    <s v="Meeting"/>
  </r>
  <r>
    <d v="2016-10-16T00:00:00"/>
    <d v="1899-12-30T14:40:00"/>
    <d v="2016-10-16T00:00:00"/>
    <d v="1899-12-30T15:01:00"/>
    <d v="1899-12-30T00:21:00"/>
    <n v="0.35"/>
    <x v="0"/>
    <x v="18"/>
    <x v="4"/>
    <n v="8.1"/>
    <n v="23.142857142857142"/>
    <m/>
  </r>
  <r>
    <d v="2016-10-16T00:00:00"/>
    <d v="1899-12-30T15:10:00"/>
    <d v="2016-10-16T00:00:00"/>
    <d v="1899-12-30T15:19:00"/>
    <d v="1899-12-30T00:09:00"/>
    <n v="0.15"/>
    <x v="0"/>
    <x v="17"/>
    <x v="3"/>
    <n v="3.1"/>
    <n v="20.666666666666668"/>
    <m/>
  </r>
  <r>
    <d v="2016-10-16T00:00:00"/>
    <d v="1899-12-30T19:27:00"/>
    <d v="2016-10-16T00:00:00"/>
    <d v="1899-12-30T19:33:00"/>
    <d v="1899-12-30T00:06:00"/>
    <n v="0.1"/>
    <x v="0"/>
    <x v="20"/>
    <x v="89"/>
    <n v="2.1"/>
    <n v="21"/>
    <s v="Meeting"/>
  </r>
  <r>
    <d v="2016-10-16T00:00:00"/>
    <d v="1899-12-30T20:30:00"/>
    <d v="2016-10-16T00:00:00"/>
    <d v="1899-12-30T20:39:00"/>
    <d v="1899-12-30T00:09:00"/>
    <n v="0.15"/>
    <x v="0"/>
    <x v="2"/>
    <x v="4"/>
    <n v="4.3"/>
    <n v="28.666666666666668"/>
    <m/>
  </r>
  <r>
    <d v="2016-10-16T00:00:00"/>
    <d v="1899-12-30T21:34:00"/>
    <d v="2016-10-16T00:00:00"/>
    <d v="1899-12-30T21:41:00"/>
    <d v="1899-12-30T00:07:00"/>
    <n v="0.11666666666666667"/>
    <x v="0"/>
    <x v="17"/>
    <x v="3"/>
    <n v="2.5"/>
    <n v="21.428571428571427"/>
    <s v="Meal/Entertain"/>
  </r>
  <r>
    <d v="2016-10-17T00:00:00"/>
    <d v="1899-12-30T15:19:00"/>
    <d v="2016-10-17T00:00:00"/>
    <d v="1899-12-30T15:57:00"/>
    <d v="1899-12-30T00:38:00"/>
    <n v="0.6333333333333333"/>
    <x v="0"/>
    <x v="2"/>
    <x v="22"/>
    <n v="20.6"/>
    <n v="32.526315789473685"/>
    <m/>
  </r>
  <r>
    <d v="2016-10-17T00:00:00"/>
    <d v="1899-12-30T16:29:00"/>
    <d v="2016-10-17T00:00:00"/>
    <d v="1899-12-30T17:11:00"/>
    <d v="1899-12-30T00:42:00"/>
    <n v="0.7"/>
    <x v="0"/>
    <x v="23"/>
    <x v="3"/>
    <n v="17.600000000000001"/>
    <n v="25.142857142857146"/>
    <m/>
  </r>
  <r>
    <d v="2016-10-17T00:00:00"/>
    <d v="1899-12-30T18:02:00"/>
    <d v="2016-10-17T00:00:00"/>
    <d v="1899-12-30T18:16:00"/>
    <d v="1899-12-30T00:14:00"/>
    <n v="0.23333333333333334"/>
    <x v="0"/>
    <x v="2"/>
    <x v="28"/>
    <n v="5.6"/>
    <n v="23.999999999999996"/>
    <m/>
  </r>
  <r>
    <d v="2016-10-17T00:00:00"/>
    <d v="1899-12-30T18:31:00"/>
    <d v="2016-10-17T00:00:00"/>
    <d v="1899-12-30T18:45:00"/>
    <d v="1899-12-30T00:14:00"/>
    <n v="0.23333333333333334"/>
    <x v="0"/>
    <x v="27"/>
    <x v="28"/>
    <n v="3.3"/>
    <n v="14.142857142857142"/>
    <m/>
  </r>
  <r>
    <d v="2016-10-17T00:00:00"/>
    <d v="1899-12-30T19:08:00"/>
    <d v="2016-10-17T00:00:00"/>
    <d v="1899-12-30T19:25:00"/>
    <d v="1899-12-30T00:17:00"/>
    <n v="0.28333333333333333"/>
    <x v="0"/>
    <x v="27"/>
    <x v="3"/>
    <n v="5.3"/>
    <n v="18.705882352941178"/>
    <m/>
  </r>
  <r>
    <d v="2016-10-18T00:00:00"/>
    <d v="1899-12-30T08:12:00"/>
    <d v="2016-10-18T00:00:00"/>
    <d v="1899-12-30T08:22:00"/>
    <d v="1899-12-30T00:10:00"/>
    <n v="0.16666666666666666"/>
    <x v="0"/>
    <x v="20"/>
    <x v="32"/>
    <n v="3.3"/>
    <n v="19.8"/>
    <m/>
  </r>
  <r>
    <d v="2016-10-18T00:00:00"/>
    <d v="1899-12-30T08:53:00"/>
    <d v="2016-10-18T00:00:00"/>
    <d v="1899-12-30T09:02:00"/>
    <d v="1899-12-30T00:09:00"/>
    <n v="0.15"/>
    <x v="0"/>
    <x v="30"/>
    <x v="20"/>
    <n v="3.3"/>
    <n v="22"/>
    <m/>
  </r>
  <r>
    <d v="2016-10-18T00:00:00"/>
    <d v="1899-12-30T10:41:00"/>
    <d v="2016-10-18T00:00:00"/>
    <d v="1899-12-30T11:09:00"/>
    <d v="1899-12-30T00:28:00"/>
    <n v="0.46666666666666667"/>
    <x v="0"/>
    <x v="2"/>
    <x v="4"/>
    <n v="7.9"/>
    <n v="16.928571428571431"/>
    <s v="Temporary Site"/>
  </r>
  <r>
    <d v="2016-10-18T00:00:00"/>
    <d v="1899-12-30T18:12:00"/>
    <d v="2016-10-18T00:00:00"/>
    <d v="1899-12-30T18:33:00"/>
    <d v="1899-12-30T00:21:00"/>
    <n v="0.35"/>
    <x v="0"/>
    <x v="105"/>
    <x v="112"/>
    <n v="13"/>
    <n v="37.142857142857146"/>
    <m/>
  </r>
  <r>
    <d v="2016-10-18T00:00:00"/>
    <d v="1899-12-30T19:03:00"/>
    <d v="2016-10-18T00:00:00"/>
    <d v="1899-12-30T19:13:00"/>
    <d v="1899-12-30T00:10:00"/>
    <n v="0.16666666666666666"/>
    <x v="0"/>
    <x v="106"/>
    <x v="113"/>
    <n v="3"/>
    <n v="18"/>
    <m/>
  </r>
  <r>
    <d v="2016-10-18T00:00:00"/>
    <d v="1899-12-30T20:31:00"/>
    <d v="2016-10-18T00:00:00"/>
    <d v="1899-12-30T20:37:00"/>
    <d v="1899-12-30T00:06:00"/>
    <n v="0.1"/>
    <x v="0"/>
    <x v="107"/>
    <x v="112"/>
    <n v="3"/>
    <n v="30"/>
    <m/>
  </r>
  <r>
    <d v="2016-10-19T00:00:00"/>
    <d v="1899-12-30T09:33:00"/>
    <d v="2016-10-19T00:00:00"/>
    <d v="1899-12-30T09:47:00"/>
    <d v="1899-12-30T00:14:00"/>
    <n v="0.23333333333333334"/>
    <x v="0"/>
    <x v="106"/>
    <x v="114"/>
    <n v="3.8"/>
    <n v="16.285714285714285"/>
    <m/>
  </r>
  <r>
    <d v="2016-10-19T00:00:00"/>
    <d v="1899-12-30T09:54:00"/>
    <d v="2016-10-19T00:00:00"/>
    <d v="1899-12-30T10:21:00"/>
    <d v="1899-12-30T00:27:00"/>
    <n v="0.45"/>
    <x v="0"/>
    <x v="105"/>
    <x v="100"/>
    <n v="9.5"/>
    <n v="21.111111111111111"/>
    <m/>
  </r>
  <r>
    <d v="2016-10-19T00:00:00"/>
    <d v="1899-12-30T13:45:00"/>
    <d v="2016-10-19T00:00:00"/>
    <d v="1899-12-30T13:56:00"/>
    <d v="1899-12-30T00:11:00"/>
    <n v="0.18333333333333332"/>
    <x v="0"/>
    <x v="143"/>
    <x v="152"/>
    <n v="1.7"/>
    <n v="9.2727272727272734"/>
    <m/>
  </r>
  <r>
    <d v="2016-10-19T00:00:00"/>
    <d v="1899-12-30T14:02:00"/>
    <d v="2016-10-19T00:00:00"/>
    <d v="1899-12-30T14:31:00"/>
    <d v="1899-12-30T00:29:00"/>
    <n v="0.48333333333333334"/>
    <x v="0"/>
    <x v="89"/>
    <x v="113"/>
    <n v="10.8"/>
    <n v="22.344827586206897"/>
    <m/>
  </r>
  <r>
    <d v="2016-10-19T00:00:00"/>
    <d v="1899-12-30T15:44:00"/>
    <d v="2016-10-19T00:00:00"/>
    <d v="1899-12-30T16:02:00"/>
    <d v="1899-12-30T00:18:00"/>
    <n v="0.3"/>
    <x v="0"/>
    <x v="144"/>
    <x v="153"/>
    <n v="4.0999999999999996"/>
    <n v="13.666666666666666"/>
    <m/>
  </r>
  <r>
    <d v="2016-10-19T00:00:00"/>
    <d v="1899-12-30T16:06:00"/>
    <d v="2016-10-19T00:00:00"/>
    <d v="1899-12-30T16:19:00"/>
    <d v="1899-12-30T00:13:00"/>
    <n v="0.21666666666666667"/>
    <x v="0"/>
    <x v="145"/>
    <x v="154"/>
    <n v="2.2000000000000002"/>
    <n v="10.153846153846155"/>
    <m/>
  </r>
  <r>
    <d v="2016-10-19T00:00:00"/>
    <d v="1899-12-30T16:33:00"/>
    <d v="2016-10-19T00:00:00"/>
    <d v="1899-12-30T17:01:00"/>
    <d v="1899-12-30T00:28:00"/>
    <n v="0.46666666666666667"/>
    <x v="0"/>
    <x v="107"/>
    <x v="112"/>
    <n v="4.5999999999999996"/>
    <n v="9.8571428571428559"/>
    <m/>
  </r>
  <r>
    <d v="2016-10-20T00:00:00"/>
    <d v="1899-12-30T11:26:00"/>
    <d v="2016-10-20T00:00:00"/>
    <d v="1899-12-30T11:34:00"/>
    <d v="1899-12-30T00:08:00"/>
    <n v="0.13333333333333333"/>
    <x v="0"/>
    <x v="106"/>
    <x v="113"/>
    <n v="3.1"/>
    <n v="23.25"/>
    <m/>
  </r>
  <r>
    <d v="2016-10-20T00:00:00"/>
    <d v="1899-12-30T12:19:00"/>
    <d v="2016-10-20T00:00:00"/>
    <d v="1899-12-30T13:17:00"/>
    <d v="1899-12-30T00:58:00"/>
    <n v="0.96666666666666667"/>
    <x v="0"/>
    <x v="107"/>
    <x v="155"/>
    <n v="47.7"/>
    <n v="49.344827586206897"/>
    <m/>
  </r>
  <r>
    <d v="2016-10-20T00:00:00"/>
    <d v="1899-12-30T20:44:00"/>
    <d v="2016-10-20T00:00:00"/>
    <d v="1899-12-30T21:37:00"/>
    <d v="1899-12-30T00:53:00"/>
    <n v="0.8833333333333333"/>
    <x v="0"/>
    <x v="146"/>
    <x v="112"/>
    <n v="44.6"/>
    <n v="50.490566037735853"/>
    <m/>
  </r>
  <r>
    <d v="2016-10-21T00:00:00"/>
    <d v="1899-12-30T10:06:00"/>
    <d v="2016-10-21T00:00:00"/>
    <d v="1899-12-30T10:21:00"/>
    <d v="1899-12-30T00:15:00"/>
    <n v="0.25"/>
    <x v="0"/>
    <x v="106"/>
    <x v="114"/>
    <n v="13.2"/>
    <n v="52.8"/>
    <m/>
  </r>
  <r>
    <d v="2016-10-22T00:00:00"/>
    <d v="1899-12-30T00:54:00"/>
    <d v="2016-10-22T00:00:00"/>
    <d v="1899-12-30T01:09:00"/>
    <d v="1899-12-30T00:15:00"/>
    <n v="0.25"/>
    <x v="0"/>
    <x v="17"/>
    <x v="3"/>
    <n v="8.6999999999999993"/>
    <n v="34.799999999999997"/>
    <m/>
  </r>
  <r>
    <d v="2016-10-22T00:00:00"/>
    <d v="1899-12-30T13:26:00"/>
    <d v="2016-10-22T00:00:00"/>
    <d v="1899-12-30T14:03:00"/>
    <d v="1899-12-30T00:37:00"/>
    <n v="0.6166666666666667"/>
    <x v="0"/>
    <x v="2"/>
    <x v="22"/>
    <n v="17.2"/>
    <n v="27.891891891891888"/>
    <m/>
  </r>
  <r>
    <d v="2016-10-22T00:00:00"/>
    <d v="1899-12-30T17:08:00"/>
    <d v="2016-10-22T00:00:00"/>
    <d v="1899-12-30T17:55:00"/>
    <d v="1899-12-30T00:47:00"/>
    <n v="0.78333333333333333"/>
    <x v="0"/>
    <x v="23"/>
    <x v="3"/>
    <n v="14"/>
    <n v="17.872340425531917"/>
    <m/>
  </r>
  <r>
    <d v="2016-10-23T00:00:00"/>
    <d v="1899-12-30T09:24:00"/>
    <d v="2016-10-23T00:00:00"/>
    <d v="1899-12-30T10:05:00"/>
    <d v="1899-12-30T00:41:00"/>
    <n v="0.68333333333333335"/>
    <x v="0"/>
    <x v="2"/>
    <x v="22"/>
    <n v="28.1"/>
    <n v="41.121951219512198"/>
    <m/>
  </r>
  <r>
    <d v="2016-10-23T00:00:00"/>
    <d v="1899-12-30T12:17:00"/>
    <d v="2016-10-23T00:00:00"/>
    <d v="1899-12-30T12:59:00"/>
    <d v="1899-12-30T00:42:00"/>
    <n v="0.7"/>
    <x v="0"/>
    <x v="23"/>
    <x v="3"/>
    <n v="28.2"/>
    <n v="40.285714285714285"/>
    <m/>
  </r>
  <r>
    <d v="2016-10-23T00:00:00"/>
    <d v="1899-12-30T19:04:00"/>
    <d v="2016-10-23T00:00:00"/>
    <d v="1899-12-30T19:14:00"/>
    <d v="1899-12-30T00:10:00"/>
    <n v="0.16666666666666666"/>
    <x v="0"/>
    <x v="2"/>
    <x v="4"/>
    <n v="3.1"/>
    <n v="18.600000000000001"/>
    <s v="Meal/Entertain"/>
  </r>
  <r>
    <d v="2016-10-23T00:00:00"/>
    <d v="1899-12-30T21:10:00"/>
    <d v="2016-10-23T00:00:00"/>
    <d v="1899-12-30T21:25:00"/>
    <d v="1899-12-30T00:15:00"/>
    <n v="0.25"/>
    <x v="0"/>
    <x v="17"/>
    <x v="3"/>
    <n v="3.1"/>
    <n v="12.4"/>
    <s v="Customer Visit"/>
  </r>
  <r>
    <d v="2016-10-24T00:00:00"/>
    <d v="1899-12-30T14:57:00"/>
    <d v="2016-10-24T00:00:00"/>
    <d v="1899-12-30T15:26:00"/>
    <d v="1899-12-30T00:29:00"/>
    <n v="0.48333333333333334"/>
    <x v="0"/>
    <x v="2"/>
    <x v="19"/>
    <n v="16.399999999999999"/>
    <n v="33.931034482758619"/>
    <m/>
  </r>
  <r>
    <d v="2016-10-24T00:00:00"/>
    <d v="1899-12-30T15:33:00"/>
    <d v="2016-10-24T00:00:00"/>
    <d v="1899-12-30T16:13:00"/>
    <d v="1899-12-30T00:40:00"/>
    <n v="0.66666666666666663"/>
    <x v="0"/>
    <x v="18"/>
    <x v="4"/>
    <n v="15.4"/>
    <n v="23.1"/>
    <m/>
  </r>
  <r>
    <d v="2016-10-24T00:00:00"/>
    <d v="1899-12-30T16:34:00"/>
    <d v="2016-10-24T00:00:00"/>
    <d v="1899-12-30T16:41:00"/>
    <d v="1899-12-30T00:07:00"/>
    <n v="0.11666666666666667"/>
    <x v="0"/>
    <x v="17"/>
    <x v="3"/>
    <n v="2.2000000000000002"/>
    <n v="18.857142857142858"/>
    <m/>
  </r>
  <r>
    <d v="2016-10-25T00:00:00"/>
    <d v="1899-12-30T13:27:00"/>
    <d v="2016-10-25T00:00:00"/>
    <d v="1899-12-30T14:08:00"/>
    <d v="1899-12-30T00:41:00"/>
    <n v="0.68333333333333335"/>
    <x v="0"/>
    <x v="2"/>
    <x v="28"/>
    <n v="11.2"/>
    <n v="16.390243902439025"/>
    <m/>
  </r>
  <r>
    <d v="2016-10-25T00:00:00"/>
    <d v="1899-12-30T15:04:00"/>
    <d v="2016-10-25T00:00:00"/>
    <d v="1899-12-30T15:11:00"/>
    <d v="1899-12-30T00:07:00"/>
    <n v="0.11666666666666667"/>
    <x v="0"/>
    <x v="27"/>
    <x v="156"/>
    <n v="2.2000000000000002"/>
    <n v="18.857142857142858"/>
    <m/>
  </r>
  <r>
    <d v="2016-10-25T00:00:00"/>
    <d v="1899-12-30T15:16:00"/>
    <d v="2016-10-25T00:00:00"/>
    <d v="1899-12-30T15:33:00"/>
    <d v="1899-12-30T00:17:00"/>
    <n v="0.28333333333333333"/>
    <x v="0"/>
    <x v="147"/>
    <x v="3"/>
    <n v="3.6"/>
    <n v="12.705882352941178"/>
    <m/>
  </r>
  <r>
    <d v="2016-10-25T00:00:00"/>
    <d v="1899-12-30T20:00:00"/>
    <d v="2016-10-25T00:00:00"/>
    <d v="1899-12-30T20:11:00"/>
    <d v="1899-12-30T00:11:00"/>
    <n v="0.18333333333333332"/>
    <x v="0"/>
    <x v="20"/>
    <x v="103"/>
    <n v="3.6"/>
    <n v="19.636363636363637"/>
    <s v="Meal/Entertain"/>
  </r>
  <r>
    <d v="2016-10-25T00:00:00"/>
    <d v="1899-12-30T20:54:00"/>
    <d v="2016-10-25T00:00:00"/>
    <d v="1899-12-30T21:03:00"/>
    <d v="1899-12-30T00:09:00"/>
    <n v="0.15"/>
    <x v="0"/>
    <x v="95"/>
    <x v="89"/>
    <n v="4.9000000000000004"/>
    <n v="32.666666666666671"/>
    <m/>
  </r>
  <r>
    <d v="2016-10-25T00:00:00"/>
    <d v="1899-12-30T22:24:00"/>
    <d v="2016-10-25T00:00:00"/>
    <d v="1899-12-30T22:45:00"/>
    <d v="1899-12-30T00:21:00"/>
    <n v="0.35"/>
    <x v="0"/>
    <x v="82"/>
    <x v="20"/>
    <n v="8.6999999999999993"/>
    <n v="24.857142857142858"/>
    <s v="Errand/Supplies"/>
  </r>
  <r>
    <d v="2016-10-26T00:00:00"/>
    <d v="1899-12-30T19:25:00"/>
    <d v="2016-10-26T00:00:00"/>
    <d v="1899-12-30T19:31:00"/>
    <d v="1899-12-30T00:06:00"/>
    <n v="0.1"/>
    <x v="0"/>
    <x v="20"/>
    <x v="89"/>
    <n v="2.1"/>
    <n v="21"/>
    <s v="Meeting"/>
  </r>
  <r>
    <d v="2016-10-26T00:00:00"/>
    <d v="1899-12-30T20:53:00"/>
    <d v="2016-10-26T00:00:00"/>
    <d v="1899-12-30T21:03:00"/>
    <d v="1899-12-30T00:10:00"/>
    <n v="0.16666666666666666"/>
    <x v="0"/>
    <x v="82"/>
    <x v="20"/>
    <n v="2.1"/>
    <n v="12.600000000000001"/>
    <m/>
  </r>
  <r>
    <d v="2016-10-27T00:00:00"/>
    <d v="1899-12-30T18:51:00"/>
    <d v="2016-10-27T00:00:00"/>
    <d v="1899-12-30T19:16:00"/>
    <d v="1899-12-30T00:25:00"/>
    <n v="0.41666666666666669"/>
    <x v="0"/>
    <x v="2"/>
    <x v="4"/>
    <n v="8.4"/>
    <n v="20.16"/>
    <s v="Meeting"/>
  </r>
  <r>
    <d v="2016-10-27T00:00:00"/>
    <d v="1899-12-30T19:20:00"/>
    <d v="2016-10-27T00:00:00"/>
    <d v="1899-12-30T19:35:00"/>
    <d v="1899-12-30T00:15:00"/>
    <n v="0.25"/>
    <x v="0"/>
    <x v="17"/>
    <x v="4"/>
    <n v="5.9"/>
    <n v="23.6"/>
    <m/>
  </r>
  <r>
    <d v="2016-10-27T00:00:00"/>
    <d v="1899-12-30T19:52:00"/>
    <d v="2016-10-27T00:00:00"/>
    <d v="1899-12-30T20:21:00"/>
    <d v="1899-12-30T00:29:00"/>
    <n v="0.48333333333333334"/>
    <x v="0"/>
    <x v="98"/>
    <x v="157"/>
    <n v="12.1"/>
    <n v="25.03448275862069"/>
    <m/>
  </r>
  <r>
    <d v="2016-10-27T00:00:00"/>
    <d v="1899-12-30T20:47:00"/>
    <d v="2016-10-27T00:00:00"/>
    <d v="1899-12-30T20:54:00"/>
    <d v="1899-12-30T00:07:00"/>
    <n v="0.11666666666666667"/>
    <x v="0"/>
    <x v="98"/>
    <x v="53"/>
    <n v="3.9"/>
    <n v="33.428571428571431"/>
    <m/>
  </r>
  <r>
    <d v="2016-10-27T00:00:00"/>
    <d v="1899-12-30T21:26:00"/>
    <d v="2016-10-27T00:00:00"/>
    <d v="1899-12-30T21:48:00"/>
    <d v="1899-12-30T00:22:00"/>
    <n v="0.36666666666666664"/>
    <x v="0"/>
    <x v="17"/>
    <x v="3"/>
    <n v="6.2"/>
    <n v="16.90909090909091"/>
    <m/>
  </r>
  <r>
    <d v="2016-10-28T00:00:00"/>
    <d v="1899-12-30T11:34:00"/>
    <d v="2016-10-28T00:00:00"/>
    <d v="1899-12-30T11:52:00"/>
    <d v="1899-12-30T00:18:00"/>
    <n v="0.3"/>
    <x v="0"/>
    <x v="2"/>
    <x v="19"/>
    <n v="10.4"/>
    <n v="34.666666666666671"/>
    <s v="Meeting"/>
  </r>
  <r>
    <d v="2016-10-28T00:00:00"/>
    <d v="1899-12-30T13:06:00"/>
    <d v="2016-10-28T00:00:00"/>
    <d v="1899-12-30T13:36:00"/>
    <d v="1899-12-30T00:30:00"/>
    <n v="0.5"/>
    <x v="0"/>
    <x v="18"/>
    <x v="3"/>
    <n v="9.9"/>
    <n v="19.8"/>
    <s v="Meeting"/>
  </r>
  <r>
    <d v="2016-10-28T00:00:00"/>
    <d v="1899-12-30T15:53:00"/>
    <d v="2016-10-28T00:00:00"/>
    <d v="1899-12-30T17:59:00"/>
    <d v="1899-12-30T02:06:00"/>
    <n v="2.1"/>
    <x v="0"/>
    <x v="2"/>
    <x v="158"/>
    <n v="107"/>
    <n v="50.952380952380949"/>
    <s v="Meeting"/>
  </r>
  <r>
    <d v="2016-10-28T00:00:00"/>
    <d v="1899-12-30T18:13:00"/>
    <d v="2016-10-28T00:00:00"/>
    <d v="1899-12-30T20:07:00"/>
    <d v="1899-12-30T01:54:00"/>
    <n v="1.9"/>
    <x v="0"/>
    <x v="148"/>
    <x v="159"/>
    <n v="133.6"/>
    <n v="70.315789473684205"/>
    <s v="Meeting"/>
  </r>
  <r>
    <d v="2016-10-28T00:00:00"/>
    <d v="1899-12-30T20:13:00"/>
    <d v="2016-10-28T00:00:00"/>
    <d v="1899-12-30T22:00:00"/>
    <d v="1899-12-30T01:47:00"/>
    <n v="1.7833333333333334"/>
    <x v="0"/>
    <x v="149"/>
    <x v="160"/>
    <n v="91.8"/>
    <n v="51.476635514018689"/>
    <s v="Meeting"/>
  </r>
  <r>
    <d v="2016-10-29T00:00:00"/>
    <d v="1899-12-30T15:22:00"/>
    <d v="2016-10-29T00:00:00"/>
    <d v="1899-12-30T17:05:00"/>
    <d v="1899-12-30T01:43:00"/>
    <n v="1.7166666666666666"/>
    <x v="0"/>
    <x v="150"/>
    <x v="161"/>
    <n v="40.700000000000003"/>
    <n v="23.708737864077673"/>
    <s v="Meeting"/>
  </r>
  <r>
    <d v="2016-10-29T00:00:00"/>
    <d v="1899-12-30T17:13:00"/>
    <d v="2016-10-29T00:00:00"/>
    <d v="1899-12-30T19:19:00"/>
    <d v="1899-12-30T02:06:00"/>
    <n v="2.1"/>
    <x v="0"/>
    <x v="151"/>
    <x v="160"/>
    <n v="75.7"/>
    <n v="36.047619047619044"/>
    <m/>
  </r>
  <r>
    <d v="2016-10-30T00:00:00"/>
    <d v="1899-12-30T07:49:00"/>
    <d v="2016-10-30T00:00:00"/>
    <d v="1899-12-30T08:30:00"/>
    <d v="1899-12-30T00:41:00"/>
    <n v="0.68333333333333335"/>
    <x v="0"/>
    <x v="150"/>
    <x v="162"/>
    <n v="29.8"/>
    <n v="43.609756097560975"/>
    <m/>
  </r>
  <r>
    <d v="2016-10-30T00:00:00"/>
    <d v="1899-12-30T09:07:00"/>
    <d v="2016-10-30T00:00:00"/>
    <d v="1899-12-30T10:09:00"/>
    <d v="1899-12-30T01:02:00"/>
    <n v="1.0333333333333334"/>
    <x v="0"/>
    <x v="152"/>
    <x v="162"/>
    <n v="16.3"/>
    <n v="15.774193548387096"/>
    <m/>
  </r>
  <r>
    <d v="2016-10-30T00:00:00"/>
    <d v="1899-12-30T10:11:00"/>
    <d v="2016-10-30T00:00:00"/>
    <d v="1899-12-30T10:38:00"/>
    <d v="1899-12-30T00:27:00"/>
    <n v="0.45"/>
    <x v="0"/>
    <x v="152"/>
    <x v="162"/>
    <n v="6.5"/>
    <n v="14.444444444444445"/>
    <m/>
  </r>
  <r>
    <d v="2016-10-30T00:00:00"/>
    <d v="1899-12-30T10:51:00"/>
    <d v="2016-10-30T00:00:00"/>
    <d v="1899-12-30T11:21:00"/>
    <d v="1899-12-30T00:30:00"/>
    <n v="0.5"/>
    <x v="0"/>
    <x v="152"/>
    <x v="162"/>
    <n v="6.3"/>
    <n v="12.6"/>
    <m/>
  </r>
  <r>
    <d v="2016-10-30T00:00:00"/>
    <d v="1899-12-30T12:24:00"/>
    <d v="2016-10-30T00:00:00"/>
    <d v="1899-12-30T12:35:00"/>
    <d v="1899-12-30T00:11:00"/>
    <n v="0.18333333333333332"/>
    <x v="0"/>
    <x v="152"/>
    <x v="163"/>
    <n v="6.6"/>
    <n v="36"/>
    <m/>
  </r>
  <r>
    <d v="2016-10-30T00:00:00"/>
    <d v="1899-12-30T12:58:00"/>
    <d v="2016-10-30T00:00:00"/>
    <d v="1899-12-30T13:18:00"/>
    <d v="1899-12-30T00:20:00"/>
    <n v="0.33333333333333331"/>
    <x v="0"/>
    <x v="153"/>
    <x v="162"/>
    <n v="15.2"/>
    <n v="45.6"/>
    <m/>
  </r>
  <r>
    <d v="2016-10-30T00:00:00"/>
    <d v="1899-12-30T13:24:00"/>
    <d v="2016-10-30T00:00:00"/>
    <d v="1899-12-30T14:37:00"/>
    <d v="1899-12-30T01:13:00"/>
    <n v="1.2166666666666666"/>
    <x v="0"/>
    <x v="152"/>
    <x v="159"/>
    <n v="68.400000000000006"/>
    <n v="56.219178082191789"/>
    <m/>
  </r>
  <r>
    <d v="2016-10-30T00:00:00"/>
    <d v="1899-12-30T15:22:00"/>
    <d v="2016-10-30T00:00:00"/>
    <d v="1899-12-30T18:23:00"/>
    <d v="1899-12-30T03:01:00"/>
    <n v="3.0166666666666666"/>
    <x v="0"/>
    <x v="149"/>
    <x v="164"/>
    <n v="195.9"/>
    <n v="64.939226519337026"/>
    <m/>
  </r>
  <r>
    <d v="2016-10-30T00:00:00"/>
    <d v="1899-12-30T18:26:00"/>
    <d v="2016-10-30T00:00:00"/>
    <d v="1899-12-30T19:39:00"/>
    <d v="1899-12-30T01:13:00"/>
    <n v="1.2166666666666666"/>
    <x v="0"/>
    <x v="154"/>
    <x v="3"/>
    <n v="45.2"/>
    <n v="37.150684931506852"/>
    <m/>
  </r>
  <r>
    <d v="2016-10-31T00:00:00"/>
    <d v="1899-12-30T18:11:00"/>
    <d v="2016-10-31T00:00:00"/>
    <d v="1899-12-30T18:20:00"/>
    <d v="1899-12-30T00:09:00"/>
    <n v="0.15"/>
    <x v="0"/>
    <x v="2"/>
    <x v="4"/>
    <n v="3.2"/>
    <n v="21.333333333333336"/>
    <m/>
  </r>
  <r>
    <d v="2016-10-31T00:00:00"/>
    <d v="1899-12-30T18:47:00"/>
    <d v="2016-10-31T00:00:00"/>
    <d v="1899-12-30T19:16:00"/>
    <d v="1899-12-30T00:29:00"/>
    <n v="0.48333333333333334"/>
    <x v="0"/>
    <x v="17"/>
    <x v="22"/>
    <n v="10.3"/>
    <n v="21.31034482758621"/>
    <m/>
  </r>
  <r>
    <d v="2016-10-31T00:00:00"/>
    <d v="1899-12-30T20:18:00"/>
    <d v="2016-10-31T00:00:00"/>
    <d v="1899-12-30T20:44:00"/>
    <d v="1899-12-30T00:26:00"/>
    <n v="0.43333333333333335"/>
    <x v="0"/>
    <x v="23"/>
    <x v="3"/>
    <n v="13.1"/>
    <n v="30.23076923076923"/>
    <m/>
  </r>
  <r>
    <d v="2016-10-31T00:00:00"/>
    <d v="1899-12-30T21:45:00"/>
    <d v="2016-10-31T00:00:00"/>
    <d v="1899-12-30T22:10:00"/>
    <d v="1899-12-30T00:25:00"/>
    <n v="0.41666666666666669"/>
    <x v="0"/>
    <x v="95"/>
    <x v="20"/>
    <n v="9.6"/>
    <n v="23.04"/>
    <s v="Errand/Supplies"/>
  </r>
  <r>
    <d v="2016-01-11T11:50:00"/>
    <d v="1899-12-30T11:50:00"/>
    <d v="2016-01-11T12:27:00"/>
    <d v="1899-12-30T12:27:00"/>
    <d v="1899-12-30T00:37:00"/>
    <n v="0.6166666666666667"/>
    <x v="0"/>
    <x v="2"/>
    <x v="19"/>
    <n v="16.5"/>
    <n v="26.756756756756754"/>
    <m/>
  </r>
  <r>
    <d v="2016-01-11T16:29:00"/>
    <d v="1899-12-30T16:29:00"/>
    <d v="2016-01-11T17:02:00"/>
    <d v="1899-12-30T17:02:00"/>
    <d v="1899-12-30T00:33:00"/>
    <n v="0.55000000000000004"/>
    <x v="0"/>
    <x v="18"/>
    <x v="3"/>
    <n v="12.8"/>
    <n v="23.272727272727273"/>
    <m/>
  </r>
  <r>
    <d v="2016-01-11T17:35:00"/>
    <d v="1899-12-30T17:35:00"/>
    <d v="2016-01-11T17:42:00"/>
    <d v="1899-12-30T17:42:00"/>
    <d v="1899-12-30T00:07:00"/>
    <n v="0.11666666666666667"/>
    <x v="0"/>
    <x v="20"/>
    <x v="20"/>
    <n v="1.2"/>
    <n v="10.285714285714285"/>
    <m/>
  </r>
  <r>
    <d v="2016-01-11T19:14:00"/>
    <d v="1899-12-30T19:14:00"/>
    <d v="2016-01-11T19:20:00"/>
    <d v="1899-12-30T19:20:00"/>
    <d v="1899-12-30T00:06:00"/>
    <n v="0.1"/>
    <x v="0"/>
    <x v="20"/>
    <x v="20"/>
    <n v="1"/>
    <n v="10"/>
    <m/>
  </r>
  <r>
    <d v="2016-01-11T19:59:00"/>
    <d v="1899-12-30T19:59:00"/>
    <d v="2016-01-11T20:12:00"/>
    <d v="1899-12-30T20:12:00"/>
    <d v="1899-12-30T00:13:00"/>
    <n v="0.21666666666666667"/>
    <x v="0"/>
    <x v="20"/>
    <x v="20"/>
    <n v="4.0999999999999996"/>
    <n v="18.92307692307692"/>
    <m/>
  </r>
  <r>
    <d v="2016-01-11T20:41:00"/>
    <d v="1899-12-30T20:41:00"/>
    <d v="2016-01-11T20:55:00"/>
    <d v="1899-12-30T20:55:00"/>
    <d v="1899-12-30T00:14:00"/>
    <n v="0.23333333333333334"/>
    <x v="0"/>
    <x v="20"/>
    <x v="20"/>
    <n v="4.2"/>
    <n v="18"/>
    <s v="Meal/Entertain"/>
  </r>
  <r>
    <d v="2016-02-11T15:10:00"/>
    <d v="1899-12-30T15:10:00"/>
    <d v="2016-02-11T15:18:00"/>
    <d v="1899-12-30T15:18:00"/>
    <d v="1899-12-30T00:08:00"/>
    <n v="0.13333333333333333"/>
    <x v="0"/>
    <x v="20"/>
    <x v="25"/>
    <n v="1.4"/>
    <n v="10.5"/>
    <m/>
  </r>
  <r>
    <d v="2016-02-11T15:45:00"/>
    <d v="1899-12-30T15:45:00"/>
    <d v="2016-02-11T15:52:00"/>
    <d v="1899-12-30T15:52:00"/>
    <d v="1899-12-30T00:07:00"/>
    <n v="0.11666666666666667"/>
    <x v="0"/>
    <x v="45"/>
    <x v="20"/>
    <n v="1.8"/>
    <n v="15.428571428571429"/>
    <m/>
  </r>
  <r>
    <d v="2016-02-11T16:46:00"/>
    <d v="1899-12-30T16:46:00"/>
    <d v="2016-02-11T17:11:00"/>
    <d v="1899-12-30T17:11:00"/>
    <d v="1899-12-30T00:25:00"/>
    <n v="0.41666666666666669"/>
    <x v="0"/>
    <x v="2"/>
    <x v="4"/>
    <n v="8.5"/>
    <n v="20.399999999999999"/>
    <s v="Meeting"/>
  </r>
  <r>
    <d v="2016-02-11T17:34:00"/>
    <d v="1899-12-30T17:34:00"/>
    <d v="2016-02-11T17:49:00"/>
    <d v="1899-12-30T17:49:00"/>
    <d v="1899-12-30T00:15:00"/>
    <n v="0.25"/>
    <x v="0"/>
    <x v="17"/>
    <x v="4"/>
    <n v="5"/>
    <n v="20"/>
    <m/>
  </r>
  <r>
    <d v="2016-02-11T17:53:00"/>
    <d v="1899-12-30T17:53:00"/>
    <d v="2016-02-11T18:00:00"/>
    <d v="1899-12-30T18:00:00"/>
    <d v="1899-12-30T00:07:00"/>
    <n v="0.11666666666666667"/>
    <x v="0"/>
    <x v="17"/>
    <x v="3"/>
    <n v="3.8"/>
    <n v="32.571428571428569"/>
    <m/>
  </r>
  <r>
    <d v="2016-03-11T11:28:00"/>
    <d v="1899-12-30T11:28:00"/>
    <d v="2016-03-11T11:34:00"/>
    <d v="1899-12-30T11:34:00"/>
    <d v="1899-12-30T00:06:00"/>
    <n v="0.1"/>
    <x v="0"/>
    <x v="20"/>
    <x v="24"/>
    <n v="2.5"/>
    <n v="25"/>
    <m/>
  </r>
  <r>
    <d v="2016-03-11T12:43:00"/>
    <d v="1899-12-30T12:43:00"/>
    <d v="2016-03-11T12:49:00"/>
    <d v="1899-12-30T12:49:00"/>
    <d v="1899-12-30T00:06:00"/>
    <n v="0.1"/>
    <x v="0"/>
    <x v="24"/>
    <x v="20"/>
    <n v="2.4"/>
    <n v="23.999999999999996"/>
    <m/>
  </r>
  <r>
    <d v="2016-03-11T13:42:00"/>
    <d v="1899-12-30T13:42:00"/>
    <d v="2016-03-11T13:47:00"/>
    <d v="1899-12-30T13:47:00"/>
    <d v="1899-12-30T00:05:00"/>
    <n v="8.3333333333333329E-2"/>
    <x v="0"/>
    <x v="20"/>
    <x v="25"/>
    <n v="1.4"/>
    <n v="16.8"/>
    <m/>
  </r>
  <r>
    <d v="2016-03-11T14:13:00"/>
    <d v="1899-12-30T14:13:00"/>
    <d v="2016-03-11T14:26:00"/>
    <d v="1899-12-30T14:26:00"/>
    <d v="1899-12-30T00:13:00"/>
    <n v="0.21666666666666667"/>
    <x v="0"/>
    <x v="45"/>
    <x v="20"/>
    <n v="1.8"/>
    <n v="8.3076923076923084"/>
    <m/>
  </r>
  <r>
    <d v="2016-03-11T18:51:00"/>
    <d v="1899-12-30T18:51:00"/>
    <d v="2016-03-11T19:08:00"/>
    <d v="1899-12-30T19:08:00"/>
    <d v="1899-12-30T00:17:00"/>
    <n v="0.28333333333333333"/>
    <x v="0"/>
    <x v="2"/>
    <x v="4"/>
    <n v="3.1"/>
    <n v="10.941176470588236"/>
    <s v="Meal/Entertain"/>
  </r>
  <r>
    <d v="2016-03-11T22:46:00"/>
    <d v="1899-12-30T22:46:00"/>
    <d v="2016-03-11T22:58:00"/>
    <d v="1899-12-30T22:58:00"/>
    <d v="1899-12-30T00:12:00"/>
    <n v="0.2"/>
    <x v="0"/>
    <x v="17"/>
    <x v="3"/>
    <n v="3.1"/>
    <n v="15.5"/>
    <s v="Customer Visit"/>
  </r>
  <r>
    <d v="2016-04-11T10:02:00"/>
    <d v="1899-12-30T10:02:00"/>
    <d v="2016-04-11T10:18:00"/>
    <d v="1899-12-30T10:18:00"/>
    <d v="1899-12-30T00:16:00"/>
    <n v="0.26666666666666666"/>
    <x v="0"/>
    <x v="2"/>
    <x v="4"/>
    <n v="7.9"/>
    <n v="29.625"/>
    <s v="Temporary Site"/>
  </r>
  <r>
    <d v="2016-04-11T18:14:00"/>
    <d v="1899-12-30T18:14:00"/>
    <d v="2016-04-11T18:21:00"/>
    <d v="1899-12-30T18:21:00"/>
    <d v="1899-12-30T00:07:00"/>
    <n v="0.11666666666666667"/>
    <x v="0"/>
    <x v="146"/>
    <x v="165"/>
    <n v="3.8"/>
    <n v="32.571428571428569"/>
    <m/>
  </r>
  <r>
    <d v="2016-04-11T21:04:00"/>
    <d v="1899-12-30T21:04:00"/>
    <d v="2016-04-11T21:20:00"/>
    <d v="1899-12-30T21:20:00"/>
    <d v="1899-12-30T00:16:00"/>
    <n v="0.26666666666666666"/>
    <x v="0"/>
    <x v="155"/>
    <x v="166"/>
    <n v="4.3"/>
    <n v="16.125"/>
    <m/>
  </r>
  <r>
    <d v="2016-04-11T22:12:00"/>
    <d v="1899-12-30T22:12:00"/>
    <d v="2016-04-11T22:25:00"/>
    <d v="1899-12-30T22:25:00"/>
    <d v="1899-12-30T00:13:00"/>
    <n v="0.21666666666666667"/>
    <x v="0"/>
    <x v="156"/>
    <x v="167"/>
    <n v="3.9"/>
    <n v="18"/>
    <m/>
  </r>
  <r>
    <d v="2016-05-11T08:34:00"/>
    <d v="1899-12-30T08:34:00"/>
    <d v="2016-05-11T08:43:00"/>
    <d v="1899-12-30T08:43:00"/>
    <d v="1899-12-30T00:09:00"/>
    <n v="0.15"/>
    <x v="0"/>
    <x v="155"/>
    <x v="168"/>
    <n v="2.2000000000000002"/>
    <n v="14.666666666666668"/>
    <m/>
  </r>
  <r>
    <d v="2016-05-11T17:29:00"/>
    <d v="1899-12-30T17:29:00"/>
    <d v="2016-05-11T17:40:00"/>
    <d v="1899-12-30T17:40:00"/>
    <d v="1899-12-30T00:11:00"/>
    <n v="0.18333333333333332"/>
    <x v="0"/>
    <x v="157"/>
    <x v="167"/>
    <n v="2.8"/>
    <n v="15.272727272727273"/>
    <m/>
  </r>
  <r>
    <d v="2016-05-11T19:20:00"/>
    <d v="1899-12-30T19:20:00"/>
    <d v="2016-05-11T19:28:00"/>
    <d v="1899-12-30T19:28:00"/>
    <d v="1899-12-30T00:08:00"/>
    <n v="0.13333333333333333"/>
    <x v="0"/>
    <x v="155"/>
    <x v="167"/>
    <n v="2.2000000000000002"/>
    <n v="16.5"/>
    <m/>
  </r>
  <r>
    <d v="2016-06-11T10:50:00"/>
    <d v="1899-12-30T10:50:00"/>
    <d v="2016-06-11T11:04:00"/>
    <d v="1899-12-30T11:04:00"/>
    <d v="1899-12-30T00:14:00"/>
    <n v="0.23333333333333334"/>
    <x v="0"/>
    <x v="155"/>
    <x v="168"/>
    <n v="2.4"/>
    <n v="10.285714285714285"/>
    <m/>
  </r>
  <r>
    <d v="2016-06-11T16:05:00"/>
    <d v="1899-12-30T16:05:00"/>
    <d v="2016-06-11T16:22:00"/>
    <d v="1899-12-30T16:22:00"/>
    <d v="1899-12-30T00:17:00"/>
    <n v="0.28333333333333333"/>
    <x v="0"/>
    <x v="157"/>
    <x v="167"/>
    <n v="2.8"/>
    <n v="9.882352941176471"/>
    <s v="Meeting"/>
  </r>
  <r>
    <d v="2016-06-11T16:27:00"/>
    <d v="1899-12-30T16:27:00"/>
    <d v="2016-06-11T17:28:00"/>
    <d v="1899-12-30T17:28:00"/>
    <d v="1899-12-30T01:01:00"/>
    <n v="1.0166666666666666"/>
    <x v="0"/>
    <x v="158"/>
    <x v="113"/>
    <n v="43.9"/>
    <n v="43.180327868852459"/>
    <s v="Customer Visit"/>
  </r>
  <r>
    <d v="2016-06-11T19:04:00"/>
    <d v="1899-12-30T19:04:00"/>
    <d v="2016-06-11T19:12:00"/>
    <d v="1899-12-30T19:12:00"/>
    <d v="1899-12-30T00:08:00"/>
    <n v="0.13333333333333333"/>
    <x v="0"/>
    <x v="13"/>
    <x v="169"/>
    <n v="1.8"/>
    <n v="13.5"/>
    <m/>
  </r>
  <r>
    <d v="2016-06-11T20:06:00"/>
    <d v="1899-12-30T20:06:00"/>
    <d v="2016-06-11T20:21:00"/>
    <d v="1899-12-30T20:21:00"/>
    <d v="1899-12-30T00:15:00"/>
    <n v="0.25"/>
    <x v="0"/>
    <x v="144"/>
    <x v="170"/>
    <n v="3.3"/>
    <n v="13.2"/>
    <m/>
  </r>
  <r>
    <d v="2016-07-11T12:28:00"/>
    <d v="1899-12-30T12:28:00"/>
    <d v="2016-07-11T12:57:00"/>
    <d v="1899-12-30T12:57:00"/>
    <d v="1899-12-30T00:29:00"/>
    <n v="0.48333333333333334"/>
    <x v="0"/>
    <x v="107"/>
    <x v="100"/>
    <n v="11.8"/>
    <n v="24.413793103448278"/>
    <s v="Between Offices"/>
  </r>
  <r>
    <d v="2016-07-11T19:17:00"/>
    <d v="1899-12-30T19:17:00"/>
    <d v="2016-07-11T19:57:00"/>
    <d v="1899-12-30T19:57:00"/>
    <d v="1899-12-30T00:40:00"/>
    <n v="0.66666666666666663"/>
    <x v="0"/>
    <x v="89"/>
    <x v="113"/>
    <n v="13.2"/>
    <n v="19.8"/>
    <s v="Between Offices"/>
  </r>
  <r>
    <d v="2016-08-11T10:29:00"/>
    <d v="1899-12-30T10:29:00"/>
    <d v="2016-08-11T10:57:00"/>
    <d v="1899-12-30T10:57:00"/>
    <d v="1899-12-30T00:28:00"/>
    <n v="0.46666666666666667"/>
    <x v="0"/>
    <x v="107"/>
    <x v="100"/>
    <n v="12.2"/>
    <n v="26.142857142857142"/>
    <s v="Between Offices"/>
  </r>
  <r>
    <d v="2016-08-11T12:16:00"/>
    <d v="1899-12-30T12:16:00"/>
    <d v="2016-08-11T12:49:00"/>
    <d v="1899-12-30T12:49:00"/>
    <d v="1899-12-30T00:33:00"/>
    <n v="0.55000000000000004"/>
    <x v="0"/>
    <x v="89"/>
    <x v="113"/>
    <n v="11.3"/>
    <n v="20.545454545454547"/>
    <s v="Meeting"/>
  </r>
  <r>
    <d v="2016-08-11T13:41:00"/>
    <d v="1899-12-30T13:41:00"/>
    <d v="2016-08-11T14:01:00"/>
    <d v="1899-12-30T14:01:00"/>
    <d v="1899-12-30T00:20:00"/>
    <n v="0.33333333333333331"/>
    <x v="0"/>
    <x v="107"/>
    <x v="112"/>
    <n v="3.6"/>
    <n v="10.8"/>
    <m/>
  </r>
  <r>
    <d v="2016-08-11T16:21:00"/>
    <d v="1899-12-30T16:21:00"/>
    <d v="2016-08-11T16:34:00"/>
    <d v="1899-12-30T16:34:00"/>
    <d v="1899-12-30T00:13:00"/>
    <n v="0.21666666666666667"/>
    <x v="0"/>
    <x v="106"/>
    <x v="113"/>
    <n v="3"/>
    <n v="13.846153846153845"/>
    <m/>
  </r>
  <r>
    <d v="2016-09-11T13:08:00"/>
    <d v="1899-12-30T13:08:00"/>
    <d v="2016-09-11T13:41:00"/>
    <d v="1899-12-30T13:41:00"/>
    <d v="1899-12-30T00:33:00"/>
    <n v="0.55000000000000004"/>
    <x v="0"/>
    <x v="107"/>
    <x v="100"/>
    <n v="11.4"/>
    <n v="20.727272727272727"/>
    <m/>
  </r>
  <r>
    <d v="2016-09-11T15:58:00"/>
    <d v="1899-12-30T15:58:00"/>
    <d v="2016-09-11T16:04:00"/>
    <d v="1899-12-30T16:04:00"/>
    <d v="1899-12-30T00:06:00"/>
    <n v="0.1"/>
    <x v="0"/>
    <x v="159"/>
    <x v="16"/>
    <n v="0.9"/>
    <n v="9"/>
    <m/>
  </r>
  <r>
    <d v="2016-09-11T17:31:00"/>
    <d v="1899-12-30T17:31:00"/>
    <d v="2016-09-11T18:03:00"/>
    <d v="1899-12-30T18:03:00"/>
    <d v="1899-12-30T00:32:00"/>
    <n v="0.53333333333333333"/>
    <x v="0"/>
    <x v="13"/>
    <x v="171"/>
    <n v="6.2"/>
    <n v="11.625"/>
    <m/>
  </r>
  <r>
    <d v="2016-09-11T18:09:00"/>
    <d v="1899-12-30T18:09:00"/>
    <d v="2016-09-11T18:14:00"/>
    <d v="1899-12-30T18:14:00"/>
    <d v="1899-12-30T00:05:00"/>
    <n v="8.3333333333333329E-2"/>
    <x v="0"/>
    <x v="160"/>
    <x v="172"/>
    <n v="0.7"/>
    <n v="8.4"/>
    <m/>
  </r>
  <r>
    <d v="2016-09-11T18:21:00"/>
    <d v="1899-12-30T18:21:00"/>
    <d v="2016-09-11T18:35:00"/>
    <d v="1899-12-30T18:35:00"/>
    <d v="1899-12-30T00:14:00"/>
    <n v="0.23333333333333334"/>
    <x v="0"/>
    <x v="161"/>
    <x v="173"/>
    <n v="5.5"/>
    <n v="23.571428571428569"/>
    <s v="Meeting"/>
  </r>
  <r>
    <d v="2016-09-11T18:40:00"/>
    <d v="1899-12-30T18:40:00"/>
    <d v="2016-09-11T19:17:00"/>
    <d v="1899-12-30T19:17:00"/>
    <d v="1899-12-30T00:37:00"/>
    <n v="0.6166666666666667"/>
    <x v="0"/>
    <x v="89"/>
    <x v="114"/>
    <n v="12.7"/>
    <n v="20.594594594594593"/>
    <s v="Customer Visit"/>
  </r>
  <r>
    <d v="2016-09-11T20:52:00"/>
    <d v="1899-12-30T20:52:00"/>
    <d v="2016-09-11T21:02:00"/>
    <d v="1899-12-30T21:02:00"/>
    <d v="1899-12-30T00:10:00"/>
    <n v="0.16666666666666666"/>
    <x v="0"/>
    <x v="105"/>
    <x v="113"/>
    <n v="2.6"/>
    <n v="15.600000000000001"/>
    <m/>
  </r>
  <r>
    <d v="2016-09-11T21:56:00"/>
    <d v="1899-12-30T21:56:00"/>
    <d v="2016-09-11T22:02:00"/>
    <d v="1899-12-30T22:02:00"/>
    <d v="1899-12-30T00:06:00"/>
    <n v="0.1"/>
    <x v="0"/>
    <x v="162"/>
    <x v="170"/>
    <n v="1.1000000000000001"/>
    <n v="11"/>
    <m/>
  </r>
  <r>
    <d v="2016-10-11T09:46:00"/>
    <d v="1899-12-30T09:46:00"/>
    <d v="2016-10-11T10:15:00"/>
    <d v="1899-12-30T10:15:00"/>
    <d v="1899-12-30T00:29:00"/>
    <n v="0.48333333333333334"/>
    <x v="0"/>
    <x v="107"/>
    <x v="100"/>
    <n v="12.6"/>
    <n v="26.068965517241377"/>
    <s v="Temporary Site"/>
  </r>
  <r>
    <d v="2016-10-11T10:20:00"/>
    <d v="1899-12-30T10:20:00"/>
    <d v="2016-10-11T10:31:00"/>
    <d v="1899-12-30T10:31:00"/>
    <d v="1899-12-30T00:11:00"/>
    <n v="0.18333333333333332"/>
    <x v="0"/>
    <x v="163"/>
    <x v="174"/>
    <n v="1.2"/>
    <n v="6.5454545454545459"/>
    <m/>
  </r>
  <r>
    <d v="2016-10-11T14:57:00"/>
    <d v="1899-12-30T14:57:00"/>
    <d v="2016-10-11T15:07:00"/>
    <d v="1899-12-30T15:07:00"/>
    <d v="1899-12-30T00:10:00"/>
    <n v="0.16666666666666666"/>
    <x v="0"/>
    <x v="143"/>
    <x v="175"/>
    <n v="1.1000000000000001"/>
    <n v="6.6000000000000005"/>
    <m/>
  </r>
  <r>
    <d v="2016-10-11T15:17:00"/>
    <d v="1899-12-30T15:17:00"/>
    <d v="2016-10-11T15:22:00"/>
    <d v="1899-12-30T15:22:00"/>
    <d v="1899-12-30T00:05:00"/>
    <n v="8.3333333333333329E-2"/>
    <x v="0"/>
    <x v="89"/>
    <x v="114"/>
    <n v="9.9"/>
    <n v="118.80000000000001"/>
    <s v="Temporary Site"/>
  </r>
  <r>
    <d v="2016-10-11T15:30:00"/>
    <d v="1899-12-30T15:30:00"/>
    <d v="2016-10-11T15:53:00"/>
    <d v="1899-12-30T15:53:00"/>
    <d v="1899-12-30T00:23:00"/>
    <n v="0.38333333333333336"/>
    <x v="0"/>
    <x v="105"/>
    <x v="113"/>
    <n v="6"/>
    <n v="15.652173913043477"/>
    <s v="Meeting"/>
  </r>
  <r>
    <d v="2016-10-11T19:18:00"/>
    <d v="1899-12-30T19:18:00"/>
    <d v="2016-10-11T19:21:00"/>
    <d v="1899-12-30T19:21:00"/>
    <d v="1899-12-30T00:03:00"/>
    <n v="0.05"/>
    <x v="0"/>
    <x v="144"/>
    <x v="170"/>
    <n v="0.8"/>
    <n v="16"/>
    <m/>
  </r>
  <r>
    <d v="2016-11-11T09:35:00"/>
    <d v="1899-12-30T09:35:00"/>
    <d v="2016-11-11T10:23:00"/>
    <d v="1899-12-30T10:23:00"/>
    <d v="1899-12-30T00:48:00"/>
    <n v="0.8"/>
    <x v="0"/>
    <x v="107"/>
    <x v="99"/>
    <n v="45.9"/>
    <n v="57.374999999999993"/>
    <s v="Customer Visit"/>
  </r>
  <r>
    <d v="2016-11-11T12:58:00"/>
    <d v="1899-12-30T12:58:00"/>
    <d v="2016-11-11T13:13:00"/>
    <d v="1899-12-30T13:13:00"/>
    <d v="1899-12-30T00:15:00"/>
    <n v="0.25"/>
    <x v="0"/>
    <x v="93"/>
    <x v="96"/>
    <n v="4"/>
    <n v="16"/>
    <m/>
  </r>
  <r>
    <d v="2016-11-11T14:20:00"/>
    <d v="1899-12-30T14:20:00"/>
    <d v="2016-11-11T14:32:00"/>
    <d v="1899-12-30T14:32:00"/>
    <d v="1899-12-30T00:12:00"/>
    <n v="0.2"/>
    <x v="0"/>
    <x v="90"/>
    <x v="99"/>
    <n v="2.5"/>
    <n v="12.5"/>
    <m/>
  </r>
  <r>
    <d v="2016-11-11T14:39:00"/>
    <d v="1899-12-30T14:39:00"/>
    <d v="2016-11-11T15:46:00"/>
    <d v="1899-12-30T15:46:00"/>
    <d v="1899-12-30T01:07:00"/>
    <n v="1.1166666666666667"/>
    <x v="0"/>
    <x v="93"/>
    <x v="113"/>
    <n v="36.6"/>
    <n v="32.776119402985074"/>
    <s v="Customer Visit"/>
  </r>
  <r>
    <d v="2016-11-11T18:30:00"/>
    <d v="1899-12-30T18:30:00"/>
    <d v="2016-11-11T18:43:00"/>
    <d v="1899-12-30T18:43:00"/>
    <d v="1899-12-30T00:13:00"/>
    <n v="0.21666666666666667"/>
    <x v="0"/>
    <x v="162"/>
    <x v="176"/>
    <n v="2.9"/>
    <n v="13.384615384615383"/>
    <m/>
  </r>
  <r>
    <d v="2016-11-11T21:08:00"/>
    <d v="1899-12-30T21:08:00"/>
    <d v="2016-11-11T21:18:00"/>
    <d v="1899-12-30T21:18:00"/>
    <d v="1899-12-30T00:10:00"/>
    <n v="0.16666666666666666"/>
    <x v="0"/>
    <x v="164"/>
    <x v="170"/>
    <n v="2.6"/>
    <n v="15.600000000000001"/>
    <m/>
  </r>
  <r>
    <d v="2016-12-11T10:32:00"/>
    <d v="1899-12-30T10:32:00"/>
    <d v="2016-12-11T10:52:00"/>
    <d v="1899-12-30T10:52:00"/>
    <d v="1899-12-30T00:20:00"/>
    <n v="0.33333333333333331"/>
    <x v="0"/>
    <x v="162"/>
    <x v="177"/>
    <n v="2.2999999999999998"/>
    <n v="6.8999999999999995"/>
    <m/>
  </r>
  <r>
    <d v="2016-12-11T10:55:00"/>
    <d v="1899-12-30T10:55:00"/>
    <d v="2016-12-11T11:25:00"/>
    <d v="1899-12-30T11:25:00"/>
    <d v="1899-12-30T00:30:00"/>
    <n v="0.5"/>
    <x v="0"/>
    <x v="165"/>
    <x v="16"/>
    <n v="6.4"/>
    <n v="12.8"/>
    <m/>
  </r>
  <r>
    <d v="2016-12-11T13:07:00"/>
    <d v="1899-12-30T13:07:00"/>
    <d v="2016-12-11T13:15:00"/>
    <d v="1899-12-30T13:15:00"/>
    <d v="1899-12-30T00:08:00"/>
    <n v="0.13333333333333333"/>
    <x v="0"/>
    <x v="13"/>
    <x v="170"/>
    <n v="1.4"/>
    <n v="10.5"/>
    <m/>
  </r>
  <r>
    <d v="2016-12-11T13:46:00"/>
    <d v="1899-12-30T13:46:00"/>
    <d v="2016-12-11T13:50:00"/>
    <d v="1899-12-30T13:50:00"/>
    <d v="1899-12-30T00:04:00"/>
    <n v="6.6666666666666666E-2"/>
    <x v="0"/>
    <x v="162"/>
    <x v="169"/>
    <n v="0.6"/>
    <n v="9"/>
    <m/>
  </r>
  <r>
    <d v="2016-12-11T14:22:00"/>
    <d v="1899-12-30T14:22:00"/>
    <d v="2016-12-11T14:53:00"/>
    <d v="1899-12-30T14:53:00"/>
    <d v="1899-12-30T00:31:00"/>
    <n v="0.51666666666666672"/>
    <x v="0"/>
    <x v="144"/>
    <x v="177"/>
    <n v="5.9"/>
    <n v="11.419354838709676"/>
    <s v="Meeting"/>
  </r>
  <r>
    <d v="2016-12-11T15:14:00"/>
    <d v="1899-12-30T15:14:00"/>
    <d v="2016-12-11T15:21:00"/>
    <d v="1899-12-30T15:21:00"/>
    <d v="1899-12-30T00:07:00"/>
    <n v="0.11666666666666667"/>
    <x v="0"/>
    <x v="165"/>
    <x v="178"/>
    <n v="0.8"/>
    <n v="6.8571428571428577"/>
    <m/>
  </r>
  <r>
    <d v="2016-12-11T15:25:00"/>
    <d v="1899-12-30T15:25:00"/>
    <d v="2016-12-11T15:36:00"/>
    <d v="1899-12-30T15:36:00"/>
    <d v="1899-12-30T00:11:00"/>
    <n v="0.18333333333333332"/>
    <x v="0"/>
    <x v="107"/>
    <x v="112"/>
    <n v="1.3"/>
    <n v="7.0909090909090917"/>
    <m/>
  </r>
  <r>
    <d v="2016-12-11T15:40:00"/>
    <d v="1899-12-30T15:40:00"/>
    <d v="2016-12-11T15:59:00"/>
    <d v="1899-12-30T15:59:00"/>
    <d v="1899-12-30T00:19:00"/>
    <n v="0.31666666666666665"/>
    <x v="0"/>
    <x v="106"/>
    <x v="113"/>
    <n v="3.7"/>
    <n v="11.684210526315791"/>
    <s v="Errand/Supplies"/>
  </r>
  <r>
    <d v="2016-11-13T00:00:00"/>
    <d v="1899-12-30T08:54:00"/>
    <d v="2016-11-13T00:00:00"/>
    <d v="1899-12-30T09:02:00"/>
    <d v="1899-12-30T00:08:00"/>
    <n v="0.13333333333333333"/>
    <x v="0"/>
    <x v="162"/>
    <x v="170"/>
    <n v="2.2999999999999998"/>
    <n v="17.25"/>
    <m/>
  </r>
  <r>
    <d v="2016-11-13T00:00:00"/>
    <d v="1899-12-30T09:27:00"/>
    <d v="2016-11-13T00:00:00"/>
    <d v="1899-12-30T09:53:00"/>
    <d v="1899-12-30T00:26:00"/>
    <n v="0.43333333333333335"/>
    <x v="0"/>
    <x v="162"/>
    <x v="170"/>
    <n v="2.6"/>
    <n v="6"/>
    <m/>
  </r>
  <r>
    <d v="2016-11-13T00:00:00"/>
    <d v="1899-12-30T10:31:00"/>
    <d v="2016-11-13T00:00:00"/>
    <d v="1899-12-30T10:37:00"/>
    <d v="1899-12-30T00:06:00"/>
    <n v="0.1"/>
    <x v="0"/>
    <x v="162"/>
    <x v="154"/>
    <n v="1.9"/>
    <n v="18.999999999999996"/>
    <m/>
  </r>
  <r>
    <d v="2016-11-13T00:00:00"/>
    <d v="1899-12-30T11:04:00"/>
    <d v="2016-11-13T00:00:00"/>
    <d v="1899-12-30T11:16:00"/>
    <d v="1899-12-30T00:12:00"/>
    <n v="0.2"/>
    <x v="0"/>
    <x v="166"/>
    <x v="169"/>
    <n v="2.1"/>
    <n v="10.5"/>
    <m/>
  </r>
  <r>
    <d v="2016-11-13T00:00:00"/>
    <d v="1899-12-30T12:22:00"/>
    <d v="2016-11-13T00:00:00"/>
    <d v="1899-12-30T12:51:00"/>
    <d v="1899-12-30T00:29:00"/>
    <n v="0.48333333333333334"/>
    <x v="0"/>
    <x v="144"/>
    <x v="154"/>
    <n v="4"/>
    <n v="8.2758620689655178"/>
    <s v="Meeting"/>
  </r>
  <r>
    <d v="2016-11-13T00:00:00"/>
    <d v="1899-12-30T13:05:00"/>
    <d v="2016-11-13T00:00:00"/>
    <d v="1899-12-30T13:11:00"/>
    <d v="1899-12-30T00:06:00"/>
    <n v="0.1"/>
    <x v="0"/>
    <x v="166"/>
    <x v="179"/>
    <n v="0.9"/>
    <n v="9"/>
    <m/>
  </r>
  <r>
    <d v="2016-11-13T00:00:00"/>
    <d v="1899-12-30T13:14:00"/>
    <d v="2016-11-13T00:00:00"/>
    <d v="1899-12-30T13:18:00"/>
    <d v="1899-12-30T00:04:00"/>
    <n v="6.6666666666666666E-2"/>
    <x v="0"/>
    <x v="167"/>
    <x v="154"/>
    <n v="0.9"/>
    <n v="13.5"/>
    <m/>
  </r>
  <r>
    <d v="2016-11-13T00:00:00"/>
    <d v="1899-12-30T14:35:00"/>
    <d v="2016-11-13T00:00:00"/>
    <d v="1899-12-30T14:46:00"/>
    <d v="1899-12-30T00:11:00"/>
    <n v="0.18333333333333332"/>
    <x v="0"/>
    <x v="166"/>
    <x v="170"/>
    <n v="2.4"/>
    <n v="13.090909090909092"/>
    <m/>
  </r>
  <r>
    <d v="2016-11-13T00:00:00"/>
    <d v="1899-12-30T15:14:00"/>
    <d v="2016-11-13T00:00:00"/>
    <d v="1899-12-30T15:24:00"/>
    <d v="1899-12-30T00:10:00"/>
    <n v="0.16666666666666666"/>
    <x v="0"/>
    <x v="162"/>
    <x v="154"/>
    <n v="1.9"/>
    <n v="11.4"/>
    <m/>
  </r>
  <r>
    <d v="2016-11-13T00:00:00"/>
    <d v="1899-12-30T15:47:00"/>
    <d v="2016-11-13T00:00:00"/>
    <d v="1899-12-30T15:59:00"/>
    <d v="1899-12-30T00:12:00"/>
    <n v="0.2"/>
    <x v="0"/>
    <x v="166"/>
    <x v="170"/>
    <n v="1.9"/>
    <n v="9.4999999999999982"/>
    <m/>
  </r>
  <r>
    <d v="2016-11-14T00:00:00"/>
    <d v="1899-12-30T11:24:00"/>
    <d v="2016-11-14T00:00:00"/>
    <d v="1899-12-30T12:13:00"/>
    <d v="1899-12-30T00:49:00"/>
    <n v="0.81666666666666665"/>
    <x v="0"/>
    <x v="107"/>
    <x v="180"/>
    <n v="44.6"/>
    <n v="54.612244897959187"/>
    <s v="Customer Visit"/>
  </r>
  <r>
    <d v="2016-11-14T00:00:00"/>
    <d v="1899-12-30T13:40:00"/>
    <d v="2016-11-14T00:00:00"/>
    <d v="1899-12-30T14:33:00"/>
    <d v="1899-12-30T00:53:00"/>
    <n v="0.8833333333333333"/>
    <x v="0"/>
    <x v="168"/>
    <x v="113"/>
    <n v="43.6"/>
    <n v="49.358490566037737"/>
    <s v="Customer Visit"/>
  </r>
  <r>
    <d v="2016-11-14T00:00:00"/>
    <d v="1899-12-30T15:27:00"/>
    <d v="2016-11-14T00:00:00"/>
    <d v="1899-12-30T15:36:00"/>
    <d v="1899-12-30T00:09:00"/>
    <n v="0.15"/>
    <x v="0"/>
    <x v="107"/>
    <x v="112"/>
    <n v="2.5"/>
    <n v="16.666666666666668"/>
    <m/>
  </r>
  <r>
    <d v="2016-11-14T00:00:00"/>
    <d v="1899-12-30T20:19:00"/>
    <d v="2016-11-14T00:00:00"/>
    <d v="1899-12-30T20:30:00"/>
    <d v="1899-12-30T00:11:00"/>
    <n v="0.18333333333333332"/>
    <x v="0"/>
    <x v="106"/>
    <x v="113"/>
    <n v="3.7"/>
    <n v="20.181818181818183"/>
    <s v="Errand/Supplies"/>
  </r>
  <r>
    <d v="2016-11-15T00:00:00"/>
    <d v="1899-12-30T13:59:00"/>
    <d v="2016-11-15T00:00:00"/>
    <d v="1899-12-30T14:06:00"/>
    <d v="1899-12-30T00:07:00"/>
    <n v="0.11666666666666667"/>
    <x v="0"/>
    <x v="107"/>
    <x v="114"/>
    <n v="5.0999999999999996"/>
    <n v="43.714285714285708"/>
    <m/>
  </r>
  <r>
    <d v="2016-11-15T00:00:00"/>
    <d v="1899-12-30T14:09:00"/>
    <d v="2016-11-15T00:00:00"/>
    <d v="1899-12-30T14:26:00"/>
    <d v="1899-12-30T00:17:00"/>
    <n v="0.28333333333333333"/>
    <x v="0"/>
    <x v="105"/>
    <x v="100"/>
    <n v="9.6999999999999993"/>
    <n v="34.235294117647058"/>
    <s v="Temporary Site"/>
  </r>
  <r>
    <d v="2016-11-15T00:00:00"/>
    <d v="1899-12-30T20:44:00"/>
    <d v="2016-11-15T00:00:00"/>
    <d v="1899-12-30T21:00:00"/>
    <d v="1899-12-30T00:16:00"/>
    <n v="0.26666666666666666"/>
    <x v="0"/>
    <x v="89"/>
    <x v="113"/>
    <n v="11.8"/>
    <n v="44.25"/>
    <s v="Temporary Site"/>
  </r>
  <r>
    <d v="2016-11-16T00:00:00"/>
    <d v="1899-12-30T20:21:00"/>
    <d v="2016-11-16T00:00:00"/>
    <d v="1899-12-30T20:27:00"/>
    <d v="1899-12-30T00:06:00"/>
    <n v="0.1"/>
    <x v="0"/>
    <x v="107"/>
    <x v="181"/>
    <n v="2.2999999999999998"/>
    <n v="22.999999999999996"/>
    <s v="Temporary Site"/>
  </r>
  <r>
    <d v="2016-11-16T00:00:00"/>
    <d v="1899-12-30T22:52:00"/>
    <d v="2016-11-16T00:00:00"/>
    <d v="1899-12-30T23:02:00"/>
    <d v="1899-12-30T00:10:00"/>
    <n v="0.16666666666666666"/>
    <x v="0"/>
    <x v="169"/>
    <x v="113"/>
    <n v="3.1"/>
    <n v="18.600000000000001"/>
    <s v="Meal/Entertain"/>
  </r>
  <r>
    <d v="2016-11-17T00:00:00"/>
    <d v="1899-12-30T10:13:00"/>
    <d v="2016-11-17T00:00:00"/>
    <d v="1899-12-30T10:44:00"/>
    <d v="1899-12-30T00:31:00"/>
    <n v="0.51666666666666672"/>
    <x v="0"/>
    <x v="107"/>
    <x v="114"/>
    <n v="16.3"/>
    <n v="31.548387096774192"/>
    <s v="Customer Visit"/>
  </r>
  <r>
    <d v="2016-11-18T00:00:00"/>
    <d v="1899-12-30T20:09:00"/>
    <d v="2016-11-18T00:00:00"/>
    <d v="1899-12-30T20:19:00"/>
    <d v="1899-12-30T00:10:00"/>
    <n v="0.16666666666666666"/>
    <x v="0"/>
    <x v="2"/>
    <x v="4"/>
    <n v="3.1"/>
    <n v="18.600000000000001"/>
    <s v="Meal/Entertain"/>
  </r>
  <r>
    <d v="2016-11-18T00:00:00"/>
    <d v="1899-12-30T21:23:00"/>
    <d v="2016-11-18T00:00:00"/>
    <d v="1899-12-30T21:34:00"/>
    <d v="1899-12-30T00:11:00"/>
    <n v="0.18333333333333332"/>
    <x v="0"/>
    <x v="17"/>
    <x v="3"/>
    <n v="5.2"/>
    <n v="28.363636363636367"/>
    <s v="Meal/Entertain"/>
  </r>
  <r>
    <d v="2016-11-18T00:00:00"/>
    <d v="1899-12-30T21:56:00"/>
    <d v="2016-11-18T00:00:00"/>
    <d v="1899-12-30T22:21:00"/>
    <d v="1899-12-30T00:25:00"/>
    <n v="0.41666666666666669"/>
    <x v="0"/>
    <x v="170"/>
    <x v="20"/>
    <n v="6.1"/>
    <n v="14.639999999999999"/>
    <s v="Meeting"/>
  </r>
  <r>
    <d v="2016-11-19T00:00:00"/>
    <d v="1899-12-30T13:51:00"/>
    <d v="2016-11-19T00:00:00"/>
    <d v="1899-12-30T14:10:00"/>
    <d v="1899-12-30T00:19:00"/>
    <n v="0.31666666666666665"/>
    <x v="0"/>
    <x v="2"/>
    <x v="19"/>
    <n v="10.3"/>
    <n v="32.526315789473685"/>
    <s v="Meeting"/>
  </r>
  <r>
    <d v="2016-11-19T00:00:00"/>
    <d v="1899-12-30T14:30:00"/>
    <d v="2016-11-19T00:00:00"/>
    <d v="1899-12-30T14:51:00"/>
    <d v="1899-12-30T00:21:00"/>
    <n v="0.35"/>
    <x v="0"/>
    <x v="18"/>
    <x v="3"/>
    <n v="10.5"/>
    <n v="30.000000000000004"/>
    <s v="Meeting"/>
  </r>
  <r>
    <d v="2016-11-19T00:00:00"/>
    <d v="1899-12-30T16:01:00"/>
    <d v="2016-11-19T00:00:00"/>
    <d v="1899-12-30T16:06:00"/>
    <d v="1899-12-30T00:05:00"/>
    <n v="8.3333333333333329E-2"/>
    <x v="0"/>
    <x v="2"/>
    <x v="3"/>
    <n v="1.5"/>
    <n v="18"/>
    <m/>
  </r>
  <r>
    <d v="2016-11-19T00:00:00"/>
    <d v="1899-12-30T16:27:00"/>
    <d v="2016-11-19T00:00:00"/>
    <d v="1899-12-30T16:41:00"/>
    <d v="1899-12-30T00:14:00"/>
    <n v="0.23333333333333334"/>
    <x v="0"/>
    <x v="2"/>
    <x v="3"/>
    <n v="1.8"/>
    <n v="7.7142857142857144"/>
    <m/>
  </r>
  <r>
    <d v="2016-11-19T00:00:00"/>
    <d v="1899-12-30T17:41:00"/>
    <d v="2016-11-19T00:00:00"/>
    <d v="1899-12-30T17:54:00"/>
    <d v="1899-12-30T00:13:00"/>
    <n v="0.21666666666666667"/>
    <x v="0"/>
    <x v="2"/>
    <x v="28"/>
    <n v="5.4"/>
    <n v="24.923076923076923"/>
    <s v="Errand/Supplies"/>
  </r>
  <r>
    <d v="2016-11-19T00:00:00"/>
    <d v="1899-12-30T21:14:00"/>
    <d v="2016-11-19T00:00:00"/>
    <d v="1899-12-30T21:35:00"/>
    <d v="1899-12-30T00:21:00"/>
    <n v="0.35"/>
    <x v="0"/>
    <x v="27"/>
    <x v="3"/>
    <n v="5.4"/>
    <n v="15.428571428571431"/>
    <s v="Customer Visit"/>
  </r>
  <r>
    <d v="2016-11-20T00:00:00"/>
    <d v="1899-12-30T10:27:00"/>
    <d v="2016-11-20T00:00:00"/>
    <d v="1899-12-30T11:32:00"/>
    <d v="1899-12-30T01:05:00"/>
    <n v="1.0833333333333333"/>
    <x v="0"/>
    <x v="2"/>
    <x v="3"/>
    <n v="39.200000000000003"/>
    <n v="36.184615384615391"/>
    <s v="Between Offices"/>
  </r>
  <r>
    <d v="2016-11-20T00:00:00"/>
    <d v="1899-12-30T11:58:00"/>
    <d v="2016-11-20T00:00:00"/>
    <d v="1899-12-30T12:28:00"/>
    <d v="1899-12-30T00:30:00"/>
    <n v="0.5"/>
    <x v="0"/>
    <x v="2"/>
    <x v="3"/>
    <n v="6.4"/>
    <n v="12.8"/>
    <s v="Customer Visit"/>
  </r>
  <r>
    <d v="2016-11-20T00:00:00"/>
    <d v="1899-12-30T14:58:00"/>
    <d v="2016-11-20T00:00:00"/>
    <d v="1899-12-30T15:07:00"/>
    <d v="1899-12-30T00:09:00"/>
    <n v="0.15"/>
    <x v="0"/>
    <x v="2"/>
    <x v="3"/>
    <n v="2.7"/>
    <n v="18.000000000000004"/>
    <s v="Meeting"/>
  </r>
  <r>
    <d v="2016-11-20T00:00:00"/>
    <d v="1899-12-30T17:45:00"/>
    <d v="2016-11-20T00:00:00"/>
    <d v="1899-12-30T18:37:00"/>
    <d v="1899-12-30T00:52:00"/>
    <n v="0.8666666666666667"/>
    <x v="0"/>
    <x v="2"/>
    <x v="3"/>
    <n v="18.5"/>
    <n v="21.346153846153847"/>
    <s v="Errand/Supplies"/>
  </r>
  <r>
    <d v="2016-11-21T00:00:00"/>
    <d v="1899-12-30T13:37:00"/>
    <d v="2016-11-21T00:00:00"/>
    <d v="1899-12-30T13:49:00"/>
    <d v="1899-12-30T00:12:00"/>
    <n v="0.2"/>
    <x v="0"/>
    <x v="2"/>
    <x v="3"/>
    <n v="2.5"/>
    <n v="12.5"/>
    <s v="Meal/Entertain"/>
  </r>
  <r>
    <d v="2016-11-21T00:00:00"/>
    <d v="1899-12-30T14:34:00"/>
    <d v="2016-11-21T00:00:00"/>
    <d v="1899-12-30T14:44:00"/>
    <d v="1899-12-30T00:10:00"/>
    <n v="0.16666666666666666"/>
    <x v="0"/>
    <x v="2"/>
    <x v="3"/>
    <n v="2.1"/>
    <n v="12.600000000000001"/>
    <s v="Meal/Entertain"/>
  </r>
  <r>
    <d v="2016-11-21T00:00:00"/>
    <d v="1899-12-30T17:50:00"/>
    <d v="2016-11-21T00:00:00"/>
    <d v="1899-12-30T18:04:00"/>
    <d v="1899-12-30T00:14:00"/>
    <n v="0.23333333333333334"/>
    <x v="0"/>
    <x v="2"/>
    <x v="42"/>
    <n v="6.7"/>
    <n v="28.714285714285715"/>
    <s v="Errand/Supplies"/>
  </r>
  <r>
    <d v="2016-11-21T00:00:00"/>
    <d v="1899-12-30T18:18:00"/>
    <d v="2016-11-21T00:00:00"/>
    <d v="1899-12-30T18:27:00"/>
    <d v="1899-12-30T00:09:00"/>
    <n v="0.15"/>
    <x v="0"/>
    <x v="38"/>
    <x v="4"/>
    <n v="3.5"/>
    <n v="23.333333333333336"/>
    <s v="Meal/Entertain"/>
  </r>
  <r>
    <d v="2016-11-21T00:00:00"/>
    <d v="1899-12-30T18:43:00"/>
    <d v="2016-11-21T00:00:00"/>
    <d v="1899-12-30T18:51:00"/>
    <d v="1899-12-30T00:08:00"/>
    <n v="0.13333333333333333"/>
    <x v="0"/>
    <x v="17"/>
    <x v="3"/>
    <n v="3.4"/>
    <n v="25.5"/>
    <s v="Errand/Supplies"/>
  </r>
  <r>
    <d v="2016-11-22T00:00:00"/>
    <d v="1899-12-30T15:12:00"/>
    <d v="2016-11-22T00:00:00"/>
    <d v="1899-12-30T15:27:00"/>
    <d v="1899-12-30T00:15:00"/>
    <n v="0.25"/>
    <x v="0"/>
    <x v="2"/>
    <x v="3"/>
    <n v="5.5"/>
    <n v="22"/>
    <s v="Meeting"/>
  </r>
  <r>
    <d v="2016-11-22T00:00:00"/>
    <d v="1899-12-30T15:31:00"/>
    <d v="2016-11-22T00:00:00"/>
    <d v="1899-12-30T15:44:00"/>
    <d v="1899-12-30T00:13:00"/>
    <n v="0.21666666666666667"/>
    <x v="0"/>
    <x v="2"/>
    <x v="3"/>
    <n v="4.0999999999999996"/>
    <n v="18.92307692307692"/>
    <s v="Meeting"/>
  </r>
  <r>
    <d v="2016-11-22T00:00:00"/>
    <d v="1899-12-30T15:51:00"/>
    <d v="2016-11-22T00:00:00"/>
    <d v="1899-12-30T16:43:00"/>
    <d v="1899-12-30T00:52:00"/>
    <n v="0.8666666666666667"/>
    <x v="0"/>
    <x v="2"/>
    <x v="3"/>
    <n v="12.7"/>
    <n v="14.653846153846153"/>
    <s v="Customer Visit"/>
  </r>
  <r>
    <d v="2016-11-22T00:00:00"/>
    <d v="1899-12-30T18:18:00"/>
    <d v="2016-11-22T00:00:00"/>
    <d v="1899-12-30T18:28:00"/>
    <d v="1899-12-30T00:10:00"/>
    <n v="0.16666666666666666"/>
    <x v="0"/>
    <x v="2"/>
    <x v="4"/>
    <n v="3"/>
    <n v="18"/>
    <s v="Meal/Entertain"/>
  </r>
  <r>
    <d v="2016-11-22T00:00:00"/>
    <d v="1899-12-30T21:02:00"/>
    <d v="2016-11-22T00:00:00"/>
    <d v="1899-12-30T21:14:00"/>
    <d v="1899-12-30T00:12:00"/>
    <n v="0.2"/>
    <x v="0"/>
    <x v="17"/>
    <x v="3"/>
    <n v="3.5"/>
    <n v="17.5"/>
    <s v="Customer Visit"/>
  </r>
  <r>
    <d v="2016-11-23T00:00:00"/>
    <d v="1899-12-30T15:34:00"/>
    <d v="2016-11-23T00:00:00"/>
    <d v="1899-12-30T15:50:00"/>
    <d v="1899-12-30T00:16:00"/>
    <n v="0.26666666666666666"/>
    <x v="0"/>
    <x v="2"/>
    <x v="3"/>
    <n v="5.9"/>
    <n v="22.125"/>
    <s v="Meal/Entertain"/>
  </r>
  <r>
    <d v="2016-11-23T00:00:00"/>
    <d v="1899-12-30T16:18:00"/>
    <d v="2016-11-23T00:00:00"/>
    <d v="1899-12-30T16:29:00"/>
    <d v="1899-12-30T00:11:00"/>
    <n v="0.18333333333333332"/>
    <x v="0"/>
    <x v="2"/>
    <x v="3"/>
    <n v="1.9"/>
    <n v="10.363636363636363"/>
    <m/>
  </r>
  <r>
    <d v="2016-11-23T00:00:00"/>
    <d v="1899-12-30T16:49:00"/>
    <d v="2016-11-23T00:00:00"/>
    <d v="1899-12-30T17:00:00"/>
    <d v="1899-12-30T00:11:00"/>
    <n v="0.18333333333333332"/>
    <x v="0"/>
    <x v="2"/>
    <x v="3"/>
    <n v="3.3"/>
    <n v="18"/>
    <m/>
  </r>
  <r>
    <d v="2016-11-23T00:00:00"/>
    <d v="1899-12-30T18:37:00"/>
    <d v="2016-11-23T00:00:00"/>
    <d v="1899-12-30T18:47:00"/>
    <d v="1899-12-30T00:10:00"/>
    <n v="0.16666666666666666"/>
    <x v="0"/>
    <x v="2"/>
    <x v="3"/>
    <n v="1.3"/>
    <n v="7.8000000000000007"/>
    <m/>
  </r>
  <r>
    <d v="2016-11-25T00:00:00"/>
    <d v="1899-12-30T11:47:00"/>
    <d v="2016-11-25T00:00:00"/>
    <d v="1899-12-30T12:04:00"/>
    <d v="1899-12-30T00:17:00"/>
    <n v="0.28333333333333333"/>
    <x v="0"/>
    <x v="2"/>
    <x v="19"/>
    <n v="10.3"/>
    <n v="36.352941176470594"/>
    <s v="Meeting"/>
  </r>
  <r>
    <d v="2016-11-25T00:00:00"/>
    <d v="1899-12-30T13:13:00"/>
    <d v="2016-11-25T00:00:00"/>
    <d v="1899-12-30T13:31:00"/>
    <d v="1899-12-30T00:18:00"/>
    <n v="0.3"/>
    <x v="0"/>
    <x v="18"/>
    <x v="3"/>
    <n v="11.1"/>
    <n v="37"/>
    <s v="Meeting"/>
  </r>
  <r>
    <d v="2016-11-26T00:00:00"/>
    <d v="1899-12-30T15:54:00"/>
    <d v="2016-11-26T00:00:00"/>
    <d v="1899-12-30T15:59:00"/>
    <d v="1899-12-30T00:05:00"/>
    <n v="8.3333333333333329E-2"/>
    <x v="0"/>
    <x v="2"/>
    <x v="3"/>
    <n v="1.4"/>
    <n v="16.8"/>
    <m/>
  </r>
  <r>
    <d v="2016-11-26T00:00:00"/>
    <d v="1899-12-30T17:00:00"/>
    <d v="2016-11-26T00:00:00"/>
    <d v="1899-12-30T17:12:00"/>
    <d v="1899-12-30T00:12:00"/>
    <n v="0.2"/>
    <x v="0"/>
    <x v="2"/>
    <x v="28"/>
    <n v="5.0999999999999996"/>
    <n v="25.499999999999996"/>
    <s v="Meeting"/>
  </r>
  <r>
    <d v="2016-11-26T00:00:00"/>
    <d v="1899-12-30T17:36:00"/>
    <d v="2016-11-26T00:00:00"/>
    <d v="1899-12-30T17:56:00"/>
    <d v="1899-12-30T00:20:00"/>
    <n v="0.33333333333333331"/>
    <x v="0"/>
    <x v="27"/>
    <x v="85"/>
    <n v="9"/>
    <n v="27"/>
    <s v="Meeting"/>
  </r>
  <r>
    <d v="2016-11-26T00:00:00"/>
    <d v="1899-12-30T18:29:00"/>
    <d v="2016-11-26T00:00:00"/>
    <d v="1899-12-30T19:04:00"/>
    <d v="1899-12-30T00:35:00"/>
    <n v="0.58333333333333337"/>
    <x v="0"/>
    <x v="79"/>
    <x v="3"/>
    <n v="13.3"/>
    <n v="22.8"/>
    <s v="Between Offices"/>
  </r>
  <r>
    <d v="2016-11-26T00:00:00"/>
    <d v="1899-12-30T19:47:00"/>
    <d v="2016-11-26T00:00:00"/>
    <d v="1899-12-30T19:54:00"/>
    <d v="1899-12-30T00:07:00"/>
    <n v="0.11666666666666667"/>
    <x v="0"/>
    <x v="2"/>
    <x v="3"/>
    <n v="2.5"/>
    <n v="21.428571428571427"/>
    <s v="Errand/Supplies"/>
  </r>
  <r>
    <d v="2016-11-27T00:00:00"/>
    <d v="1899-12-30T15:59:00"/>
    <d v="2016-11-27T00:00:00"/>
    <d v="1899-12-30T16:06:00"/>
    <d v="1899-12-30T00:07:00"/>
    <n v="0.11666666666666667"/>
    <x v="0"/>
    <x v="2"/>
    <x v="4"/>
    <n v="3.3"/>
    <n v="28.285714285714285"/>
    <s v="Meal/Entertain"/>
  </r>
  <r>
    <d v="2016-11-27T00:00:00"/>
    <d v="1899-12-30T18:55:00"/>
    <d v="2016-11-27T00:00:00"/>
    <d v="1899-12-30T19:09:00"/>
    <d v="1899-12-30T00:14:00"/>
    <n v="0.23333333333333334"/>
    <x v="0"/>
    <x v="17"/>
    <x v="3"/>
    <n v="2.9"/>
    <n v="12.428571428571429"/>
    <m/>
  </r>
  <r>
    <d v="2016-11-30T00:00:00"/>
    <d v="1899-12-30T11:03:00"/>
    <d v="2016-11-30T00:00:00"/>
    <d v="1899-12-30T11:34:00"/>
    <d v="1899-12-30T00:31:00"/>
    <n v="0.51666666666666672"/>
    <x v="0"/>
    <x v="2"/>
    <x v="22"/>
    <n v="8.5"/>
    <n v="16.451612903225804"/>
    <s v="Customer Visit"/>
  </r>
  <r>
    <d v="2016-11-30T00:00:00"/>
    <d v="1899-12-30T11:53:00"/>
    <d v="2016-11-30T00:00:00"/>
    <d v="1899-12-30T12:35:00"/>
    <d v="1899-12-30T00:42:00"/>
    <n v="0.7"/>
    <x v="0"/>
    <x v="23"/>
    <x v="4"/>
    <n v="6.7"/>
    <n v="9.571428571428573"/>
    <s v="Temporary Site"/>
  </r>
  <r>
    <d v="2016-11-30T00:00:00"/>
    <d v="1899-12-30T12:43:00"/>
    <d v="2016-11-30T00:00:00"/>
    <d v="1899-12-30T12:53:00"/>
    <d v="1899-12-30T00:10:00"/>
    <n v="0.16666666666666666"/>
    <x v="0"/>
    <x v="17"/>
    <x v="3"/>
    <n v="3.1"/>
    <n v="18.600000000000001"/>
    <m/>
  </r>
  <r>
    <d v="2016-01-12T07:44:00"/>
    <d v="1899-12-30T07:44:00"/>
    <d v="2016-01-12T07:59:00"/>
    <d v="1899-12-30T07:59:00"/>
    <d v="1899-12-30T00:15:00"/>
    <n v="0.25"/>
    <x v="0"/>
    <x v="2"/>
    <x v="3"/>
    <n v="5.5"/>
    <n v="22"/>
    <s v="Meeting"/>
  </r>
  <r>
    <d v="2016-01-12T08:37:00"/>
    <d v="1899-12-30T08:37:00"/>
    <d v="2016-01-12T08:53:00"/>
    <d v="1899-12-30T08:53:00"/>
    <d v="1899-12-30T00:16:00"/>
    <n v="0.26666666666666666"/>
    <x v="0"/>
    <x v="2"/>
    <x v="3"/>
    <n v="5.5"/>
    <n v="20.625"/>
    <s v="Errand/Supplies"/>
  </r>
  <r>
    <d v="2016-01-12T18:00:00"/>
    <d v="1899-12-30T18:00:00"/>
    <d v="2016-01-12T18:12:00"/>
    <d v="1899-12-30T18:12:00"/>
    <d v="1899-12-30T00:12:00"/>
    <n v="0.2"/>
    <x v="0"/>
    <x v="2"/>
    <x v="4"/>
    <n v="2.9"/>
    <n v="14.499999999999998"/>
    <s v="Meal/Entertain"/>
  </r>
  <r>
    <d v="2016-01-12T20:36:00"/>
    <d v="1899-12-30T20:36:00"/>
    <d v="2016-01-12T20:46:00"/>
    <d v="1899-12-30T20:46:00"/>
    <d v="1899-12-30T00:10:00"/>
    <n v="0.16666666666666666"/>
    <x v="0"/>
    <x v="17"/>
    <x v="3"/>
    <n v="2.9"/>
    <n v="17.400000000000002"/>
    <s v="Customer Visit"/>
  </r>
  <r>
    <d v="2016-02-12T12:12:00"/>
    <d v="1899-12-30T12:12:00"/>
    <d v="2016-02-12T12:23:00"/>
    <d v="1899-12-30T12:23:00"/>
    <d v="1899-12-30T00:11:00"/>
    <n v="0.18333333333333332"/>
    <x v="0"/>
    <x v="2"/>
    <x v="28"/>
    <n v="5.0999999999999996"/>
    <n v="27.818181818181817"/>
    <s v="Meal/Entertain"/>
  </r>
  <r>
    <d v="2016-02-12T13:07:00"/>
    <d v="1899-12-30T13:07:00"/>
    <d v="2016-02-12T13:22:00"/>
    <d v="1899-12-30T13:22:00"/>
    <d v="1899-12-30T00:15:00"/>
    <n v="0.25"/>
    <x v="0"/>
    <x v="27"/>
    <x v="3"/>
    <n v="5.3"/>
    <n v="21.2"/>
    <s v="Customer Visit"/>
  </r>
  <r>
    <d v="2016-02-12T20:41:00"/>
    <d v="1899-12-30T20:41:00"/>
    <d v="2016-02-12T20:48:00"/>
    <d v="1899-12-30T20:48:00"/>
    <d v="1899-12-30T00:07:00"/>
    <n v="0.11666666666666667"/>
    <x v="0"/>
    <x v="2"/>
    <x v="4"/>
    <n v="3.3"/>
    <n v="28.285714285714285"/>
    <s v="Meal/Entertain"/>
  </r>
  <r>
    <d v="2016-02-12T22:59:00"/>
    <d v="1899-12-30T22:59:00"/>
    <d v="2016-02-12T23:07:00"/>
    <d v="1899-12-30T23:07:00"/>
    <d v="1899-12-30T00:08:00"/>
    <n v="0.13333333333333333"/>
    <x v="0"/>
    <x v="17"/>
    <x v="3"/>
    <n v="3"/>
    <n v="22.5"/>
    <s v="Customer Visit"/>
  </r>
  <r>
    <d v="2016-03-12T18:35:00"/>
    <d v="1899-12-30T18:35:00"/>
    <d v="2016-03-12T18:56:00"/>
    <d v="1899-12-30T18:56:00"/>
    <d v="1899-12-30T00:21:00"/>
    <n v="0.35"/>
    <x v="0"/>
    <x v="2"/>
    <x v="182"/>
    <n v="6.6"/>
    <n v="18.857142857142858"/>
    <s v="Errand/Supplies"/>
  </r>
  <r>
    <d v="2016-03-12T19:08:00"/>
    <d v="1899-12-30T19:08:00"/>
    <d v="2016-03-12T19:15:00"/>
    <d v="1899-12-30T19:15:00"/>
    <d v="1899-12-30T00:07:00"/>
    <n v="0.11666666666666667"/>
    <x v="0"/>
    <x v="171"/>
    <x v="4"/>
    <n v="1.8"/>
    <n v="15.428571428571429"/>
    <m/>
  </r>
  <r>
    <d v="2016-03-12T20:31:00"/>
    <d v="1899-12-30T20:31:00"/>
    <d v="2016-03-12T20:41:00"/>
    <d v="1899-12-30T20:41:00"/>
    <d v="1899-12-30T00:10:00"/>
    <n v="0.16666666666666666"/>
    <x v="0"/>
    <x v="17"/>
    <x v="3"/>
    <n v="3"/>
    <n v="18"/>
    <s v="Customer Visit"/>
  </r>
  <r>
    <d v="2016-04-12T18:56:00"/>
    <d v="1899-12-30T18:56:00"/>
    <d v="2016-04-12T19:03:00"/>
    <d v="1899-12-30T19:03:00"/>
    <d v="1899-12-30T00:07:00"/>
    <n v="0.11666666666666667"/>
    <x v="0"/>
    <x v="2"/>
    <x v="4"/>
    <n v="2.9"/>
    <n v="24.857142857142858"/>
    <s v="Meal/Entertain"/>
  </r>
  <r>
    <d v="2016-04-12T20:23:00"/>
    <d v="1899-12-30T20:23:00"/>
    <d v="2016-04-12T20:34:00"/>
    <d v="1899-12-30T20:34:00"/>
    <d v="1899-12-30T00:11:00"/>
    <n v="0.18333333333333332"/>
    <x v="0"/>
    <x v="17"/>
    <x v="3"/>
    <n v="3.4"/>
    <n v="18.545454545454547"/>
    <s v="Customer Visit"/>
  </r>
  <r>
    <d v="2016-05-12T18:04:00"/>
    <d v="1899-12-30T18:04:00"/>
    <d v="2016-05-12T18:17:00"/>
    <d v="1899-12-30T18:17:00"/>
    <d v="1899-12-30T00:13:00"/>
    <n v="0.21666666666666667"/>
    <x v="0"/>
    <x v="2"/>
    <x v="3"/>
    <n v="4.0999999999999996"/>
    <n v="18.92307692307692"/>
    <m/>
  </r>
  <r>
    <d v="2016-05-12T19:22:00"/>
    <d v="1899-12-30T19:22:00"/>
    <d v="2016-05-12T19:37:00"/>
    <d v="1899-12-30T19:37:00"/>
    <d v="1899-12-30T00:15:00"/>
    <n v="0.25"/>
    <x v="0"/>
    <x v="2"/>
    <x v="3"/>
    <n v="3.8"/>
    <n v="15.2"/>
    <s v="Meal/Entertain"/>
  </r>
  <r>
    <d v="2016-07-12T12:03:00"/>
    <d v="1899-12-30T12:03:00"/>
    <d v="2016-07-12T12:32:00"/>
    <d v="1899-12-30T12:32:00"/>
    <d v="1899-12-30T00:29:00"/>
    <n v="0.48333333333333334"/>
    <x v="0"/>
    <x v="2"/>
    <x v="3"/>
    <n v="6.6"/>
    <n v="13.655172413793103"/>
    <s v="Meeting"/>
  </r>
  <r>
    <d v="2016-07-12T12:35:00"/>
    <d v="1899-12-30T12:35:00"/>
    <d v="2016-07-12T12:46:00"/>
    <d v="1899-12-30T12:46:00"/>
    <d v="1899-12-30T00:11:00"/>
    <n v="0.18333333333333332"/>
    <x v="0"/>
    <x v="2"/>
    <x v="3"/>
    <n v="4"/>
    <n v="21.81818181818182"/>
    <s v="Meeting"/>
  </r>
  <r>
    <d v="2016-07-12T19:53:00"/>
    <d v="1899-12-30T19:53:00"/>
    <d v="2016-07-12T20:13:00"/>
    <d v="1899-12-30T20:13:00"/>
    <d v="1899-12-30T00:20:00"/>
    <n v="0.33333333333333331"/>
    <x v="0"/>
    <x v="2"/>
    <x v="3"/>
    <n v="7"/>
    <n v="21"/>
    <s v="Customer Visit"/>
  </r>
  <r>
    <d v="2016-07-12T21:13:00"/>
    <d v="1899-12-30T21:13:00"/>
    <d v="2016-07-12T21:50:00"/>
    <d v="1899-12-30T21:50:00"/>
    <d v="1899-12-30T00:37:00"/>
    <n v="0.6166666666666667"/>
    <x v="0"/>
    <x v="2"/>
    <x v="3"/>
    <n v="6.9"/>
    <n v="11.189189189189189"/>
    <s v="Meal/Entertain"/>
  </r>
  <r>
    <d v="2016-08-12T14:19:00"/>
    <d v="1899-12-30T14:19:00"/>
    <d v="2016-08-12T14:32:00"/>
    <d v="1899-12-30T14:32:00"/>
    <d v="1899-12-30T00:13:00"/>
    <n v="0.21666666666666667"/>
    <x v="0"/>
    <x v="2"/>
    <x v="3"/>
    <n v="3.4"/>
    <n v="15.692307692307692"/>
    <s v="Errand/Supplies"/>
  </r>
  <r>
    <d v="2016-08-12T14:53:00"/>
    <d v="1899-12-30T14:53:00"/>
    <d v="2016-08-12T15:02:00"/>
    <d v="1899-12-30T15:02:00"/>
    <d v="1899-12-30T00:09:00"/>
    <n v="0.15"/>
    <x v="0"/>
    <x v="2"/>
    <x v="3"/>
    <n v="3.4"/>
    <n v="22.666666666666668"/>
    <s v="Errand/Supplies"/>
  </r>
  <r>
    <d v="2016-08-12T19:22:00"/>
    <d v="1899-12-30T19:22:00"/>
    <d v="2016-08-12T19:27:00"/>
    <d v="1899-12-30T19:27:00"/>
    <d v="1899-12-30T00:05:00"/>
    <n v="8.3333333333333329E-2"/>
    <x v="0"/>
    <x v="2"/>
    <x v="3"/>
    <n v="2"/>
    <n v="24"/>
    <s v="Meeting"/>
  </r>
  <r>
    <d v="2016-08-12T21:26:00"/>
    <d v="1899-12-30T21:26:00"/>
    <d v="2016-08-12T21:31:00"/>
    <d v="1899-12-30T21:31:00"/>
    <d v="1899-12-30T00:05:00"/>
    <n v="8.3333333333333329E-2"/>
    <x v="0"/>
    <x v="2"/>
    <x v="3"/>
    <n v="2"/>
    <n v="24"/>
    <s v="Errand/Supplies"/>
  </r>
  <r>
    <d v="2016-09-12T12:09:00"/>
    <d v="1899-12-30T12:09:00"/>
    <d v="2016-09-12T12:24:00"/>
    <d v="1899-12-30T12:24:00"/>
    <d v="1899-12-30T00:15:00"/>
    <n v="0.25"/>
    <x v="0"/>
    <x v="2"/>
    <x v="28"/>
    <n v="5.0999999999999996"/>
    <n v="20.399999999999999"/>
    <s v="Errand/Supplies"/>
  </r>
  <r>
    <d v="2016-09-12T13:15:00"/>
    <d v="1899-12-30T13:15:00"/>
    <d v="2016-09-12T13:43:00"/>
    <d v="1899-12-30T13:43:00"/>
    <d v="1899-12-30T00:28:00"/>
    <n v="0.46666666666666667"/>
    <x v="0"/>
    <x v="27"/>
    <x v="3"/>
    <n v="8.8000000000000007"/>
    <n v="18.857142857142858"/>
    <s v="Temporary Site"/>
  </r>
  <r>
    <d v="2016-09-12T20:11:00"/>
    <d v="1899-12-30T20:11:00"/>
    <d v="2016-09-12T20:34:00"/>
    <d v="1899-12-30T20:34:00"/>
    <d v="1899-12-30T00:23:00"/>
    <n v="0.38333333333333336"/>
    <x v="0"/>
    <x v="2"/>
    <x v="3"/>
    <n v="5.6"/>
    <n v="14.60869565217391"/>
    <s v="Meeting"/>
  </r>
  <r>
    <d v="2016-09-12T22:03:00"/>
    <d v="1899-12-30T22:03:00"/>
    <d v="2016-09-12T22:57:00"/>
    <d v="1899-12-30T22:57:00"/>
    <d v="1899-12-30T00:54:00"/>
    <n v="0.9"/>
    <x v="0"/>
    <x v="2"/>
    <x v="3"/>
    <n v="18.899999999999999"/>
    <n v="20.999999999999996"/>
    <s v="Customer Visit"/>
  </r>
  <r>
    <d v="2016-10-12T12:43:00"/>
    <d v="1899-12-30T12:43:00"/>
    <d v="2016-10-12T13:16:00"/>
    <d v="1899-12-30T13:16:00"/>
    <d v="1899-12-30T00:33:00"/>
    <n v="0.55000000000000004"/>
    <x v="0"/>
    <x v="2"/>
    <x v="183"/>
    <n v="15.6"/>
    <n v="28.36363636363636"/>
    <s v="Meeting"/>
  </r>
  <r>
    <d v="2016-10-12T14:42:00"/>
    <d v="1899-12-30T14:42:00"/>
    <d v="2016-10-12T15:18:00"/>
    <d v="1899-12-30T15:18:00"/>
    <d v="1899-12-30T00:36:00"/>
    <n v="0.6"/>
    <x v="0"/>
    <x v="172"/>
    <x v="3"/>
    <n v="15.6"/>
    <n v="26"/>
    <s v="Errand/Supplies"/>
  </r>
  <r>
    <d v="2016-10-12T18:17:00"/>
    <d v="1899-12-30T18:17:00"/>
    <d v="2016-10-12T18:27:00"/>
    <d v="1899-12-30T18:27:00"/>
    <d v="1899-12-30T00:10:00"/>
    <n v="0.16666666666666666"/>
    <x v="0"/>
    <x v="2"/>
    <x v="4"/>
    <n v="3"/>
    <n v="18"/>
    <s v="Meal/Entertain"/>
  </r>
  <r>
    <d v="2016-10-12T22:09:00"/>
    <d v="1899-12-30T22:09:00"/>
    <d v="2016-10-12T22:21:00"/>
    <d v="1899-12-30T22:21:00"/>
    <d v="1899-12-30T00:12:00"/>
    <n v="0.2"/>
    <x v="0"/>
    <x v="17"/>
    <x v="3"/>
    <n v="3.1"/>
    <n v="15.5"/>
    <s v="Customer Visit"/>
  </r>
  <r>
    <d v="2016-11-12T16:06:00"/>
    <d v="1899-12-30T16:06:00"/>
    <d v="2016-11-12T16:16:00"/>
    <d v="1899-12-30T16:16:00"/>
    <d v="1899-12-30T00:10:00"/>
    <n v="0.16666666666666666"/>
    <x v="0"/>
    <x v="2"/>
    <x v="4"/>
    <n v="3"/>
    <n v="18"/>
    <s v="Meal/Entertain"/>
  </r>
  <r>
    <d v="2016-11-12T19:05:00"/>
    <d v="1899-12-30T19:05:00"/>
    <d v="2016-11-12T19:15:00"/>
    <d v="1899-12-30T19:15:00"/>
    <d v="1899-12-30T00:10:00"/>
    <n v="0.16666666666666666"/>
    <x v="0"/>
    <x v="17"/>
    <x v="3"/>
    <n v="4.8"/>
    <n v="28.8"/>
    <s v="Errand/Supplies"/>
  </r>
  <r>
    <d v="2016-11-12T21:48:00"/>
    <d v="1899-12-30T21:48:00"/>
    <d v="2016-11-12T21:56:00"/>
    <d v="1899-12-30T21:56:00"/>
    <d v="1899-12-30T00:08:00"/>
    <n v="0.13333333333333333"/>
    <x v="0"/>
    <x v="2"/>
    <x v="3"/>
    <n v="2.1"/>
    <n v="15.75"/>
    <s v="Errand/Supplies"/>
  </r>
  <r>
    <d v="2016-12-12T13:22:00"/>
    <d v="1899-12-30T13:22:00"/>
    <d v="2016-12-12T13:32:00"/>
    <d v="1899-12-30T13:32:00"/>
    <d v="1899-12-30T00:10:00"/>
    <n v="0.16666666666666666"/>
    <x v="0"/>
    <x v="2"/>
    <x v="3"/>
    <n v="3.1"/>
    <n v="18.600000000000001"/>
    <s v="Errand/Supplies"/>
  </r>
  <r>
    <d v="2016-12-12T13:36:00"/>
    <d v="1899-12-30T13:36:00"/>
    <d v="2016-12-12T13:51:00"/>
    <d v="1899-12-30T13:51:00"/>
    <d v="1899-12-30T00:15:00"/>
    <n v="0.25"/>
    <x v="0"/>
    <x v="2"/>
    <x v="28"/>
    <n v="4.4000000000000004"/>
    <n v="17.600000000000001"/>
    <s v="Meal/Entertain"/>
  </r>
  <r>
    <d v="2016-12-12T14:26:00"/>
    <d v="1899-12-30T14:26:00"/>
    <d v="2016-12-12T14:39:00"/>
    <d v="1899-12-30T14:39:00"/>
    <d v="1899-12-30T00:13:00"/>
    <n v="0.21666666666666667"/>
    <x v="0"/>
    <x v="27"/>
    <x v="3"/>
    <n v="4.7"/>
    <n v="21.692307692307693"/>
    <s v="Customer Visit"/>
  </r>
  <r>
    <d v="2016-12-12T17:51:00"/>
    <d v="1899-12-30T17:51:00"/>
    <d v="2016-12-12T18:01:00"/>
    <d v="1899-12-30T18:01:00"/>
    <d v="1899-12-30T00:10:00"/>
    <n v="0.16666666666666666"/>
    <x v="0"/>
    <x v="2"/>
    <x v="4"/>
    <n v="3"/>
    <n v="18"/>
    <s v="Meal/Entertain"/>
  </r>
  <r>
    <d v="2016-12-12T20:48:00"/>
    <d v="1899-12-30T20:48:00"/>
    <d v="2016-12-12T20:57:00"/>
    <d v="1899-12-30T20:57:00"/>
    <d v="1899-12-30T00:09:00"/>
    <n v="0.15"/>
    <x v="0"/>
    <x v="17"/>
    <x v="3"/>
    <n v="3"/>
    <n v="20"/>
    <s v="Customer Visit"/>
  </r>
  <r>
    <d v="2016-12-13T00:00:00"/>
    <d v="1899-12-30T18:19:00"/>
    <d v="2016-12-13T00:00:00"/>
    <d v="1899-12-30T18:29:00"/>
    <d v="1899-12-30T00:10:00"/>
    <n v="0.16666666666666666"/>
    <x v="0"/>
    <x v="2"/>
    <x v="3"/>
    <n v="4.2"/>
    <n v="25.200000000000003"/>
    <s v="Errand/Supplies"/>
  </r>
  <r>
    <d v="2016-12-13T00:00:00"/>
    <d v="1899-12-30T20:20:00"/>
    <d v="2016-12-13T00:00:00"/>
    <d v="1899-12-30T20:29:00"/>
    <d v="1899-12-30T00:09:00"/>
    <n v="0.15"/>
    <x v="0"/>
    <x v="2"/>
    <x v="3"/>
    <n v="4.0999999999999996"/>
    <n v="27.333333333333332"/>
    <s v="Meal/Entertain"/>
  </r>
  <r>
    <d v="2016-12-14T00:00:00"/>
    <d v="1899-12-30T16:52:00"/>
    <d v="2016-12-14T00:00:00"/>
    <d v="1899-12-30T17:10:00"/>
    <d v="1899-12-30T00:18:00"/>
    <n v="0.3"/>
    <x v="0"/>
    <x v="2"/>
    <x v="3"/>
    <n v="3.4"/>
    <n v="11.333333333333334"/>
    <m/>
  </r>
  <r>
    <d v="2016-12-14T00:00:00"/>
    <d v="1899-12-30T17:22:00"/>
    <d v="2016-12-14T00:00:00"/>
    <d v="1899-12-30T17:34:00"/>
    <d v="1899-12-30T00:12:00"/>
    <n v="0.2"/>
    <x v="0"/>
    <x v="2"/>
    <x v="3"/>
    <n v="3.3"/>
    <n v="16.499999999999996"/>
    <m/>
  </r>
  <r>
    <d v="2016-12-14T00:00:00"/>
    <d v="1899-12-30T17:50:00"/>
    <d v="2016-12-14T00:00:00"/>
    <d v="1899-12-30T18:00:00"/>
    <d v="1899-12-30T00:10:00"/>
    <n v="0.16666666666666666"/>
    <x v="0"/>
    <x v="2"/>
    <x v="4"/>
    <n v="3"/>
    <n v="18"/>
    <s v="Meal/Entertain"/>
  </r>
  <r>
    <d v="2016-12-14T00:00:00"/>
    <d v="1899-12-30T20:24:00"/>
    <d v="2016-12-14T00:00:00"/>
    <d v="1899-12-30T20:40:00"/>
    <d v="1899-12-30T00:16:00"/>
    <n v="0.26666666666666666"/>
    <x v="0"/>
    <x v="17"/>
    <x v="3"/>
    <n v="3.1"/>
    <n v="11.625"/>
    <s v="Customer Visit"/>
  </r>
  <r>
    <d v="2016-12-15T00:00:00"/>
    <d v="1899-12-30T14:20:00"/>
    <d v="2016-12-15T00:00:00"/>
    <d v="1899-12-30T14:54:00"/>
    <d v="1899-12-30T00:34:00"/>
    <n v="0.56666666666666665"/>
    <x v="0"/>
    <x v="2"/>
    <x v="4"/>
    <n v="10.6"/>
    <n v="18.705882352941178"/>
    <s v="Meeting"/>
  </r>
  <r>
    <d v="2016-12-17T00:00:00"/>
    <d v="1899-12-30T15:38:00"/>
    <d v="2016-12-17T00:00:00"/>
    <d v="1899-12-30T16:12:00"/>
    <d v="1899-12-30T00:34:00"/>
    <n v="0.56666666666666665"/>
    <x v="0"/>
    <x v="38"/>
    <x v="42"/>
    <n v="4.8"/>
    <n v="8.4705882352941178"/>
    <s v="Airport/Travel"/>
  </r>
  <r>
    <d v="2016-12-17T00:00:00"/>
    <d v="1899-12-30T17:19:00"/>
    <d v="2016-12-17T00:00:00"/>
    <d v="1899-12-30T17:59:00"/>
    <d v="1899-12-30T00:40:00"/>
    <n v="0.66666666666666663"/>
    <x v="0"/>
    <x v="38"/>
    <x v="42"/>
    <n v="5.3"/>
    <n v="7.95"/>
    <s v="Temporary Site"/>
  </r>
  <r>
    <d v="2016-12-18T00:00:00"/>
    <d v="1899-12-30T13:03:00"/>
    <d v="2016-12-18T00:00:00"/>
    <d v="1899-12-30T13:41:00"/>
    <d v="1899-12-30T00:38:00"/>
    <n v="0.6333333333333333"/>
    <x v="0"/>
    <x v="38"/>
    <x v="42"/>
    <n v="4.9000000000000004"/>
    <n v="7.7368421052631584"/>
    <s v="Errand/Supplies"/>
  </r>
  <r>
    <d v="2016-12-18T00:00:00"/>
    <d v="1899-12-30T16:38:00"/>
    <d v="2016-12-18T00:00:00"/>
    <d v="1899-12-30T17:25:00"/>
    <d v="1899-12-30T00:47:00"/>
    <n v="0.78333333333333333"/>
    <x v="0"/>
    <x v="38"/>
    <x v="42"/>
    <n v="10.199999999999999"/>
    <n v="13.021276595744681"/>
    <s v="Errand/Supplies"/>
  </r>
  <r>
    <d v="2016-12-18T00:00:00"/>
    <d v="1899-12-30T20:35:00"/>
    <d v="2016-12-18T00:00:00"/>
    <d v="1899-12-30T21:04:00"/>
    <d v="1899-12-30T00:29:00"/>
    <n v="0.48333333333333334"/>
    <x v="0"/>
    <x v="38"/>
    <x v="42"/>
    <n v="9.1999999999999993"/>
    <n v="19.034482758620687"/>
    <m/>
  </r>
  <r>
    <d v="2016-12-19T00:00:00"/>
    <d v="1899-12-30T09:08:00"/>
    <d v="2016-12-19T00:00:00"/>
    <d v="1899-12-30T09:36:00"/>
    <d v="1899-12-30T00:28:00"/>
    <n v="0.46666666666666667"/>
    <x v="0"/>
    <x v="38"/>
    <x v="46"/>
    <n v="7.7"/>
    <n v="16.5"/>
    <s v="Errand/Supplies"/>
  </r>
  <r>
    <d v="2016-12-19T00:00:00"/>
    <d v="1899-12-30T10:15:00"/>
    <d v="2016-12-19T00:00:00"/>
    <d v="1899-12-30T10:34:00"/>
    <d v="1899-12-30T00:19:00"/>
    <n v="0.31666666666666665"/>
    <x v="0"/>
    <x v="41"/>
    <x v="184"/>
    <n v="5.9"/>
    <n v="18.631578947368425"/>
    <s v="Temporary Site"/>
  </r>
  <r>
    <d v="2016-12-19T00:00:00"/>
    <d v="1899-12-30T13:04:00"/>
    <d v="2016-12-19T00:00:00"/>
    <d v="1899-12-30T13:08:00"/>
    <d v="1899-12-30T00:04:00"/>
    <n v="6.6666666666666666E-2"/>
    <x v="0"/>
    <x v="173"/>
    <x v="42"/>
    <n v="0.7"/>
    <n v="10.5"/>
    <s v="Errand/Supplies"/>
  </r>
  <r>
    <d v="2016-12-19T00:00:00"/>
    <d v="1899-12-30T13:24:00"/>
    <d v="2016-12-19T00:00:00"/>
    <d v="1899-12-30T13:35:00"/>
    <d v="1899-12-30T00:11:00"/>
    <n v="0.18333333333333332"/>
    <x v="0"/>
    <x v="38"/>
    <x v="42"/>
    <n v="1.3"/>
    <n v="7.0909090909090917"/>
    <m/>
  </r>
  <r>
    <d v="2016-12-19T00:00:00"/>
    <d v="1899-12-30T14:07:00"/>
    <d v="2016-12-19T00:00:00"/>
    <d v="1899-12-30T14:15:00"/>
    <d v="1899-12-30T00:08:00"/>
    <n v="0.13333333333333333"/>
    <x v="0"/>
    <x v="38"/>
    <x v="42"/>
    <n v="2.5"/>
    <n v="18.75"/>
    <m/>
  </r>
  <r>
    <d v="2016-12-19T00:00:00"/>
    <d v="1899-12-30T14:18:00"/>
    <d v="2016-12-19T00:00:00"/>
    <d v="1899-12-30T14:32:00"/>
    <d v="1899-12-30T00:14:00"/>
    <n v="0.23333333333333334"/>
    <x v="0"/>
    <x v="38"/>
    <x v="42"/>
    <n v="5.3"/>
    <n v="22.714285714285712"/>
    <m/>
  </r>
  <r>
    <d v="2016-12-19T00:00:00"/>
    <d v="1899-12-30T14:37:00"/>
    <d v="2016-12-19T00:00:00"/>
    <d v="1899-12-30T14:50:00"/>
    <d v="1899-12-30T00:13:00"/>
    <n v="0.21666666666666667"/>
    <x v="0"/>
    <x v="38"/>
    <x v="42"/>
    <n v="5.4"/>
    <n v="24.923076923076923"/>
    <m/>
  </r>
  <r>
    <d v="2016-12-19T00:00:00"/>
    <d v="1899-12-30T15:09:00"/>
    <d v="2016-12-19T00:00:00"/>
    <d v="1899-12-30T15:38:00"/>
    <d v="1899-12-30T00:29:00"/>
    <n v="0.48333333333333334"/>
    <x v="0"/>
    <x v="38"/>
    <x v="184"/>
    <n v="10.199999999999999"/>
    <n v="21.103448275862068"/>
    <s v="Customer Visit"/>
  </r>
  <r>
    <d v="2016-12-19T00:00:00"/>
    <d v="1899-12-30T16:50:00"/>
    <d v="2016-12-19T00:00:00"/>
    <d v="1899-12-30T17:09:00"/>
    <d v="1899-12-30T00:19:00"/>
    <n v="0.31666666666666665"/>
    <x v="0"/>
    <x v="173"/>
    <x v="46"/>
    <n v="7.2"/>
    <n v="22.736842105263161"/>
    <s v="Customer Visit"/>
  </r>
  <r>
    <d v="2016-12-19T00:00:00"/>
    <d v="1899-12-30T19:05:00"/>
    <d v="2016-12-19T00:00:00"/>
    <d v="1899-12-30T19:17:00"/>
    <d v="1899-12-30T00:12:00"/>
    <n v="0.2"/>
    <x v="0"/>
    <x v="41"/>
    <x v="42"/>
    <n v="2.2000000000000002"/>
    <n v="11"/>
    <m/>
  </r>
  <r>
    <d v="2016-12-19T00:00:00"/>
    <d v="1899-12-30T19:55:00"/>
    <d v="2016-12-19T00:00:00"/>
    <d v="1899-12-30T20:30:00"/>
    <d v="1899-12-30T00:35:00"/>
    <n v="0.58333333333333337"/>
    <x v="0"/>
    <x v="38"/>
    <x v="42"/>
    <n v="11"/>
    <n v="18.857142857142858"/>
    <s v="Meeting"/>
  </r>
  <r>
    <d v="2016-12-20T00:00:00"/>
    <d v="1899-12-30T08:49:00"/>
    <d v="2016-12-20T00:00:00"/>
    <d v="1899-12-30T09:24:00"/>
    <d v="1899-12-30T00:35:00"/>
    <n v="0.58333333333333337"/>
    <x v="0"/>
    <x v="38"/>
    <x v="184"/>
    <n v="12"/>
    <n v="20.571428571428569"/>
    <m/>
  </r>
  <r>
    <d v="2016-12-20T00:00:00"/>
    <d v="1899-12-30T10:30:00"/>
    <d v="2016-12-20T00:00:00"/>
    <d v="1899-12-30T10:48:00"/>
    <d v="1899-12-30T00:18:00"/>
    <n v="0.3"/>
    <x v="0"/>
    <x v="173"/>
    <x v="184"/>
    <n v="3.3"/>
    <n v="11"/>
    <s v="Errand/Supplies"/>
  </r>
  <r>
    <d v="2016-12-20T00:00:00"/>
    <d v="1899-12-30T11:30:00"/>
    <d v="2016-12-20T00:00:00"/>
    <d v="1899-12-30T12:17:00"/>
    <d v="1899-12-30T00:47:00"/>
    <n v="0.78333333333333333"/>
    <x v="0"/>
    <x v="173"/>
    <x v="42"/>
    <n v="19.399999999999999"/>
    <n v="24.76595744680851"/>
    <s v="Meeting"/>
  </r>
  <r>
    <d v="2016-12-20T00:00:00"/>
    <d v="1899-12-30T13:14:00"/>
    <d v="2016-12-20T00:00:00"/>
    <d v="1899-12-30T13:20:00"/>
    <d v="1899-12-30T00:06:00"/>
    <n v="0.1"/>
    <x v="0"/>
    <x v="38"/>
    <x v="42"/>
    <n v="1.7"/>
    <n v="17"/>
    <s v="Errand/Supplies"/>
  </r>
  <r>
    <d v="2016-12-20T00:00:00"/>
    <d v="1899-12-30T13:54:00"/>
    <d v="2016-12-20T00:00:00"/>
    <d v="1899-12-30T14:17:00"/>
    <d v="1899-12-30T00:23:00"/>
    <n v="0.38333333333333336"/>
    <x v="0"/>
    <x v="38"/>
    <x v="46"/>
    <n v="5.7"/>
    <n v="14.869565217391305"/>
    <s v="Temporary Site"/>
  </r>
  <r>
    <d v="2016-12-20T00:00:00"/>
    <d v="1899-12-30T16:14:00"/>
    <d v="2016-12-20T00:00:00"/>
    <d v="1899-12-30T16:24:00"/>
    <d v="1899-12-30T00:10:00"/>
    <n v="0.16666666666666666"/>
    <x v="0"/>
    <x v="41"/>
    <x v="46"/>
    <n v="1.8"/>
    <n v="10.8"/>
    <s v="Errand/Supplies"/>
  </r>
  <r>
    <d v="2016-12-20T00:00:00"/>
    <d v="1899-12-30T16:56:00"/>
    <d v="2016-12-20T00:00:00"/>
    <d v="1899-12-30T17:07:00"/>
    <d v="1899-12-30T00:11:00"/>
    <n v="0.18333333333333332"/>
    <x v="0"/>
    <x v="41"/>
    <x v="46"/>
    <n v="1.4"/>
    <n v="7.6363636363636367"/>
    <s v="Errand/Supplies"/>
  </r>
  <r>
    <d v="2016-12-20T00:00:00"/>
    <d v="1899-12-30T18:47:00"/>
    <d v="2016-12-20T00:00:00"/>
    <d v="1899-12-30T19:21:00"/>
    <d v="1899-12-30T00:34:00"/>
    <n v="0.56666666666666665"/>
    <x v="0"/>
    <x v="41"/>
    <x v="42"/>
    <n v="10.3"/>
    <n v="18.176470588235297"/>
    <s v="Customer Visit"/>
  </r>
  <r>
    <d v="2016-12-21T00:00:00"/>
    <d v="1899-12-30T07:42:00"/>
    <d v="2016-12-21T00:00:00"/>
    <d v="1899-12-30T08:10:00"/>
    <d v="1899-12-30T00:28:00"/>
    <n v="0.46666666666666667"/>
    <x v="0"/>
    <x v="38"/>
    <x v="42"/>
    <n v="11.5"/>
    <n v="24.642857142857142"/>
    <s v="Meeting"/>
  </r>
  <r>
    <d v="2016-12-21T00:00:00"/>
    <d v="1899-12-30T10:14:00"/>
    <d v="2016-12-21T00:00:00"/>
    <d v="1899-12-30T10:30:00"/>
    <d v="1899-12-30T00:16:00"/>
    <n v="0.26666666666666666"/>
    <x v="0"/>
    <x v="38"/>
    <x v="46"/>
    <n v="4.9000000000000004"/>
    <n v="18.375"/>
    <s v="Errand/Supplies"/>
  </r>
  <r>
    <d v="2016-12-21T00:00:00"/>
    <d v="1899-12-30T11:35:00"/>
    <d v="2016-12-21T00:00:00"/>
    <d v="1899-12-30T11:49:00"/>
    <d v="1899-12-30T00:14:00"/>
    <n v="0.23333333333333334"/>
    <x v="0"/>
    <x v="41"/>
    <x v="42"/>
    <n v="3.5"/>
    <n v="15"/>
    <s v="Meal/Entertain"/>
  </r>
  <r>
    <d v="2016-12-21T00:00:00"/>
    <d v="1899-12-30T12:51:00"/>
    <d v="2016-12-21T00:00:00"/>
    <d v="1899-12-30T13:33:00"/>
    <d v="1899-12-30T00:42:00"/>
    <n v="0.7"/>
    <x v="0"/>
    <x v="38"/>
    <x v="42"/>
    <n v="16.2"/>
    <n v="23.142857142857142"/>
    <s v="Meeting"/>
  </r>
  <r>
    <d v="2016-12-21T00:00:00"/>
    <d v="1899-12-30T15:38:00"/>
    <d v="2016-12-21T00:00:00"/>
    <d v="1899-12-30T15:49:00"/>
    <d v="1899-12-30T00:11:00"/>
    <n v="0.18333333333333332"/>
    <x v="0"/>
    <x v="38"/>
    <x v="42"/>
    <n v="2"/>
    <n v="10.90909090909091"/>
    <s v="Errand/Supplies"/>
  </r>
  <r>
    <d v="2016-12-21T00:00:00"/>
    <d v="1899-12-30T15:55:00"/>
    <d v="2016-12-21T00:00:00"/>
    <d v="1899-12-30T16:05:00"/>
    <d v="1899-12-30T00:10:00"/>
    <n v="0.16666666666666666"/>
    <x v="0"/>
    <x v="38"/>
    <x v="46"/>
    <n v="2.1"/>
    <n v="12.600000000000001"/>
    <s v="Errand/Supplies"/>
  </r>
  <r>
    <d v="2016-12-21T00:00:00"/>
    <d v="1899-12-30T17:45:00"/>
    <d v="2016-12-21T00:00:00"/>
    <d v="1899-12-30T17:54:00"/>
    <d v="1899-12-30T00:09:00"/>
    <n v="0.15"/>
    <x v="0"/>
    <x v="41"/>
    <x v="46"/>
    <n v="2.1"/>
    <n v="14.000000000000002"/>
    <s v="Meeting"/>
  </r>
  <r>
    <d v="2016-12-21T00:00:00"/>
    <d v="1899-12-30T17:59:00"/>
    <d v="2016-12-21T00:00:00"/>
    <d v="1899-12-30T18:31:00"/>
    <d v="1899-12-30T00:32:00"/>
    <n v="0.53333333333333333"/>
    <x v="0"/>
    <x v="41"/>
    <x v="42"/>
    <n v="7.2"/>
    <n v="13.5"/>
    <s v="Customer Visit"/>
  </r>
  <r>
    <d v="2016-12-21T00:00:00"/>
    <d v="1899-12-30T19:49:00"/>
    <d v="2016-12-21T00:00:00"/>
    <d v="1899-12-30T20:35:00"/>
    <d v="1899-12-30T00:46:00"/>
    <n v="0.76666666666666672"/>
    <x v="0"/>
    <x v="38"/>
    <x v="184"/>
    <n v="12"/>
    <n v="15.652173913043477"/>
    <s v="Meeting"/>
  </r>
  <r>
    <d v="2016-12-21T00:00:00"/>
    <d v="1899-12-30T20:56:00"/>
    <d v="2016-12-21T00:00:00"/>
    <d v="1899-12-30T23:42:00"/>
    <d v="1899-12-30T02:46:00"/>
    <n v="2.7666666666666666"/>
    <x v="0"/>
    <x v="173"/>
    <x v="42"/>
    <n v="103"/>
    <n v="37.2289156626506"/>
    <s v="Meeting"/>
  </r>
  <r>
    <d v="2016-12-22T00:00:00"/>
    <d v="1899-12-30T15:40:00"/>
    <d v="2016-12-22T00:00:00"/>
    <d v="1899-12-30T16:38:00"/>
    <d v="1899-12-30T00:58:00"/>
    <n v="0.96666666666666667"/>
    <x v="0"/>
    <x v="38"/>
    <x v="42"/>
    <n v="32.299999999999997"/>
    <n v="33.41379310344827"/>
    <s v="Meeting"/>
  </r>
  <r>
    <d v="2016-12-22T00:00:00"/>
    <d v="1899-12-30T17:04:00"/>
    <d v="2016-12-22T00:00:00"/>
    <d v="1899-12-30T17:20:00"/>
    <d v="1899-12-30T00:16:00"/>
    <n v="0.26666666666666666"/>
    <x v="0"/>
    <x v="38"/>
    <x v="42"/>
    <n v="5.3"/>
    <n v="19.875"/>
    <s v="Customer Visit"/>
  </r>
  <r>
    <d v="2016-12-22T00:00:00"/>
    <d v="1899-12-30T17:27:00"/>
    <d v="2016-12-22T00:00:00"/>
    <d v="1899-12-30T17:53:00"/>
    <d v="1899-12-30T00:26:00"/>
    <n v="0.43333333333333335"/>
    <x v="0"/>
    <x v="38"/>
    <x v="42"/>
    <n v="11.6"/>
    <n v="26.769230769230766"/>
    <s v="Meeting"/>
  </r>
  <r>
    <d v="2016-12-22T00:00:00"/>
    <d v="1899-12-30T17:56:00"/>
    <d v="2016-12-22T00:00:00"/>
    <d v="1899-12-30T18:29:00"/>
    <d v="1899-12-30T00:33:00"/>
    <n v="0.55000000000000004"/>
    <x v="0"/>
    <x v="38"/>
    <x v="42"/>
    <n v="23.2"/>
    <n v="42.18181818181818"/>
    <s v="Meeting"/>
  </r>
  <r>
    <d v="2016-12-22T00:00:00"/>
    <d v="1899-12-30T18:31:00"/>
    <d v="2016-12-22T00:00:00"/>
    <d v="1899-12-30T18:37:00"/>
    <d v="1899-12-30T00:06:00"/>
    <n v="0.1"/>
    <x v="0"/>
    <x v="38"/>
    <x v="42"/>
    <n v="3.2"/>
    <n v="32"/>
    <s v="Errand/Supplies"/>
  </r>
  <r>
    <d v="2016-12-22T00:00:00"/>
    <d v="1899-12-30T18:38:00"/>
    <d v="2016-12-22T00:00:00"/>
    <d v="1899-12-30T18:47:00"/>
    <d v="1899-12-30T00:09:00"/>
    <n v="0.15"/>
    <x v="0"/>
    <x v="38"/>
    <x v="42"/>
    <n v="12.3"/>
    <n v="82.000000000000014"/>
    <s v="Temporary Site"/>
  </r>
  <r>
    <d v="2016-12-22T00:00:00"/>
    <d v="1899-12-30T19:04:00"/>
    <d v="2016-12-22T00:00:00"/>
    <d v="1899-12-30T19:50:00"/>
    <d v="1899-12-30T00:46:00"/>
    <n v="0.76666666666666672"/>
    <x v="0"/>
    <x v="38"/>
    <x v="150"/>
    <n v="14"/>
    <n v="18.260869565217391"/>
    <s v="Meeting"/>
  </r>
  <r>
    <d v="2016-12-22T00:00:00"/>
    <d v="1899-12-30T21:41:00"/>
    <d v="2016-12-22T00:00:00"/>
    <d v="1899-12-30T21:53:00"/>
    <d v="1899-12-30T00:12:00"/>
    <n v="0.2"/>
    <x v="0"/>
    <x v="141"/>
    <x v="150"/>
    <n v="2.1"/>
    <n v="10.5"/>
    <s v="Meal/Entertain"/>
  </r>
  <r>
    <d v="2016-12-22T00:00:00"/>
    <d v="1899-12-30T23:27:00"/>
    <d v="2016-12-22T00:00:00"/>
    <d v="1899-12-30T23:32:00"/>
    <d v="1899-12-30T00:05:00"/>
    <n v="8.3333333333333329E-2"/>
    <x v="0"/>
    <x v="141"/>
    <x v="150"/>
    <n v="2.1"/>
    <n v="25.200000000000003"/>
    <s v="Customer Visit"/>
  </r>
  <r>
    <d v="2016-12-23T00:00:00"/>
    <d v="1899-12-30T09:21:00"/>
    <d v="2016-12-23T00:00:00"/>
    <d v="1899-12-30T09:41:00"/>
    <d v="1899-12-30T00:20:00"/>
    <n v="0.33333333333333331"/>
    <x v="0"/>
    <x v="141"/>
    <x v="150"/>
    <n v="3"/>
    <n v="9"/>
    <s v="Meeting"/>
  </r>
  <r>
    <d v="2016-12-23T00:00:00"/>
    <d v="1899-12-30T11:33:00"/>
    <d v="2016-12-23T00:00:00"/>
    <d v="1899-12-30T11:58:00"/>
    <d v="1899-12-30T00:25:00"/>
    <n v="0.41666666666666669"/>
    <x v="0"/>
    <x v="141"/>
    <x v="42"/>
    <n v="6.2"/>
    <n v="14.879999999999999"/>
    <s v="Meeting"/>
  </r>
  <r>
    <d v="2016-12-23T00:00:00"/>
    <d v="1899-12-30T14:15:00"/>
    <d v="2016-12-23T00:00:00"/>
    <d v="1899-12-30T15:25:00"/>
    <d v="1899-12-30T01:10:00"/>
    <n v="1.1666666666666667"/>
    <x v="0"/>
    <x v="38"/>
    <x v="42"/>
    <n v="9.6"/>
    <n v="8.2285714285714278"/>
    <s v="Meeting"/>
  </r>
  <r>
    <d v="2016-12-23T00:00:00"/>
    <d v="1899-12-30T16:23:00"/>
    <d v="2016-12-23T00:00:00"/>
    <d v="1899-12-30T16:34:00"/>
    <d v="1899-12-30T00:11:00"/>
    <n v="0.18333333333333332"/>
    <x v="0"/>
    <x v="38"/>
    <x v="42"/>
    <n v="1.3"/>
    <n v="7.0909090909090917"/>
    <s v="Errand/Supplies"/>
  </r>
  <r>
    <d v="2016-12-23T00:00:00"/>
    <d v="1899-12-30T17:34:00"/>
    <d v="2016-12-23T00:00:00"/>
    <d v="1899-12-30T18:27:00"/>
    <d v="1899-12-30T00:53:00"/>
    <n v="0.8833333333333333"/>
    <x v="0"/>
    <x v="38"/>
    <x v="150"/>
    <n v="7.1"/>
    <n v="8.0377358490566042"/>
    <s v="Meal/Entertain"/>
  </r>
  <r>
    <d v="2016-12-24T00:00:00"/>
    <d v="1899-12-30T07:43:00"/>
    <d v="2016-12-24T00:00:00"/>
    <d v="1899-12-30T08:04:00"/>
    <d v="1899-12-30T00:21:00"/>
    <n v="0.35"/>
    <x v="0"/>
    <x v="141"/>
    <x v="42"/>
    <n v="6.3"/>
    <n v="18"/>
    <s v="Meal/Entertain"/>
  </r>
  <r>
    <d v="2016-12-24T00:00:00"/>
    <d v="1899-12-30T09:19:00"/>
    <d v="2016-12-24T00:00:00"/>
    <d v="1899-12-30T09:55:00"/>
    <d v="1899-12-30T00:36:00"/>
    <n v="0.6"/>
    <x v="0"/>
    <x v="38"/>
    <x v="150"/>
    <n v="10.7"/>
    <n v="17.833333333333332"/>
    <s v="Meal/Entertain"/>
  </r>
  <r>
    <d v="2016-12-24T00:00:00"/>
    <d v="1899-12-30T10:34:00"/>
    <d v="2016-12-24T00:00:00"/>
    <d v="1899-12-30T10:53:00"/>
    <d v="1899-12-30T00:19:00"/>
    <n v="0.31666666666666665"/>
    <x v="0"/>
    <x v="141"/>
    <x v="150"/>
    <n v="5.3"/>
    <n v="16.736842105263158"/>
    <s v="Meal/Entertain"/>
  </r>
  <r>
    <d v="2016-12-24T00:00:00"/>
    <d v="1899-12-30T12:51:00"/>
    <d v="2016-12-24T00:00:00"/>
    <d v="1899-12-30T12:53:00"/>
    <d v="1899-12-30T00:02:00"/>
    <n v="3.3333333333333333E-2"/>
    <x v="0"/>
    <x v="141"/>
    <x v="150"/>
    <n v="1.6"/>
    <n v="48"/>
    <s v="Errand/Supplies"/>
  </r>
  <r>
    <d v="2016-12-24T00:00:00"/>
    <d v="1899-12-30T13:08:00"/>
    <d v="2016-12-24T00:00:00"/>
    <d v="1899-12-30T13:29:00"/>
    <d v="1899-12-30T00:21:00"/>
    <n v="0.35"/>
    <x v="0"/>
    <x v="141"/>
    <x v="150"/>
    <n v="3.6"/>
    <n v="10.285714285714286"/>
    <s v="Errand/Supplies"/>
  </r>
  <r>
    <d v="2016-12-24T00:00:00"/>
    <d v="1899-12-30T17:12:00"/>
    <d v="2016-12-24T00:00:00"/>
    <d v="1899-12-30T17:27:00"/>
    <d v="1899-12-30T00:15:00"/>
    <n v="0.25"/>
    <x v="0"/>
    <x v="141"/>
    <x v="150"/>
    <n v="1.7"/>
    <n v="6.8"/>
    <s v="Errand/Supplies"/>
  </r>
  <r>
    <d v="2016-12-24T00:00:00"/>
    <d v="1899-12-30T19:12:00"/>
    <d v="2016-12-24T00:00:00"/>
    <d v="1899-12-30T19:27:00"/>
    <d v="1899-12-30T00:15:00"/>
    <n v="0.25"/>
    <x v="0"/>
    <x v="141"/>
    <x v="150"/>
    <n v="2.9"/>
    <n v="11.6"/>
    <s v="Meal/Entertain"/>
  </r>
  <r>
    <d v="2016-12-24T00:00:00"/>
    <d v="1899-12-30T22:04:00"/>
    <d v="2016-12-24T00:00:00"/>
    <d v="1899-12-30T22:09:00"/>
    <d v="1899-12-30T00:05:00"/>
    <n v="8.3333333333333329E-2"/>
    <x v="0"/>
    <x v="141"/>
    <x v="150"/>
    <n v="0.6"/>
    <n v="7.2"/>
    <s v="Errand/Supplies"/>
  </r>
  <r>
    <d v="2016-12-25T00:00:00"/>
    <d v="1899-12-30T00:10:00"/>
    <d v="2016-12-25T00:00:00"/>
    <d v="1899-12-30T00:14:00"/>
    <d v="1899-12-30T00:04:00"/>
    <n v="6.6666666666666666E-2"/>
    <x v="0"/>
    <x v="141"/>
    <x v="150"/>
    <n v="0.6"/>
    <n v="9"/>
    <s v="Errand/Supplies"/>
  </r>
  <r>
    <d v="2016-12-25T00:00:00"/>
    <d v="1899-12-30T19:15:00"/>
    <d v="2016-12-25T00:00:00"/>
    <d v="1899-12-30T19:26:00"/>
    <d v="1899-12-30T00:11:00"/>
    <n v="0.18333333333333332"/>
    <x v="0"/>
    <x v="141"/>
    <x v="150"/>
    <n v="2.2999999999999998"/>
    <n v="12.545454545454545"/>
    <s v="Meal/Entertain"/>
  </r>
  <r>
    <d v="2016-12-25T00:00:00"/>
    <d v="1899-12-30T21:58:00"/>
    <d v="2016-12-25T00:00:00"/>
    <d v="1899-12-30T22:04:00"/>
    <d v="1899-12-30T00:06:00"/>
    <n v="0.1"/>
    <x v="0"/>
    <x v="141"/>
    <x v="150"/>
    <n v="2.2999999999999998"/>
    <n v="22.999999999999996"/>
    <s v="Meal/Entertain"/>
  </r>
  <r>
    <d v="2016-12-26T00:00:00"/>
    <d v="1899-12-30T08:30:00"/>
    <d v="2016-12-26T00:00:00"/>
    <d v="1899-12-30T08:41:00"/>
    <d v="1899-12-30T00:11:00"/>
    <n v="0.18333333333333332"/>
    <x v="0"/>
    <x v="141"/>
    <x v="150"/>
    <n v="3.2"/>
    <n v="17.454545454545457"/>
    <s v="Meal/Entertain"/>
  </r>
  <r>
    <d v="2016-12-26T00:00:00"/>
    <d v="1899-12-30T09:05:00"/>
    <d v="2016-12-26T00:00:00"/>
    <d v="1899-12-30T09:19:00"/>
    <d v="1899-12-30T00:14:00"/>
    <n v="0.23333333333333334"/>
    <x v="0"/>
    <x v="141"/>
    <x v="150"/>
    <n v="6.2"/>
    <n v="26.571428571428573"/>
    <s v="Customer Visit"/>
  </r>
  <r>
    <d v="2016-12-26T00:00:00"/>
    <d v="1899-12-30T10:15:00"/>
    <d v="2016-12-26T00:00:00"/>
    <d v="1899-12-30T10:36:00"/>
    <d v="1899-12-30T00:21:00"/>
    <n v="0.35"/>
    <x v="0"/>
    <x v="141"/>
    <x v="150"/>
    <n v="7.7"/>
    <n v="22.000000000000004"/>
    <s v="Customer Visit"/>
  </r>
  <r>
    <d v="2016-12-26T00:00:00"/>
    <d v="1899-12-30T11:29:00"/>
    <d v="2016-12-26T00:00:00"/>
    <d v="1899-12-30T11:42:00"/>
    <d v="1899-12-30T00:13:00"/>
    <n v="0.21666666666666667"/>
    <x v="0"/>
    <x v="141"/>
    <x v="150"/>
    <n v="3.8"/>
    <n v="17.538461538461537"/>
    <s v="Customer Visit"/>
  </r>
  <r>
    <d v="2016-12-26T00:00:00"/>
    <d v="1899-12-30T13:09:00"/>
    <d v="2016-12-26T00:00:00"/>
    <d v="1899-12-30T13:43:00"/>
    <d v="1899-12-30T00:34:00"/>
    <n v="0.56666666666666665"/>
    <x v="0"/>
    <x v="141"/>
    <x v="42"/>
    <n v="7.9"/>
    <n v="13.941176470588236"/>
    <s v="Meeting"/>
  </r>
  <r>
    <d v="2016-12-27T00:00:00"/>
    <d v="1899-12-30T07:02:00"/>
    <d v="2016-12-27T00:00:00"/>
    <d v="1899-12-30T07:14:00"/>
    <d v="1899-12-30T00:12:00"/>
    <n v="0.2"/>
    <x v="0"/>
    <x v="174"/>
    <x v="185"/>
    <n v="4.9000000000000004"/>
    <n v="24.5"/>
    <s v="Temporary Site"/>
  </r>
  <r>
    <d v="2016-12-27T00:00:00"/>
    <d v="1899-12-30T08:37:00"/>
    <d v="2016-12-27T00:00:00"/>
    <d v="1899-12-30T08:59:00"/>
    <d v="1899-12-30T00:22:00"/>
    <n v="0.36666666666666664"/>
    <x v="0"/>
    <x v="174"/>
    <x v="185"/>
    <n v="5"/>
    <n v="13.636363636363637"/>
    <s v="Meal/Entertain"/>
  </r>
  <r>
    <d v="2016-12-27T00:00:00"/>
    <d v="1899-12-30T12:53:00"/>
    <d v="2016-12-27T00:00:00"/>
    <d v="1899-12-30T12:57:00"/>
    <d v="1899-12-30T00:04:00"/>
    <n v="6.6666666666666666E-2"/>
    <x v="0"/>
    <x v="174"/>
    <x v="185"/>
    <n v="0.6"/>
    <n v="9"/>
    <s v="Meal/Entertain"/>
  </r>
  <r>
    <d v="2016-12-27T00:00:00"/>
    <d v="1899-12-30T14:49:00"/>
    <d v="2016-12-27T00:00:00"/>
    <d v="1899-12-30T15:03:00"/>
    <d v="1899-12-30T00:14:00"/>
    <n v="0.23333333333333334"/>
    <x v="0"/>
    <x v="174"/>
    <x v="42"/>
    <n v="3.1"/>
    <n v="13.285714285714286"/>
    <s v="Customer Visit"/>
  </r>
  <r>
    <d v="2016-12-27T00:00:00"/>
    <d v="1899-12-30T16:34:00"/>
    <d v="2016-12-27T00:00:00"/>
    <d v="1899-12-30T16:58:00"/>
    <d v="1899-12-30T00:24:00"/>
    <n v="0.4"/>
    <x v="0"/>
    <x v="38"/>
    <x v="185"/>
    <n v="7.9"/>
    <n v="19.75"/>
    <s v="Meeting"/>
  </r>
  <r>
    <d v="2016-12-27T00:00:00"/>
    <d v="1899-12-30T19:19:00"/>
    <d v="2016-12-27T00:00:00"/>
    <d v="1899-12-30T19:50:00"/>
    <d v="1899-12-30T00:31:00"/>
    <n v="0.51666666666666672"/>
    <x v="0"/>
    <x v="174"/>
    <x v="185"/>
    <n v="5.5"/>
    <n v="10.64516129032258"/>
    <s v="Customer Visit"/>
  </r>
  <r>
    <d v="2016-12-28T00:00:00"/>
    <d v="1899-12-30T08:34:00"/>
    <d v="2016-12-28T00:00:00"/>
    <d v="1899-12-30T09:06:00"/>
    <d v="1899-12-30T00:32:00"/>
    <n v="0.53333333333333333"/>
    <x v="0"/>
    <x v="174"/>
    <x v="42"/>
    <n v="10.3"/>
    <n v="19.3125"/>
    <s v="Meal/Entertain"/>
  </r>
  <r>
    <d v="2016-12-28T00:00:00"/>
    <d v="1899-12-30T11:42:00"/>
    <d v="2016-12-28T00:00:00"/>
    <d v="1899-12-30T12:12:00"/>
    <d v="1899-12-30T00:30:00"/>
    <n v="0.5"/>
    <x v="0"/>
    <x v="38"/>
    <x v="185"/>
    <n v="10.4"/>
    <n v="20.8"/>
    <s v="Errand/Supplies"/>
  </r>
  <r>
    <d v="2016-12-28T00:00:00"/>
    <d v="1899-12-30T13:53:00"/>
    <d v="2016-12-28T00:00:00"/>
    <d v="1899-12-30T14:01:00"/>
    <d v="1899-12-30T00:08:00"/>
    <n v="0.13333333333333333"/>
    <x v="0"/>
    <x v="174"/>
    <x v="185"/>
    <n v="2"/>
    <n v="15"/>
    <s v="Errand/Supplies"/>
  </r>
  <r>
    <d v="2016-12-28T00:00:00"/>
    <d v="1899-12-30T15:04:00"/>
    <d v="2016-12-28T00:00:00"/>
    <d v="1899-12-30T15:39:00"/>
    <d v="1899-12-30T00:35:00"/>
    <n v="0.58333333333333337"/>
    <x v="0"/>
    <x v="174"/>
    <x v="42"/>
    <n v="8.5"/>
    <n v="14.571428571428571"/>
    <s v="Meal/Entertain"/>
  </r>
  <r>
    <d v="2016-12-28T00:00:00"/>
    <d v="1899-12-30T17:02:00"/>
    <d v="2016-12-28T00:00:00"/>
    <d v="1899-12-30T17:16:00"/>
    <d v="1899-12-30T00:14:00"/>
    <n v="0.23333333333333334"/>
    <x v="0"/>
    <x v="38"/>
    <x v="185"/>
    <n v="4.4000000000000004"/>
    <n v="18.857142857142858"/>
    <s v="Errand/Supplies"/>
  </r>
  <r>
    <d v="2016-12-28T00:00:00"/>
    <d v="1899-12-30T18:33:00"/>
    <d v="2016-12-28T00:00:00"/>
    <d v="1899-12-30T18:56:00"/>
    <d v="1899-12-30T00:23:00"/>
    <n v="0.38333333333333336"/>
    <x v="0"/>
    <x v="174"/>
    <x v="185"/>
    <n v="3.8"/>
    <n v="9.9130434782608692"/>
    <s v="Errand/Supplies"/>
  </r>
  <r>
    <d v="2016-12-28T00:00:00"/>
    <d v="1899-12-30T22:44:00"/>
    <d v="2016-12-28T00:00:00"/>
    <d v="1899-12-30T23:18:00"/>
    <d v="1899-12-30T00:34:00"/>
    <n v="0.56666666666666665"/>
    <x v="0"/>
    <x v="174"/>
    <x v="185"/>
    <n v="5.0999999999999996"/>
    <n v="9"/>
    <s v="Errand/Supplies"/>
  </r>
  <r>
    <d v="2016-12-29T00:00:00"/>
    <d v="1899-12-30T00:49:00"/>
    <d v="2016-12-29T00:00:00"/>
    <d v="1899-12-30T01:06:00"/>
    <d v="1899-12-30T00:17:00"/>
    <n v="0.28333333333333333"/>
    <x v="0"/>
    <x v="174"/>
    <x v="185"/>
    <n v="3.8"/>
    <n v="13.411764705882353"/>
    <s v="Errand/Supplies"/>
  </r>
  <r>
    <d v="2016-12-29T00:00:00"/>
    <d v="1899-12-30T09:44:00"/>
    <d v="2016-12-29T00:00:00"/>
    <d v="1899-12-30T10:07:00"/>
    <d v="1899-12-30T00:23:00"/>
    <n v="0.38333333333333336"/>
    <x v="0"/>
    <x v="174"/>
    <x v="42"/>
    <n v="11.6"/>
    <n v="30.260869565217387"/>
    <s v="Meal/Entertain"/>
  </r>
  <r>
    <d v="2016-12-29T00:00:00"/>
    <d v="1899-12-30T11:28:00"/>
    <d v="2016-12-29T00:00:00"/>
    <d v="1899-12-30T12:00:00"/>
    <d v="1899-12-30T00:32:00"/>
    <n v="0.53333333333333333"/>
    <x v="0"/>
    <x v="38"/>
    <x v="185"/>
    <n v="11.9"/>
    <n v="22.3125"/>
    <s v="Meal/Entertain"/>
  </r>
  <r>
    <d v="2016-12-29T00:00:00"/>
    <d v="1899-12-30T12:25:00"/>
    <d v="2016-12-29T00:00:00"/>
    <d v="1899-12-30T12:33:00"/>
    <d v="1899-12-30T00:08:00"/>
    <n v="0.13333333333333333"/>
    <x v="0"/>
    <x v="174"/>
    <x v="185"/>
    <n v="1.4"/>
    <n v="10.5"/>
    <s v="Errand/Supplies"/>
  </r>
  <r>
    <d v="2016-12-29T00:00:00"/>
    <d v="1899-12-30T13:17:00"/>
    <d v="2016-12-29T00:00:00"/>
    <d v="1899-12-30T13:24:00"/>
    <d v="1899-12-30T00:07:00"/>
    <n v="0.11666666666666667"/>
    <x v="0"/>
    <x v="174"/>
    <x v="185"/>
    <n v="1.1000000000000001"/>
    <n v="9.4285714285714288"/>
    <s v="Errand/Supplies"/>
  </r>
  <r>
    <d v="2016-12-29T00:00:00"/>
    <d v="1899-12-30T13:56:00"/>
    <d v="2016-12-29T00:00:00"/>
    <d v="1899-12-30T14:11:00"/>
    <d v="1899-12-30T00:15:00"/>
    <n v="0.25"/>
    <x v="0"/>
    <x v="174"/>
    <x v="185"/>
    <n v="4.0999999999999996"/>
    <n v="16.399999999999999"/>
    <s v="Airport/Travel"/>
  </r>
  <r>
    <d v="2016-12-29T00:00:00"/>
    <d v="1899-12-30T14:42:00"/>
    <d v="2016-12-29T00:00:00"/>
    <d v="1899-12-30T14:58:00"/>
    <d v="1899-12-30T00:16:00"/>
    <n v="0.26666666666666666"/>
    <x v="0"/>
    <x v="174"/>
    <x v="185"/>
    <n v="6.1"/>
    <n v="22.875"/>
    <s v="Between Offices"/>
  </r>
  <r>
    <d v="2016-12-29T00:00:00"/>
    <d v="1899-12-30T15:05:00"/>
    <d v="2016-12-29T00:00:00"/>
    <d v="1899-12-30T15:16:00"/>
    <d v="1899-12-30T00:11:00"/>
    <n v="0.18333333333333332"/>
    <x v="0"/>
    <x v="174"/>
    <x v="185"/>
    <n v="1.3"/>
    <n v="7.0909090909090917"/>
    <s v="Errand/Supplies"/>
  </r>
  <r>
    <d v="2016-12-29T00:00:00"/>
    <d v="1899-12-30T18:59:00"/>
    <d v="2016-12-29T00:00:00"/>
    <d v="1899-12-30T19:14:00"/>
    <d v="1899-12-30T00:15:00"/>
    <n v="0.25"/>
    <x v="0"/>
    <x v="174"/>
    <x v="42"/>
    <n v="3"/>
    <n v="12"/>
    <s v="Meal/Entertain"/>
  </r>
  <r>
    <d v="2016-12-29T00:00:00"/>
    <d v="1899-12-30T19:50:00"/>
    <d v="2016-12-29T00:00:00"/>
    <d v="1899-12-30T20:10:00"/>
    <d v="1899-12-30T00:20:00"/>
    <n v="0.33333333333333331"/>
    <x v="0"/>
    <x v="38"/>
    <x v="185"/>
    <n v="4.0999999999999996"/>
    <n v="12.299999999999999"/>
    <s v="Customer Visit"/>
  </r>
  <r>
    <d v="2016-12-29T00:00:00"/>
    <d v="1899-12-30T20:15:00"/>
    <d v="2016-12-29T00:00:00"/>
    <d v="1899-12-30T20:45:00"/>
    <d v="1899-12-30T00:30:00"/>
    <n v="0.5"/>
    <x v="0"/>
    <x v="174"/>
    <x v="185"/>
    <n v="7.2"/>
    <n v="14.4"/>
    <s v="Meeting"/>
  </r>
  <r>
    <d v="2016-12-29T00:00:00"/>
    <d v="1899-12-30T20:53:00"/>
    <d v="2016-12-29T00:00:00"/>
    <d v="1899-12-30T21:42:00"/>
    <d v="1899-12-30T00:49:00"/>
    <n v="0.81666666666666665"/>
    <x v="0"/>
    <x v="174"/>
    <x v="42"/>
    <n v="6.4"/>
    <n v="7.8367346938775517"/>
    <m/>
  </r>
  <r>
    <d v="2016-12-29T00:00:00"/>
    <d v="1899-12-30T23:14:00"/>
    <d v="2016-12-29T00:00:00"/>
    <d v="1899-12-30T23:47:00"/>
    <d v="1899-12-30T00:33:00"/>
    <n v="0.55000000000000004"/>
    <x v="0"/>
    <x v="38"/>
    <x v="185"/>
    <n v="12.9"/>
    <n v="23.454545454545453"/>
    <s v="Meeting"/>
  </r>
  <r>
    <d v="2016-12-30T00:00:00"/>
    <d v="1899-12-30T10:15:00"/>
    <d v="2016-12-30T00:00:00"/>
    <d v="1899-12-30T10:33:00"/>
    <d v="1899-12-30T00:18:00"/>
    <n v="0.3"/>
    <x v="0"/>
    <x v="174"/>
    <x v="185"/>
    <n v="2.8"/>
    <n v="9.3333333333333339"/>
    <s v="Errand/Supplies"/>
  </r>
  <r>
    <d v="2016-12-30T00:00:00"/>
    <d v="1899-12-30T11:31:00"/>
    <d v="2016-12-30T00:00:00"/>
    <d v="1899-12-30T11:56:00"/>
    <d v="1899-12-30T00:25:00"/>
    <n v="0.41666666666666669"/>
    <x v="0"/>
    <x v="174"/>
    <x v="185"/>
    <n v="2.9"/>
    <n v="6.9599999999999991"/>
    <s v="Errand/Supplies"/>
  </r>
  <r>
    <d v="2016-12-30T00:00:00"/>
    <d v="1899-12-30T15:41:00"/>
    <d v="2016-12-30T00:00:00"/>
    <d v="1899-12-30T16:03:00"/>
    <d v="1899-12-30T00:22:00"/>
    <n v="0.36666666666666664"/>
    <x v="0"/>
    <x v="174"/>
    <x v="185"/>
    <n v="4.5999999999999996"/>
    <n v="12.545454545454545"/>
    <s v="Errand/Supplies"/>
  </r>
  <r>
    <d v="2016-12-30T00:00:00"/>
    <d v="1899-12-30T16:45:00"/>
    <d v="2016-12-30T00:00:00"/>
    <d v="1899-12-30T17:08:00"/>
    <d v="1899-12-30T00:23:00"/>
    <n v="0.38333333333333336"/>
    <x v="0"/>
    <x v="174"/>
    <x v="185"/>
    <n v="4.5999999999999996"/>
    <n v="11.999999999999998"/>
    <s v="Meeting"/>
  </r>
  <r>
    <d v="2016-12-30T00:00:00"/>
    <d v="1899-12-30T23:06:00"/>
    <d v="2016-12-30T00:00:00"/>
    <d v="1899-12-30T23:10:00"/>
    <d v="1899-12-30T00:04:00"/>
    <n v="6.6666666666666666E-2"/>
    <x v="0"/>
    <x v="174"/>
    <x v="185"/>
    <n v="0.8"/>
    <n v="12"/>
    <s v="Customer Visit"/>
  </r>
  <r>
    <d v="2016-12-31T00:00:00"/>
    <d v="1899-12-30T01:07:00"/>
    <d v="2016-12-31T00:00:00"/>
    <d v="1899-12-30T01:14:00"/>
    <d v="1899-12-30T00:07:00"/>
    <n v="0.11666666666666667"/>
    <x v="0"/>
    <x v="174"/>
    <x v="185"/>
    <n v="0.7"/>
    <n v="5.9999999999999991"/>
    <s v="Meeting"/>
  </r>
  <r>
    <d v="2016-12-31T00:00:00"/>
    <d v="1899-12-30T13:24:00"/>
    <d v="2016-12-31T00:00:00"/>
    <d v="1899-12-30T13:42:00"/>
    <d v="1899-12-30T00:18:00"/>
    <n v="0.3"/>
    <x v="0"/>
    <x v="174"/>
    <x v="42"/>
    <n v="3.9"/>
    <n v="13"/>
    <s v="Temporary Site"/>
  </r>
  <r>
    <d v="2016-12-31T00:00:00"/>
    <d v="1899-12-30T15:03:00"/>
    <d v="2016-12-31T00:00:00"/>
    <d v="1899-12-30T15:38:00"/>
    <d v="1899-12-30T00:35:00"/>
    <n v="0.58333333333333337"/>
    <x v="0"/>
    <x v="38"/>
    <x v="42"/>
    <n v="16.2"/>
    <n v="27.771428571428569"/>
    <s v="Meeting"/>
  </r>
  <r>
    <d v="2016-12-31T00:00:00"/>
    <d v="1899-12-30T21:32:00"/>
    <d v="2016-12-31T00:00:00"/>
    <d v="1899-12-30T21:50:00"/>
    <d v="1899-12-30T00:18:00"/>
    <n v="0.3"/>
    <x v="0"/>
    <x v="175"/>
    <x v="186"/>
    <n v="6.4"/>
    <n v="21.333333333333336"/>
    <s v="Temporary Site"/>
  </r>
  <r>
    <d v="2016-12-31T00:00:00"/>
    <d v="1899-12-30T22:08:00"/>
    <d v="2016-12-31T00:00:00"/>
    <d v="1899-12-30T23:51:00"/>
    <d v="1899-12-30T01:43:00"/>
    <n v="1.7166666666666666"/>
    <x v="0"/>
    <x v="176"/>
    <x v="187"/>
    <n v="48.2"/>
    <n v="28.077669902912625"/>
    <s v="Temporary Si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2">
    <pivotField showAll="0"/>
    <pivotField showAll="0"/>
    <pivotField showAll="0"/>
    <pivotField showAll="0"/>
    <pivotField numFmtId="167" showAll="0"/>
    <pivotField showAll="0"/>
    <pivotField axis="axisRow" showAll="0">
      <items count="3">
        <item x="0"/>
        <item x="1"/>
        <item t="default"/>
      </items>
    </pivotField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SPEED" fld="10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2"/>
  <sheetViews>
    <sheetView tabSelected="1" topLeftCell="E1" zoomScale="130" zoomScaleNormal="130" workbookViewId="0">
      <selection activeCell="N8" sqref="N8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15.85546875" bestFit="1" customWidth="1"/>
    <col min="4" max="4" width="15.85546875" customWidth="1"/>
    <col min="5" max="5" width="17" bestFit="1" customWidth="1"/>
    <col min="6" max="6" width="17" customWidth="1"/>
    <col min="7" max="7" width="11.28515625" bestFit="1" customWidth="1"/>
    <col min="8" max="8" width="25.140625" bestFit="1" customWidth="1"/>
    <col min="9" max="9" width="17.5703125" customWidth="1"/>
    <col min="10" max="10" width="8" bestFit="1" customWidth="1"/>
    <col min="11" max="11" width="8" customWidth="1"/>
    <col min="12" max="12" width="15.85546875" bestFit="1" customWidth="1"/>
    <col min="16" max="16" width="10.42578125" bestFit="1" customWidth="1"/>
  </cols>
  <sheetData>
    <row r="1" spans="1:16" x14ac:dyDescent="0.25">
      <c r="A1" t="s">
        <v>0</v>
      </c>
      <c r="B1" s="12" t="s">
        <v>228</v>
      </c>
      <c r="C1" t="s">
        <v>1</v>
      </c>
      <c r="D1" s="12" t="s">
        <v>229</v>
      </c>
      <c r="E1" s="12" t="s">
        <v>230</v>
      </c>
      <c r="F1" s="12" t="s">
        <v>232</v>
      </c>
      <c r="G1" t="s">
        <v>2</v>
      </c>
      <c r="H1" t="s">
        <v>3</v>
      </c>
      <c r="I1" t="s">
        <v>4</v>
      </c>
      <c r="J1" t="s">
        <v>5</v>
      </c>
      <c r="K1" s="12" t="s">
        <v>231</v>
      </c>
      <c r="L1" t="s">
        <v>6</v>
      </c>
    </row>
    <row r="2" spans="1:16" x14ac:dyDescent="0.25">
      <c r="A2" s="4">
        <v>42370.882638888892</v>
      </c>
      <c r="B2" s="1">
        <f>A2-INT(A2)</f>
        <v>0.88263888889196096</v>
      </c>
      <c r="C2" s="4">
        <v>42370.886805555558</v>
      </c>
      <c r="D2" s="2">
        <f>C2-INT(C2)</f>
        <v>0.8868055555576575</v>
      </c>
      <c r="E2" s="7">
        <f>IF(D2&gt;B2,D2-B2,D2-B2+1)</f>
        <v>4.166666665696539E-3</v>
      </c>
      <c r="F2" s="8">
        <f>(HOUR(E2)*60+MINUTE(E2))/60</f>
        <v>0.1</v>
      </c>
      <c r="G2" t="s">
        <v>7</v>
      </c>
      <c r="H2" t="s">
        <v>8</v>
      </c>
      <c r="I2" t="s">
        <v>8</v>
      </c>
      <c r="J2">
        <v>5.0999999999999996</v>
      </c>
      <c r="K2" s="8">
        <f>J2/F2</f>
        <v>50.999999999999993</v>
      </c>
      <c r="L2" t="s">
        <v>9</v>
      </c>
    </row>
    <row r="3" spans="1:16" ht="15.75" thickBot="1" x14ac:dyDescent="0.3">
      <c r="A3" s="4">
        <v>42401.059027777781</v>
      </c>
      <c r="B3" s="1">
        <f t="shared" ref="B3:B24" si="0">A3-INT(A3)</f>
        <v>5.9027777781011537E-2</v>
      </c>
      <c r="C3" s="4">
        <v>42401.067361111112</v>
      </c>
      <c r="D3" s="2">
        <f t="shared" ref="D3:D24" si="1">C3-INT(C3)</f>
        <v>6.7361111112404615E-2</v>
      </c>
      <c r="E3" s="7">
        <f t="shared" ref="E3:E66" si="2">IF(D3&gt;B3,D3-B3,D3-B3+1)</f>
        <v>8.333333331393078E-3</v>
      </c>
      <c r="F3" s="8">
        <f t="shared" ref="F3:F66" si="3">(HOUR(E3)*60+MINUTE(E3))/60</f>
        <v>0.2</v>
      </c>
      <c r="G3" t="s">
        <v>7</v>
      </c>
      <c r="H3" t="s">
        <v>8</v>
      </c>
      <c r="I3" t="s">
        <v>8</v>
      </c>
      <c r="J3">
        <v>5</v>
      </c>
      <c r="K3" s="8">
        <f t="shared" ref="K3:K66" si="4">J3/F3</f>
        <v>25</v>
      </c>
    </row>
    <row r="4" spans="1:16" ht="15.75" thickBot="1" x14ac:dyDescent="0.3">
      <c r="A4" s="4">
        <v>42401.850694444445</v>
      </c>
      <c r="B4" s="1">
        <f t="shared" si="0"/>
        <v>0.85069444444525288</v>
      </c>
      <c r="C4" s="4">
        <v>42401.859722222223</v>
      </c>
      <c r="D4" s="2">
        <f t="shared" si="1"/>
        <v>0.85972222222335404</v>
      </c>
      <c r="E4" s="7">
        <f t="shared" si="2"/>
        <v>9.0277777781011537E-3</v>
      </c>
      <c r="F4" s="8">
        <f t="shared" si="3"/>
        <v>0.21666666666666667</v>
      </c>
      <c r="G4" t="s">
        <v>7</v>
      </c>
      <c r="H4" t="s">
        <v>8</v>
      </c>
      <c r="I4" t="s">
        <v>8</v>
      </c>
      <c r="J4">
        <v>4.8</v>
      </c>
      <c r="K4" s="8">
        <f t="shared" si="4"/>
        <v>22.153846153846153</v>
      </c>
      <c r="L4" t="s">
        <v>10</v>
      </c>
      <c r="N4" s="23" t="s">
        <v>255</v>
      </c>
      <c r="O4" s="24"/>
      <c r="P4" s="25"/>
    </row>
    <row r="5" spans="1:16" x14ac:dyDescent="0.25">
      <c r="A5" s="4">
        <v>42491.729861111111</v>
      </c>
      <c r="B5" s="1">
        <f t="shared" si="0"/>
        <v>0.72986111111094942</v>
      </c>
      <c r="C5" s="4">
        <v>42491.739583333336</v>
      </c>
      <c r="D5" s="2">
        <f t="shared" si="1"/>
        <v>0.73958333333575865</v>
      </c>
      <c r="E5" s="7">
        <f t="shared" si="2"/>
        <v>9.7222222248092294E-3</v>
      </c>
      <c r="F5" s="8">
        <f t="shared" si="3"/>
        <v>0.23333333333333334</v>
      </c>
      <c r="G5" t="s">
        <v>7</v>
      </c>
      <c r="H5" t="s">
        <v>8</v>
      </c>
      <c r="I5" t="s">
        <v>8</v>
      </c>
      <c r="J5">
        <v>4.7</v>
      </c>
      <c r="K5" s="8">
        <f t="shared" si="4"/>
        <v>20.142857142857142</v>
      </c>
      <c r="L5" t="s">
        <v>11</v>
      </c>
      <c r="N5" s="13"/>
      <c r="O5" s="14" t="s">
        <v>233</v>
      </c>
      <c r="P5" s="15">
        <f>QUARTILE(K2:K1142,1)</f>
        <v>14.307692307692308</v>
      </c>
    </row>
    <row r="6" spans="1:16" x14ac:dyDescent="0.25">
      <c r="A6" s="4">
        <v>42522.612500000003</v>
      </c>
      <c r="B6" s="1">
        <f t="shared" si="0"/>
        <v>0.61250000000291038</v>
      </c>
      <c r="C6" s="4">
        <v>42522.65902777778</v>
      </c>
      <c r="D6" s="2">
        <f t="shared" si="1"/>
        <v>0.65902777777955635</v>
      </c>
      <c r="E6" s="7">
        <f t="shared" si="2"/>
        <v>4.6527777776645962E-2</v>
      </c>
      <c r="F6" s="8">
        <f t="shared" si="3"/>
        <v>1.1166666666666667</v>
      </c>
      <c r="G6" t="s">
        <v>7</v>
      </c>
      <c r="H6" t="s">
        <v>8</v>
      </c>
      <c r="I6" t="s">
        <v>12</v>
      </c>
      <c r="J6">
        <v>63.7</v>
      </c>
      <c r="K6" s="8">
        <f t="shared" si="4"/>
        <v>57.044776119402989</v>
      </c>
      <c r="L6" t="s">
        <v>13</v>
      </c>
      <c r="N6" s="16"/>
      <c r="O6" s="17" t="s">
        <v>234</v>
      </c>
      <c r="P6" s="18">
        <f>QUARTILE(K2:K1142,3)</f>
        <v>27.891891891891888</v>
      </c>
    </row>
    <row r="7" spans="1:16" x14ac:dyDescent="0.25">
      <c r="A7" s="4">
        <v>42522.71875</v>
      </c>
      <c r="B7" s="1">
        <f t="shared" si="0"/>
        <v>0.71875</v>
      </c>
      <c r="C7" s="4">
        <v>42522.72152777778</v>
      </c>
      <c r="D7" s="2">
        <f t="shared" si="1"/>
        <v>0.72152777777955635</v>
      </c>
      <c r="E7" s="7">
        <f t="shared" si="2"/>
        <v>2.7777777795563452E-3</v>
      </c>
      <c r="F7" s="8">
        <f t="shared" si="3"/>
        <v>6.6666666666666666E-2</v>
      </c>
      <c r="G7" t="s">
        <v>7</v>
      </c>
      <c r="H7" t="s">
        <v>12</v>
      </c>
      <c r="I7" t="s">
        <v>12</v>
      </c>
      <c r="J7">
        <v>4.3</v>
      </c>
      <c r="K7" s="8">
        <f t="shared" si="4"/>
        <v>64.5</v>
      </c>
      <c r="L7" t="s">
        <v>9</v>
      </c>
      <c r="N7" s="16"/>
      <c r="O7" s="17"/>
      <c r="P7" s="18"/>
    </row>
    <row r="8" spans="1:16" x14ac:dyDescent="0.25">
      <c r="A8" s="4">
        <v>42522.729166666664</v>
      </c>
      <c r="B8" s="1">
        <f t="shared" si="0"/>
        <v>0.72916666666424135</v>
      </c>
      <c r="C8" s="4">
        <v>42522.732638888891</v>
      </c>
      <c r="D8" s="2">
        <f t="shared" si="1"/>
        <v>0.73263888889050577</v>
      </c>
      <c r="E8" s="7">
        <f t="shared" si="2"/>
        <v>3.4722222262644209E-3</v>
      </c>
      <c r="F8" s="8">
        <f t="shared" si="3"/>
        <v>8.3333333333333329E-2</v>
      </c>
      <c r="G8" t="s">
        <v>7</v>
      </c>
      <c r="H8" t="s">
        <v>12</v>
      </c>
      <c r="I8" t="s">
        <v>14</v>
      </c>
      <c r="J8">
        <v>7.1</v>
      </c>
      <c r="K8" s="8">
        <f t="shared" si="4"/>
        <v>85.2</v>
      </c>
      <c r="L8" t="s">
        <v>11</v>
      </c>
      <c r="N8" s="16" t="s">
        <v>235</v>
      </c>
      <c r="O8" s="17" t="s">
        <v>236</v>
      </c>
      <c r="P8" s="19">
        <f>P6-P5</f>
        <v>13.584199584199579</v>
      </c>
    </row>
    <row r="9" spans="1:16" x14ac:dyDescent="0.25">
      <c r="A9" s="4">
        <v>42552.560416666667</v>
      </c>
      <c r="B9" s="1">
        <f t="shared" si="0"/>
        <v>0.56041666666715173</v>
      </c>
      <c r="C9" s="4">
        <v>42552.564583333333</v>
      </c>
      <c r="D9" s="2">
        <f t="shared" si="1"/>
        <v>0.56458333333284827</v>
      </c>
      <c r="E9" s="7">
        <f t="shared" si="2"/>
        <v>4.166666665696539E-3</v>
      </c>
      <c r="F9" s="8">
        <f t="shared" si="3"/>
        <v>0.1</v>
      </c>
      <c r="G9" t="s">
        <v>7</v>
      </c>
      <c r="H9" t="s">
        <v>15</v>
      </c>
      <c r="I9" t="s">
        <v>15</v>
      </c>
      <c r="J9">
        <v>0.8</v>
      </c>
      <c r="K9" s="8">
        <f t="shared" si="4"/>
        <v>8</v>
      </c>
      <c r="L9" t="s">
        <v>11</v>
      </c>
      <c r="N9" s="16"/>
      <c r="O9" s="17"/>
      <c r="P9" s="18"/>
    </row>
    <row r="10" spans="1:16" x14ac:dyDescent="0.25">
      <c r="A10" s="4">
        <v>42644.336805555555</v>
      </c>
      <c r="B10" s="1">
        <f t="shared" si="0"/>
        <v>0.33680555555474712</v>
      </c>
      <c r="C10" s="4">
        <v>42644.350694444445</v>
      </c>
      <c r="D10" s="2">
        <f t="shared" si="1"/>
        <v>0.35069444444525288</v>
      </c>
      <c r="E10" s="7">
        <f t="shared" si="2"/>
        <v>1.3888888890505768E-2</v>
      </c>
      <c r="F10" s="8">
        <f t="shared" si="3"/>
        <v>0.33333333333333331</v>
      </c>
      <c r="G10" t="s">
        <v>7</v>
      </c>
      <c r="H10" t="s">
        <v>15</v>
      </c>
      <c r="I10" t="s">
        <v>16</v>
      </c>
      <c r="J10">
        <v>8.3000000000000007</v>
      </c>
      <c r="K10" s="8">
        <f t="shared" si="4"/>
        <v>24.900000000000002</v>
      </c>
      <c r="L10" t="s">
        <v>11</v>
      </c>
      <c r="N10" s="16"/>
      <c r="O10" s="17" t="s">
        <v>237</v>
      </c>
      <c r="P10" s="18">
        <f>P5-1.5*P8</f>
        <v>-6.0686070686070597</v>
      </c>
    </row>
    <row r="11" spans="1:16" ht="15.75" thickBot="1" x14ac:dyDescent="0.3">
      <c r="A11" s="4">
        <v>42644.511805555558</v>
      </c>
      <c r="B11" s="1">
        <f t="shared" si="0"/>
        <v>0.5118055555576575</v>
      </c>
      <c r="C11" s="4">
        <v>42644.530555555553</v>
      </c>
      <c r="D11" s="2">
        <f t="shared" si="1"/>
        <v>0.53055555555329192</v>
      </c>
      <c r="E11" s="7">
        <f t="shared" si="2"/>
        <v>1.8749999995634425E-2</v>
      </c>
      <c r="F11" s="8">
        <f t="shared" si="3"/>
        <v>0.45</v>
      </c>
      <c r="G11" t="s">
        <v>7</v>
      </c>
      <c r="H11" t="s">
        <v>17</v>
      </c>
      <c r="I11" t="s">
        <v>18</v>
      </c>
      <c r="J11">
        <v>16.5</v>
      </c>
      <c r="K11" s="8">
        <f t="shared" si="4"/>
        <v>36.666666666666664</v>
      </c>
      <c r="L11" t="s">
        <v>13</v>
      </c>
      <c r="N11" s="20"/>
      <c r="O11" s="21" t="s">
        <v>238</v>
      </c>
      <c r="P11" s="22">
        <f>P6+1.5*P8</f>
        <v>48.268191268191259</v>
      </c>
    </row>
    <row r="12" spans="1:16" x14ac:dyDescent="0.25">
      <c r="A12" s="4">
        <v>42644.630555555559</v>
      </c>
      <c r="B12" s="1">
        <f t="shared" si="0"/>
        <v>0.63055555555911269</v>
      </c>
      <c r="C12" s="4">
        <v>42644.660416666666</v>
      </c>
      <c r="D12" s="2">
        <f t="shared" si="1"/>
        <v>0.66041666666569654</v>
      </c>
      <c r="E12" s="7">
        <f t="shared" si="2"/>
        <v>2.9861111106583849E-2</v>
      </c>
      <c r="F12" s="8">
        <f t="shared" si="3"/>
        <v>0.71666666666666667</v>
      </c>
      <c r="G12" t="s">
        <v>7</v>
      </c>
      <c r="H12" t="s">
        <v>18</v>
      </c>
      <c r="I12" t="s">
        <v>19</v>
      </c>
      <c r="J12">
        <v>10.8</v>
      </c>
      <c r="K12" s="8">
        <f t="shared" si="4"/>
        <v>15.069767441860465</v>
      </c>
      <c r="L12" t="s">
        <v>11</v>
      </c>
    </row>
    <row r="13" spans="1:16" x14ac:dyDescent="0.25">
      <c r="A13" s="4">
        <v>42644.762499999997</v>
      </c>
      <c r="B13" s="1">
        <f t="shared" si="0"/>
        <v>0.76249999999708962</v>
      </c>
      <c r="C13" s="4">
        <v>42644.786805555559</v>
      </c>
      <c r="D13" s="2">
        <f t="shared" si="1"/>
        <v>0.78680555555911269</v>
      </c>
      <c r="E13" s="7">
        <f t="shared" si="2"/>
        <v>2.4305555562023073E-2</v>
      </c>
      <c r="F13" s="8">
        <f t="shared" si="3"/>
        <v>0.58333333333333337</v>
      </c>
      <c r="G13" t="s">
        <v>7</v>
      </c>
      <c r="H13" t="s">
        <v>20</v>
      </c>
      <c r="I13" t="s">
        <v>18</v>
      </c>
      <c r="J13">
        <v>7.5</v>
      </c>
      <c r="K13" s="8">
        <f t="shared" si="4"/>
        <v>12.857142857142856</v>
      </c>
      <c r="L13" t="s">
        <v>11</v>
      </c>
    </row>
    <row r="14" spans="1:16" x14ac:dyDescent="0.25">
      <c r="A14" s="4">
        <v>42644.800000000003</v>
      </c>
      <c r="B14" s="1">
        <f t="shared" si="0"/>
        <v>0.80000000000291038</v>
      </c>
      <c r="C14" s="4">
        <v>42644.813888888886</v>
      </c>
      <c r="D14" s="2">
        <f t="shared" si="1"/>
        <v>0.81388888888614019</v>
      </c>
      <c r="E14" s="7">
        <f t="shared" si="2"/>
        <v>1.3888888883229811E-2</v>
      </c>
      <c r="F14" s="8">
        <f t="shared" si="3"/>
        <v>0.33333333333333331</v>
      </c>
      <c r="G14" t="s">
        <v>7</v>
      </c>
      <c r="H14" t="s">
        <v>21</v>
      </c>
      <c r="I14" t="s">
        <v>22</v>
      </c>
      <c r="J14">
        <v>6.2</v>
      </c>
      <c r="K14" s="8">
        <f t="shared" si="4"/>
        <v>18.600000000000001</v>
      </c>
      <c r="L14" t="s">
        <v>11</v>
      </c>
    </row>
    <row r="15" spans="1:16" x14ac:dyDescent="0.25">
      <c r="A15" s="4">
        <v>42675.371527777781</v>
      </c>
      <c r="B15" s="1">
        <f t="shared" si="0"/>
        <v>0.37152777778101154</v>
      </c>
      <c r="C15" s="4">
        <v>42675.38958333333</v>
      </c>
      <c r="D15" s="2">
        <f t="shared" si="1"/>
        <v>0.38958333332993789</v>
      </c>
      <c r="E15" s="7">
        <f t="shared" si="2"/>
        <v>1.805555554892635E-2</v>
      </c>
      <c r="F15" s="8">
        <f t="shared" si="3"/>
        <v>0.43333333333333335</v>
      </c>
      <c r="G15" t="s">
        <v>7</v>
      </c>
      <c r="H15" t="s">
        <v>22</v>
      </c>
      <c r="I15" t="s">
        <v>23</v>
      </c>
      <c r="J15">
        <v>6.4</v>
      </c>
      <c r="K15" s="8">
        <f t="shared" si="4"/>
        <v>14.76923076923077</v>
      </c>
      <c r="L15" t="s">
        <v>24</v>
      </c>
    </row>
    <row r="16" spans="1:16" x14ac:dyDescent="0.25">
      <c r="A16" s="4">
        <v>42675.49722222222</v>
      </c>
      <c r="B16" s="1">
        <f t="shared" si="0"/>
        <v>0.49722222222044365</v>
      </c>
      <c r="C16" s="4">
        <v>42675.502083333333</v>
      </c>
      <c r="D16" s="2">
        <f t="shared" si="1"/>
        <v>0.50208333333284827</v>
      </c>
      <c r="E16" s="7">
        <f t="shared" si="2"/>
        <v>4.8611111124046147E-3</v>
      </c>
      <c r="F16" s="8">
        <f t="shared" si="3"/>
        <v>0.11666666666666667</v>
      </c>
      <c r="G16" t="s">
        <v>7</v>
      </c>
      <c r="H16" t="s">
        <v>25</v>
      </c>
      <c r="I16" t="s">
        <v>21</v>
      </c>
      <c r="J16">
        <v>1.6</v>
      </c>
      <c r="K16" s="8">
        <f t="shared" si="4"/>
        <v>13.714285714285715</v>
      </c>
      <c r="L16" t="s">
        <v>10</v>
      </c>
    </row>
    <row r="17" spans="1:12" x14ac:dyDescent="0.25">
      <c r="A17" s="4">
        <v>42675.563888888886</v>
      </c>
      <c r="B17" s="1">
        <f t="shared" si="0"/>
        <v>0.56388888888614019</v>
      </c>
      <c r="C17" s="4">
        <v>42675.573611111111</v>
      </c>
      <c r="D17" s="2">
        <f t="shared" si="1"/>
        <v>0.57361111111094942</v>
      </c>
      <c r="E17" s="7">
        <f t="shared" si="2"/>
        <v>9.7222222248092294E-3</v>
      </c>
      <c r="F17" s="8">
        <f t="shared" si="3"/>
        <v>0.23333333333333334</v>
      </c>
      <c r="G17" t="s">
        <v>7</v>
      </c>
      <c r="H17" t="s">
        <v>21</v>
      </c>
      <c r="I17" t="s">
        <v>26</v>
      </c>
      <c r="J17">
        <v>1.7</v>
      </c>
      <c r="K17" s="8">
        <f t="shared" si="4"/>
        <v>7.2857142857142856</v>
      </c>
      <c r="L17" t="s">
        <v>9</v>
      </c>
    </row>
    <row r="18" spans="1:12" x14ac:dyDescent="0.25">
      <c r="A18" s="4">
        <v>42675.604166666664</v>
      </c>
      <c r="B18" s="1">
        <f t="shared" si="0"/>
        <v>0.60416666666424135</v>
      </c>
      <c r="C18" s="4">
        <v>42675.613194444442</v>
      </c>
      <c r="D18" s="2">
        <f t="shared" si="1"/>
        <v>0.6131944444423425</v>
      </c>
      <c r="E18" s="7">
        <f t="shared" si="2"/>
        <v>9.0277777781011537E-3</v>
      </c>
      <c r="F18" s="8">
        <f t="shared" si="3"/>
        <v>0.21666666666666667</v>
      </c>
      <c r="G18" t="s">
        <v>7</v>
      </c>
      <c r="H18" t="s">
        <v>26</v>
      </c>
      <c r="I18" t="s">
        <v>21</v>
      </c>
      <c r="J18">
        <v>1.9</v>
      </c>
      <c r="K18" s="8">
        <f t="shared" si="4"/>
        <v>8.7692307692307683</v>
      </c>
      <c r="L18" t="s">
        <v>9</v>
      </c>
    </row>
    <row r="19" spans="1:12" x14ac:dyDescent="0.25">
      <c r="A19" s="4">
        <v>42705.522916666669</v>
      </c>
      <c r="B19" s="1">
        <f t="shared" si="0"/>
        <v>0.52291666666860692</v>
      </c>
      <c r="C19" s="4">
        <v>42705.53402777778</v>
      </c>
      <c r="D19" s="2">
        <f t="shared" si="1"/>
        <v>0.53402777777955635</v>
      </c>
      <c r="E19" s="7">
        <f t="shared" si="2"/>
        <v>1.1111111110949423E-2</v>
      </c>
      <c r="F19" s="8">
        <f t="shared" si="3"/>
        <v>0.26666666666666666</v>
      </c>
      <c r="G19" t="s">
        <v>7</v>
      </c>
      <c r="H19" t="s">
        <v>21</v>
      </c>
      <c r="I19" t="s">
        <v>27</v>
      </c>
      <c r="J19">
        <v>1.9</v>
      </c>
      <c r="K19" s="8">
        <f t="shared" si="4"/>
        <v>7.125</v>
      </c>
      <c r="L19" t="s">
        <v>9</v>
      </c>
    </row>
    <row r="20" spans="1:12" x14ac:dyDescent="0.25">
      <c r="A20" s="4">
        <v>42705.536805555559</v>
      </c>
      <c r="B20" s="1">
        <f t="shared" si="0"/>
        <v>0.53680555555911269</v>
      </c>
      <c r="C20" s="4">
        <v>42705.54791666667</v>
      </c>
      <c r="D20" s="2">
        <f t="shared" si="1"/>
        <v>0.54791666667006211</v>
      </c>
      <c r="E20" s="7">
        <f t="shared" si="2"/>
        <v>1.1111111110949423E-2</v>
      </c>
      <c r="F20" s="8">
        <f t="shared" si="3"/>
        <v>0.26666666666666666</v>
      </c>
      <c r="G20" t="s">
        <v>7</v>
      </c>
      <c r="H20" t="s">
        <v>27</v>
      </c>
      <c r="I20" t="s">
        <v>28</v>
      </c>
      <c r="J20">
        <v>4</v>
      </c>
      <c r="K20" s="8">
        <f t="shared" si="4"/>
        <v>15</v>
      </c>
      <c r="L20" t="s">
        <v>9</v>
      </c>
    </row>
    <row r="21" spans="1:12" x14ac:dyDescent="0.25">
      <c r="A21" s="4">
        <v>42705.612500000003</v>
      </c>
      <c r="B21" s="1">
        <f t="shared" si="0"/>
        <v>0.61250000000291038</v>
      </c>
      <c r="C21" s="4">
        <v>42705.62222222222</v>
      </c>
      <c r="D21" s="2">
        <f t="shared" si="1"/>
        <v>0.62222222222044365</v>
      </c>
      <c r="E21" s="7">
        <f t="shared" si="2"/>
        <v>9.7222222175332718E-3</v>
      </c>
      <c r="F21" s="8">
        <f t="shared" si="3"/>
        <v>0.23333333333333334</v>
      </c>
      <c r="G21" t="s">
        <v>7</v>
      </c>
      <c r="H21" t="s">
        <v>28</v>
      </c>
      <c r="I21" t="s">
        <v>27</v>
      </c>
      <c r="J21">
        <v>1.8</v>
      </c>
      <c r="K21" s="8">
        <f t="shared" si="4"/>
        <v>7.7142857142857144</v>
      </c>
      <c r="L21" t="s">
        <v>10</v>
      </c>
    </row>
    <row r="22" spans="1:12" x14ac:dyDescent="0.25">
      <c r="A22" s="4">
        <v>42705.634027777778</v>
      </c>
      <c r="B22" s="1">
        <f t="shared" si="0"/>
        <v>0.63402777777810115</v>
      </c>
      <c r="C22" s="4">
        <v>42705.644444444442</v>
      </c>
      <c r="D22" s="2">
        <f t="shared" si="1"/>
        <v>0.6444444444423425</v>
      </c>
      <c r="E22" s="7">
        <f t="shared" si="2"/>
        <v>1.0416666664241347E-2</v>
      </c>
      <c r="F22" s="8">
        <f t="shared" si="3"/>
        <v>0.25</v>
      </c>
      <c r="G22" t="s">
        <v>7</v>
      </c>
      <c r="H22" t="s">
        <v>27</v>
      </c>
      <c r="I22" t="s">
        <v>29</v>
      </c>
      <c r="J22">
        <v>2.4</v>
      </c>
      <c r="K22" s="8">
        <f t="shared" si="4"/>
        <v>9.6</v>
      </c>
      <c r="L22" t="s">
        <v>13</v>
      </c>
    </row>
    <row r="23" spans="1:12" x14ac:dyDescent="0.25">
      <c r="A23" s="4">
        <v>42705.654166666667</v>
      </c>
      <c r="B23" s="1">
        <f t="shared" si="0"/>
        <v>0.65416666666715173</v>
      </c>
      <c r="C23" s="4">
        <v>42705.662499999999</v>
      </c>
      <c r="D23" s="2">
        <f t="shared" si="1"/>
        <v>0.66249999999854481</v>
      </c>
      <c r="E23" s="7">
        <f t="shared" si="2"/>
        <v>8.333333331393078E-3</v>
      </c>
      <c r="F23" s="8">
        <f t="shared" si="3"/>
        <v>0.2</v>
      </c>
      <c r="G23" t="s">
        <v>7</v>
      </c>
      <c r="H23" t="s">
        <v>29</v>
      </c>
      <c r="I23" t="s">
        <v>21</v>
      </c>
      <c r="J23">
        <v>2</v>
      </c>
      <c r="K23" s="8">
        <f t="shared" si="4"/>
        <v>10</v>
      </c>
      <c r="L23" t="s">
        <v>10</v>
      </c>
    </row>
    <row r="24" spans="1:12" x14ac:dyDescent="0.25">
      <c r="A24" s="4">
        <v>42705.668055555558</v>
      </c>
      <c r="B24" s="1">
        <f t="shared" si="0"/>
        <v>0.6680555555576575</v>
      </c>
      <c r="C24" s="4">
        <v>42705.708333333336</v>
      </c>
      <c r="D24" s="2">
        <f t="shared" si="1"/>
        <v>0.70833333333575865</v>
      </c>
      <c r="E24" s="7">
        <f t="shared" si="2"/>
        <v>4.0277777778101154E-2</v>
      </c>
      <c r="F24" s="8">
        <f t="shared" si="3"/>
        <v>0.96666666666666667</v>
      </c>
      <c r="G24" t="s">
        <v>7</v>
      </c>
      <c r="H24" t="s">
        <v>18</v>
      </c>
      <c r="I24" t="s">
        <v>30</v>
      </c>
      <c r="J24">
        <v>15.1</v>
      </c>
      <c r="K24" s="8">
        <f t="shared" si="4"/>
        <v>15.620689655172413</v>
      </c>
      <c r="L24" t="s">
        <v>11</v>
      </c>
    </row>
    <row r="25" spans="1:12" x14ac:dyDescent="0.25">
      <c r="A25" s="4">
        <v>42382</v>
      </c>
      <c r="B25" s="2">
        <v>0.57916666666666672</v>
      </c>
      <c r="C25" s="4">
        <v>42382</v>
      </c>
      <c r="D25" s="2">
        <v>0.58819444444444446</v>
      </c>
      <c r="E25" s="7">
        <f t="shared" si="2"/>
        <v>9.0277777777777457E-3</v>
      </c>
      <c r="F25" s="8">
        <f t="shared" si="3"/>
        <v>0.21666666666666667</v>
      </c>
      <c r="G25" t="s">
        <v>7</v>
      </c>
      <c r="H25" t="s">
        <v>31</v>
      </c>
      <c r="I25" t="s">
        <v>32</v>
      </c>
      <c r="J25">
        <v>11.2</v>
      </c>
      <c r="K25" s="8">
        <f t="shared" si="4"/>
        <v>51.692307692307686</v>
      </c>
      <c r="L25" t="s">
        <v>11</v>
      </c>
    </row>
    <row r="26" spans="1:12" x14ac:dyDescent="0.25">
      <c r="A26" s="4">
        <v>42382</v>
      </c>
      <c r="B26" s="2">
        <v>0.625</v>
      </c>
      <c r="C26" s="4">
        <v>42382</v>
      </c>
      <c r="D26" s="2">
        <v>0.64444444444444449</v>
      </c>
      <c r="E26" s="7">
        <f t="shared" si="2"/>
        <v>1.9444444444444486E-2</v>
      </c>
      <c r="F26" s="8">
        <f t="shared" si="3"/>
        <v>0.46666666666666667</v>
      </c>
      <c r="G26" t="s">
        <v>7</v>
      </c>
      <c r="H26" t="s">
        <v>32</v>
      </c>
      <c r="I26" t="s">
        <v>31</v>
      </c>
      <c r="J26">
        <v>11.8</v>
      </c>
      <c r="K26" s="8">
        <f t="shared" si="4"/>
        <v>25.285714285714288</v>
      </c>
      <c r="L26" t="s">
        <v>11</v>
      </c>
    </row>
    <row r="27" spans="1:12" x14ac:dyDescent="0.25">
      <c r="A27" s="4">
        <v>42383</v>
      </c>
      <c r="B27" s="2">
        <v>0.68680555555555556</v>
      </c>
      <c r="C27" s="4">
        <v>42383</v>
      </c>
      <c r="D27" s="2">
        <v>0.71180555555555547</v>
      </c>
      <c r="E27" s="7">
        <f t="shared" si="2"/>
        <v>2.4999999999999911E-2</v>
      </c>
      <c r="F27" s="8">
        <f t="shared" si="3"/>
        <v>0.6</v>
      </c>
      <c r="G27" t="s">
        <v>7</v>
      </c>
      <c r="H27" t="s">
        <v>33</v>
      </c>
      <c r="I27" t="s">
        <v>33</v>
      </c>
      <c r="J27">
        <v>21.9</v>
      </c>
      <c r="K27" s="8">
        <f t="shared" si="4"/>
        <v>36.5</v>
      </c>
      <c r="L27" t="s">
        <v>13</v>
      </c>
    </row>
    <row r="28" spans="1:12" x14ac:dyDescent="0.25">
      <c r="A28" s="4">
        <v>42383</v>
      </c>
      <c r="B28" s="2">
        <v>0.90208333333333324</v>
      </c>
      <c r="C28" s="4">
        <v>42383</v>
      </c>
      <c r="D28" s="2">
        <v>0.90625</v>
      </c>
      <c r="E28" s="7">
        <f t="shared" si="2"/>
        <v>4.1666666666667629E-3</v>
      </c>
      <c r="F28" s="8">
        <f t="shared" si="3"/>
        <v>0.1</v>
      </c>
      <c r="G28" t="s">
        <v>7</v>
      </c>
      <c r="H28" t="s">
        <v>34</v>
      </c>
      <c r="I28" t="s">
        <v>35</v>
      </c>
      <c r="J28">
        <v>3.9</v>
      </c>
      <c r="K28" s="8">
        <f t="shared" si="4"/>
        <v>39</v>
      </c>
      <c r="L28" t="s">
        <v>10</v>
      </c>
    </row>
    <row r="29" spans="1:12" x14ac:dyDescent="0.25">
      <c r="A29" s="4">
        <v>42384</v>
      </c>
      <c r="B29" s="2">
        <v>2.8472222222222222E-2</v>
      </c>
      <c r="C29" s="4">
        <v>42384</v>
      </c>
      <c r="D29" s="2">
        <v>4.2361111111111106E-2</v>
      </c>
      <c r="E29" s="7">
        <f t="shared" si="2"/>
        <v>1.3888888888888885E-2</v>
      </c>
      <c r="F29" s="8">
        <f t="shared" si="3"/>
        <v>0.33333333333333331</v>
      </c>
      <c r="G29" t="s">
        <v>7</v>
      </c>
      <c r="H29" t="s">
        <v>16</v>
      </c>
      <c r="I29" t="s">
        <v>15</v>
      </c>
      <c r="J29">
        <v>8</v>
      </c>
      <c r="K29" s="8">
        <f t="shared" si="4"/>
        <v>24</v>
      </c>
      <c r="L29" t="s">
        <v>10</v>
      </c>
    </row>
    <row r="30" spans="1:12" x14ac:dyDescent="0.25">
      <c r="A30" s="4">
        <v>42384</v>
      </c>
      <c r="B30" s="2">
        <v>0.48819444444444443</v>
      </c>
      <c r="C30" s="4">
        <v>42384</v>
      </c>
      <c r="D30" s="2">
        <v>0.50208333333333333</v>
      </c>
      <c r="E30" s="7">
        <f t="shared" si="2"/>
        <v>1.3888888888888895E-2</v>
      </c>
      <c r="F30" s="8">
        <f t="shared" si="3"/>
        <v>0.33333333333333331</v>
      </c>
      <c r="G30" t="s">
        <v>7</v>
      </c>
      <c r="H30" t="s">
        <v>15</v>
      </c>
      <c r="I30" t="s">
        <v>36</v>
      </c>
      <c r="J30">
        <v>10.4</v>
      </c>
      <c r="K30" s="8">
        <f t="shared" si="4"/>
        <v>31.200000000000003</v>
      </c>
      <c r="L30" t="s">
        <v>9</v>
      </c>
    </row>
    <row r="31" spans="1:12" x14ac:dyDescent="0.25">
      <c r="A31" s="4">
        <v>42384</v>
      </c>
      <c r="B31" s="2">
        <v>0.55972222222222223</v>
      </c>
      <c r="C31" s="4">
        <v>42384</v>
      </c>
      <c r="D31" s="2">
        <v>0.57222222222222219</v>
      </c>
      <c r="E31" s="7">
        <f t="shared" si="2"/>
        <v>1.2499999999999956E-2</v>
      </c>
      <c r="F31" s="8">
        <f t="shared" si="3"/>
        <v>0.3</v>
      </c>
      <c r="G31" t="s">
        <v>7</v>
      </c>
      <c r="H31" t="s">
        <v>36</v>
      </c>
      <c r="I31" t="s">
        <v>15</v>
      </c>
      <c r="J31">
        <v>10.4</v>
      </c>
      <c r="K31" s="8">
        <f t="shared" si="4"/>
        <v>34.666666666666671</v>
      </c>
      <c r="L31" t="s">
        <v>9</v>
      </c>
    </row>
    <row r="32" spans="1:12" x14ac:dyDescent="0.25">
      <c r="A32" s="4">
        <v>42387</v>
      </c>
      <c r="B32" s="2">
        <v>0.62152777777777779</v>
      </c>
      <c r="C32" s="4">
        <v>42387</v>
      </c>
      <c r="D32" s="2">
        <v>0.62916666666666665</v>
      </c>
      <c r="E32" s="7">
        <f t="shared" si="2"/>
        <v>7.6388888888888618E-3</v>
      </c>
      <c r="F32" s="8">
        <f t="shared" si="3"/>
        <v>0.18333333333333332</v>
      </c>
      <c r="G32" t="s">
        <v>7</v>
      </c>
      <c r="H32" t="s">
        <v>15</v>
      </c>
      <c r="I32" t="s">
        <v>15</v>
      </c>
      <c r="J32">
        <v>4.8</v>
      </c>
      <c r="K32" s="8">
        <f t="shared" si="4"/>
        <v>26.181818181818183</v>
      </c>
      <c r="L32" t="s">
        <v>9</v>
      </c>
    </row>
    <row r="33" spans="1:12" x14ac:dyDescent="0.25">
      <c r="A33" s="4">
        <v>42387</v>
      </c>
      <c r="B33" s="2">
        <v>0.67569444444444438</v>
      </c>
      <c r="C33" s="4">
        <v>42387</v>
      </c>
      <c r="D33" s="2">
        <v>0.68333333333333324</v>
      </c>
      <c r="E33" s="7">
        <f t="shared" si="2"/>
        <v>7.6388888888888618E-3</v>
      </c>
      <c r="F33" s="8">
        <f t="shared" si="3"/>
        <v>0.18333333333333332</v>
      </c>
      <c r="G33" t="s">
        <v>7</v>
      </c>
      <c r="H33" t="s">
        <v>37</v>
      </c>
      <c r="I33" t="s">
        <v>38</v>
      </c>
      <c r="J33">
        <v>4.7</v>
      </c>
      <c r="K33" s="8">
        <f t="shared" si="4"/>
        <v>25.63636363636364</v>
      </c>
      <c r="L33" t="s">
        <v>9</v>
      </c>
    </row>
    <row r="34" spans="1:12" x14ac:dyDescent="0.25">
      <c r="A34" s="4">
        <v>42388</v>
      </c>
      <c r="B34" s="2">
        <v>0.38125000000000003</v>
      </c>
      <c r="C34" s="4">
        <v>42388</v>
      </c>
      <c r="D34" s="2">
        <v>0.39097222222222222</v>
      </c>
      <c r="E34" s="7">
        <f t="shared" si="2"/>
        <v>9.7222222222221877E-3</v>
      </c>
      <c r="F34" s="8">
        <f t="shared" si="3"/>
        <v>0.23333333333333334</v>
      </c>
      <c r="G34" t="s">
        <v>7</v>
      </c>
      <c r="H34" t="s">
        <v>38</v>
      </c>
      <c r="I34" t="s">
        <v>39</v>
      </c>
      <c r="J34">
        <v>7.2</v>
      </c>
      <c r="K34" s="8">
        <f t="shared" si="4"/>
        <v>30.857142857142858</v>
      </c>
    </row>
    <row r="35" spans="1:12" x14ac:dyDescent="0.25">
      <c r="A35" s="4">
        <v>42388</v>
      </c>
      <c r="B35" s="2">
        <v>0.4548611111111111</v>
      </c>
      <c r="C35" s="4">
        <v>42388</v>
      </c>
      <c r="D35" s="2">
        <v>0.46458333333333335</v>
      </c>
      <c r="E35" s="7">
        <f t="shared" si="2"/>
        <v>9.7222222222222432E-3</v>
      </c>
      <c r="F35" s="8">
        <f t="shared" si="3"/>
        <v>0.23333333333333334</v>
      </c>
      <c r="G35" t="s">
        <v>7</v>
      </c>
      <c r="H35" t="s">
        <v>39</v>
      </c>
      <c r="I35" t="s">
        <v>38</v>
      </c>
      <c r="J35">
        <v>7.6</v>
      </c>
      <c r="K35" s="8">
        <f t="shared" si="4"/>
        <v>32.571428571428569</v>
      </c>
      <c r="L35" t="s">
        <v>24</v>
      </c>
    </row>
    <row r="36" spans="1:12" x14ac:dyDescent="0.25">
      <c r="A36" s="4">
        <v>42389</v>
      </c>
      <c r="B36" s="2">
        <v>0.44166666666666665</v>
      </c>
      <c r="C36" s="4">
        <v>42389</v>
      </c>
      <c r="D36" s="2">
        <v>0.46597222222222223</v>
      </c>
      <c r="E36" s="7">
        <f t="shared" si="2"/>
        <v>2.430555555555558E-2</v>
      </c>
      <c r="F36" s="8">
        <f t="shared" si="3"/>
        <v>0.58333333333333337</v>
      </c>
      <c r="G36" t="s">
        <v>7</v>
      </c>
      <c r="H36" t="s">
        <v>15</v>
      </c>
      <c r="I36" t="s">
        <v>40</v>
      </c>
      <c r="J36">
        <v>17.100000000000001</v>
      </c>
      <c r="K36" s="8">
        <f t="shared" si="4"/>
        <v>29.314285714285713</v>
      </c>
      <c r="L36" t="s">
        <v>11</v>
      </c>
    </row>
    <row r="37" spans="1:12" x14ac:dyDescent="0.25">
      <c r="A37" s="4">
        <v>42389</v>
      </c>
      <c r="B37" s="2">
        <v>0.4916666666666667</v>
      </c>
      <c r="C37" s="4">
        <v>42389</v>
      </c>
      <c r="D37" s="2">
        <v>0.5131944444444444</v>
      </c>
      <c r="E37" s="7">
        <f t="shared" si="2"/>
        <v>2.1527777777777701E-2</v>
      </c>
      <c r="F37" s="8">
        <f t="shared" si="3"/>
        <v>0.51666666666666672</v>
      </c>
      <c r="G37" t="s">
        <v>7</v>
      </c>
      <c r="H37" t="s">
        <v>41</v>
      </c>
      <c r="I37" t="s">
        <v>42</v>
      </c>
      <c r="J37">
        <v>15.1</v>
      </c>
      <c r="K37" s="8">
        <f t="shared" si="4"/>
        <v>29.2258064516129</v>
      </c>
      <c r="L37" t="s">
        <v>11</v>
      </c>
    </row>
    <row r="38" spans="1:12" x14ac:dyDescent="0.25">
      <c r="A38" s="4">
        <v>42389</v>
      </c>
      <c r="B38" s="2">
        <v>0.55902777777777779</v>
      </c>
      <c r="C38" s="4">
        <v>42389</v>
      </c>
      <c r="D38" s="2">
        <v>0.59652777777777777</v>
      </c>
      <c r="E38" s="7">
        <f t="shared" si="2"/>
        <v>3.7499999999999978E-2</v>
      </c>
      <c r="F38" s="8">
        <f t="shared" si="3"/>
        <v>0.9</v>
      </c>
      <c r="G38" t="s">
        <v>7</v>
      </c>
      <c r="H38" t="s">
        <v>40</v>
      </c>
      <c r="I38" t="s">
        <v>15</v>
      </c>
      <c r="J38">
        <v>40.200000000000003</v>
      </c>
      <c r="K38" s="8">
        <f t="shared" si="4"/>
        <v>44.666666666666671</v>
      </c>
      <c r="L38" t="s">
        <v>13</v>
      </c>
    </row>
    <row r="39" spans="1:12" x14ac:dyDescent="0.25">
      <c r="A39" s="4">
        <v>42390</v>
      </c>
      <c r="B39" s="2">
        <v>0.60069444444444442</v>
      </c>
      <c r="C39" s="4">
        <v>42390</v>
      </c>
      <c r="D39" s="2">
        <v>0.60347222222222219</v>
      </c>
      <c r="E39" s="7">
        <f t="shared" si="2"/>
        <v>2.7777777777777679E-3</v>
      </c>
      <c r="F39" s="8">
        <f t="shared" si="3"/>
        <v>6.6666666666666666E-2</v>
      </c>
      <c r="G39" t="s">
        <v>7</v>
      </c>
      <c r="H39" t="s">
        <v>15</v>
      </c>
      <c r="I39" t="s">
        <v>15</v>
      </c>
      <c r="J39">
        <v>1.6</v>
      </c>
      <c r="K39" s="8">
        <f t="shared" si="4"/>
        <v>24</v>
      </c>
      <c r="L39" t="s">
        <v>10</v>
      </c>
    </row>
    <row r="40" spans="1:12" x14ac:dyDescent="0.25">
      <c r="A40" s="4">
        <v>42390</v>
      </c>
      <c r="B40" s="2">
        <v>0.61319444444444449</v>
      </c>
      <c r="C40" s="4">
        <v>42390</v>
      </c>
      <c r="D40" s="2">
        <v>0.61875000000000002</v>
      </c>
      <c r="E40" s="7">
        <f t="shared" si="2"/>
        <v>5.5555555555555358E-3</v>
      </c>
      <c r="F40" s="8">
        <f t="shared" si="3"/>
        <v>0.13333333333333333</v>
      </c>
      <c r="G40" t="s">
        <v>7</v>
      </c>
      <c r="H40" t="s">
        <v>15</v>
      </c>
      <c r="I40" t="s">
        <v>15</v>
      </c>
      <c r="J40">
        <v>2.4</v>
      </c>
      <c r="K40" s="8">
        <f t="shared" si="4"/>
        <v>18</v>
      </c>
      <c r="L40" t="s">
        <v>9</v>
      </c>
    </row>
    <row r="41" spans="1:12" x14ac:dyDescent="0.25">
      <c r="A41" s="4">
        <v>42390</v>
      </c>
      <c r="B41" s="2">
        <v>0.66736111111111107</v>
      </c>
      <c r="C41" s="4">
        <v>42390</v>
      </c>
      <c r="D41" s="2">
        <v>0.67083333333333339</v>
      </c>
      <c r="E41" s="7">
        <f t="shared" si="2"/>
        <v>3.4722222222223209E-3</v>
      </c>
      <c r="F41" s="8">
        <f t="shared" si="3"/>
        <v>8.3333333333333329E-2</v>
      </c>
      <c r="G41" t="s">
        <v>7</v>
      </c>
      <c r="H41" t="s">
        <v>15</v>
      </c>
      <c r="I41" t="s">
        <v>15</v>
      </c>
      <c r="J41">
        <v>1</v>
      </c>
      <c r="K41" s="8">
        <f t="shared" si="4"/>
        <v>12</v>
      </c>
      <c r="L41" t="s">
        <v>9</v>
      </c>
    </row>
    <row r="42" spans="1:12" x14ac:dyDescent="0.25">
      <c r="A42" s="4">
        <v>42395</v>
      </c>
      <c r="B42" s="2">
        <v>0.44513888888888892</v>
      </c>
      <c r="C42" s="4">
        <v>42395</v>
      </c>
      <c r="D42" s="2">
        <v>0.4513888888888889</v>
      </c>
      <c r="E42" s="7">
        <f t="shared" si="2"/>
        <v>6.2499999999999778E-3</v>
      </c>
      <c r="F42" s="8">
        <f t="shared" si="3"/>
        <v>0.15</v>
      </c>
      <c r="G42" t="s">
        <v>7</v>
      </c>
      <c r="H42" t="s">
        <v>38</v>
      </c>
      <c r="I42" t="s">
        <v>43</v>
      </c>
      <c r="J42">
        <v>2</v>
      </c>
      <c r="K42" s="8">
        <f t="shared" si="4"/>
        <v>13.333333333333334</v>
      </c>
      <c r="L42" t="s">
        <v>9</v>
      </c>
    </row>
    <row r="43" spans="1:12" x14ac:dyDescent="0.25">
      <c r="A43" s="4">
        <v>42395</v>
      </c>
      <c r="B43" s="2">
        <v>0.5229166666666667</v>
      </c>
      <c r="C43" s="4">
        <v>42395</v>
      </c>
      <c r="D43" s="2">
        <v>0.52847222222222223</v>
      </c>
      <c r="E43" s="7">
        <f t="shared" si="2"/>
        <v>5.5555555555555358E-3</v>
      </c>
      <c r="F43" s="8">
        <f t="shared" si="3"/>
        <v>0.13333333333333333</v>
      </c>
      <c r="G43" t="s">
        <v>7</v>
      </c>
      <c r="H43" t="s">
        <v>43</v>
      </c>
      <c r="I43" t="s">
        <v>38</v>
      </c>
      <c r="J43">
        <v>2.2999999999999998</v>
      </c>
      <c r="K43" s="8">
        <f t="shared" si="4"/>
        <v>17.25</v>
      </c>
      <c r="L43" t="s">
        <v>10</v>
      </c>
    </row>
    <row r="44" spans="1:12" x14ac:dyDescent="0.25">
      <c r="A44" s="4">
        <v>42395</v>
      </c>
      <c r="B44" s="2">
        <v>0.68333333333333324</v>
      </c>
      <c r="C44" s="4">
        <v>42395</v>
      </c>
      <c r="D44" s="2">
        <v>0.68888888888888899</v>
      </c>
      <c r="E44" s="7">
        <f t="shared" si="2"/>
        <v>5.5555555555557579E-3</v>
      </c>
      <c r="F44" s="8">
        <f t="shared" si="3"/>
        <v>0.13333333333333333</v>
      </c>
      <c r="G44" t="s">
        <v>7</v>
      </c>
      <c r="H44" t="s">
        <v>38</v>
      </c>
      <c r="I44" t="s">
        <v>44</v>
      </c>
      <c r="J44">
        <v>1.9</v>
      </c>
      <c r="K44" s="8">
        <f t="shared" si="4"/>
        <v>14.25</v>
      </c>
      <c r="L44" t="s">
        <v>10</v>
      </c>
    </row>
    <row r="45" spans="1:12" x14ac:dyDescent="0.25">
      <c r="A45" s="4">
        <v>42395</v>
      </c>
      <c r="B45" s="2">
        <v>0.72013888888888899</v>
      </c>
      <c r="C45" s="4">
        <v>42395</v>
      </c>
      <c r="D45" s="2">
        <v>0.72361111111111109</v>
      </c>
      <c r="E45" s="7">
        <f t="shared" si="2"/>
        <v>3.4722222222220989E-3</v>
      </c>
      <c r="F45" s="8">
        <f t="shared" si="3"/>
        <v>8.3333333333333329E-2</v>
      </c>
      <c r="G45" t="s">
        <v>7</v>
      </c>
      <c r="H45" t="s">
        <v>15</v>
      </c>
      <c r="I45" t="s">
        <v>15</v>
      </c>
      <c r="J45">
        <v>1.4</v>
      </c>
      <c r="K45" s="8">
        <f t="shared" si="4"/>
        <v>16.8</v>
      </c>
      <c r="L45" t="s">
        <v>10</v>
      </c>
    </row>
    <row r="46" spans="1:12" x14ac:dyDescent="0.25">
      <c r="A46" s="4">
        <v>42395</v>
      </c>
      <c r="B46" s="2">
        <v>0.7270833333333333</v>
      </c>
      <c r="C46" s="4">
        <v>42395</v>
      </c>
      <c r="D46" s="2">
        <v>0.7284722222222223</v>
      </c>
      <c r="E46" s="7">
        <f t="shared" si="2"/>
        <v>1.388888888888995E-3</v>
      </c>
      <c r="F46" s="8">
        <f t="shared" si="3"/>
        <v>3.3333333333333333E-2</v>
      </c>
      <c r="G46" t="s">
        <v>7</v>
      </c>
      <c r="H46" t="s">
        <v>15</v>
      </c>
      <c r="I46" t="s">
        <v>15</v>
      </c>
      <c r="J46">
        <v>0.5</v>
      </c>
      <c r="K46" s="8">
        <f t="shared" si="4"/>
        <v>15</v>
      </c>
      <c r="L46" t="s">
        <v>10</v>
      </c>
    </row>
    <row r="47" spans="1:12" x14ac:dyDescent="0.25">
      <c r="A47" s="4">
        <v>42396</v>
      </c>
      <c r="B47" s="2">
        <v>0.39166666666666666</v>
      </c>
      <c r="C47" s="4">
        <v>42396</v>
      </c>
      <c r="D47" s="2">
        <v>0.39652777777777781</v>
      </c>
      <c r="E47" s="7">
        <f t="shared" si="2"/>
        <v>4.8611111111111494E-3</v>
      </c>
      <c r="F47" s="8">
        <f t="shared" si="3"/>
        <v>0.11666666666666667</v>
      </c>
      <c r="G47" t="s">
        <v>7</v>
      </c>
      <c r="H47" t="s">
        <v>15</v>
      </c>
      <c r="I47" t="s">
        <v>15</v>
      </c>
      <c r="J47">
        <v>1.8</v>
      </c>
      <c r="K47" s="8">
        <f t="shared" si="4"/>
        <v>15.428571428571429</v>
      </c>
      <c r="L47" t="s">
        <v>11</v>
      </c>
    </row>
    <row r="48" spans="1:12" x14ac:dyDescent="0.25">
      <c r="A48" s="4">
        <v>42396</v>
      </c>
      <c r="B48" s="2">
        <v>0.42986111111111108</v>
      </c>
      <c r="C48" s="4">
        <v>42396</v>
      </c>
      <c r="D48" s="2">
        <v>0.45</v>
      </c>
      <c r="E48" s="7">
        <f t="shared" si="2"/>
        <v>2.0138888888888928E-2</v>
      </c>
      <c r="F48" s="8">
        <f t="shared" si="3"/>
        <v>0.48333333333333334</v>
      </c>
      <c r="G48" t="s">
        <v>7</v>
      </c>
      <c r="H48" t="s">
        <v>15</v>
      </c>
      <c r="I48" t="s">
        <v>40</v>
      </c>
      <c r="J48">
        <v>18.7</v>
      </c>
      <c r="K48" s="8">
        <f t="shared" si="4"/>
        <v>38.689655172413794</v>
      </c>
      <c r="L48" t="s">
        <v>13</v>
      </c>
    </row>
    <row r="49" spans="1:12" x14ac:dyDescent="0.25">
      <c r="A49" s="4">
        <v>42396</v>
      </c>
      <c r="B49" s="2">
        <v>0.52361111111111114</v>
      </c>
      <c r="C49" s="4">
        <v>42396</v>
      </c>
      <c r="D49" s="2">
        <v>0.53055555555555556</v>
      </c>
      <c r="E49" s="7">
        <f t="shared" si="2"/>
        <v>6.9444444444444198E-3</v>
      </c>
      <c r="F49" s="8">
        <f t="shared" si="3"/>
        <v>0.16666666666666666</v>
      </c>
      <c r="G49" t="s">
        <v>7</v>
      </c>
      <c r="H49" t="s">
        <v>45</v>
      </c>
      <c r="I49" t="s">
        <v>46</v>
      </c>
      <c r="J49">
        <v>3.4</v>
      </c>
      <c r="K49" s="8">
        <f t="shared" si="4"/>
        <v>20.400000000000002</v>
      </c>
      <c r="L49" t="s">
        <v>13</v>
      </c>
    </row>
    <row r="50" spans="1:12" x14ac:dyDescent="0.25">
      <c r="A50" s="4">
        <v>42396</v>
      </c>
      <c r="B50" s="2">
        <v>0.58680555555555558</v>
      </c>
      <c r="C50" s="4">
        <v>42396</v>
      </c>
      <c r="D50" s="2">
        <v>0.59236111111111112</v>
      </c>
      <c r="E50" s="7">
        <f t="shared" si="2"/>
        <v>5.5555555555555358E-3</v>
      </c>
      <c r="F50" s="8">
        <f t="shared" si="3"/>
        <v>0.13333333333333333</v>
      </c>
      <c r="G50" t="s">
        <v>7</v>
      </c>
      <c r="H50" t="s">
        <v>40</v>
      </c>
      <c r="I50" t="s">
        <v>40</v>
      </c>
      <c r="J50">
        <v>2.7</v>
      </c>
      <c r="K50" s="8">
        <f t="shared" si="4"/>
        <v>20.25</v>
      </c>
      <c r="L50" t="s">
        <v>13</v>
      </c>
    </row>
    <row r="51" spans="1:12" x14ac:dyDescent="0.25">
      <c r="A51" s="4">
        <v>42396</v>
      </c>
      <c r="B51" s="2">
        <v>0.61527777777777781</v>
      </c>
      <c r="C51" s="4">
        <v>42396</v>
      </c>
      <c r="D51" s="2">
        <v>0.63055555555555554</v>
      </c>
      <c r="E51" s="7">
        <f t="shared" si="2"/>
        <v>1.5277777777777724E-2</v>
      </c>
      <c r="F51" s="8">
        <f t="shared" si="3"/>
        <v>0.36666666666666664</v>
      </c>
      <c r="G51" t="s">
        <v>7</v>
      </c>
      <c r="H51" t="s">
        <v>40</v>
      </c>
      <c r="I51" t="s">
        <v>15</v>
      </c>
      <c r="J51">
        <v>12.9</v>
      </c>
      <c r="K51" s="8">
        <f t="shared" si="4"/>
        <v>35.181818181818187</v>
      </c>
      <c r="L51" t="s">
        <v>13</v>
      </c>
    </row>
    <row r="52" spans="1:12" x14ac:dyDescent="0.25">
      <c r="A52" s="4">
        <v>42397</v>
      </c>
      <c r="B52" s="2">
        <v>0.51944444444444449</v>
      </c>
      <c r="C52" s="4">
        <v>42397</v>
      </c>
      <c r="D52" s="2">
        <v>0.54166666666666663</v>
      </c>
      <c r="E52" s="7">
        <f t="shared" si="2"/>
        <v>2.2222222222222143E-2</v>
      </c>
      <c r="F52" s="8">
        <f t="shared" si="3"/>
        <v>0.53333333333333333</v>
      </c>
      <c r="G52" t="s">
        <v>7</v>
      </c>
      <c r="H52" t="s">
        <v>15</v>
      </c>
      <c r="I52" t="s">
        <v>40</v>
      </c>
      <c r="J52">
        <v>19</v>
      </c>
      <c r="K52" s="8">
        <f t="shared" si="4"/>
        <v>35.625</v>
      </c>
      <c r="L52" t="s">
        <v>24</v>
      </c>
    </row>
    <row r="53" spans="1:12" x14ac:dyDescent="0.25">
      <c r="A53" s="4">
        <v>42397</v>
      </c>
      <c r="B53" s="2">
        <v>0.63263888888888886</v>
      </c>
      <c r="C53" s="4">
        <v>42397</v>
      </c>
      <c r="D53" s="2">
        <v>0.64652777777777781</v>
      </c>
      <c r="E53" s="7">
        <f t="shared" si="2"/>
        <v>1.3888888888888951E-2</v>
      </c>
      <c r="F53" s="8">
        <f t="shared" si="3"/>
        <v>0.33333333333333331</v>
      </c>
      <c r="G53" t="s">
        <v>7</v>
      </c>
      <c r="H53" t="s">
        <v>46</v>
      </c>
      <c r="I53" t="s">
        <v>47</v>
      </c>
      <c r="J53">
        <v>14.7</v>
      </c>
      <c r="K53" s="8">
        <f t="shared" si="4"/>
        <v>44.1</v>
      </c>
      <c r="L53" t="s">
        <v>11</v>
      </c>
    </row>
    <row r="54" spans="1:12" x14ac:dyDescent="0.25">
      <c r="A54" s="4">
        <v>42397</v>
      </c>
      <c r="B54" s="2">
        <v>0.68125000000000002</v>
      </c>
      <c r="C54" s="4">
        <v>42397</v>
      </c>
      <c r="D54" s="2">
        <v>0.70208333333333339</v>
      </c>
      <c r="E54" s="7">
        <f t="shared" si="2"/>
        <v>2.083333333333337E-2</v>
      </c>
      <c r="F54" s="8">
        <f t="shared" si="3"/>
        <v>0.5</v>
      </c>
      <c r="G54" t="s">
        <v>7</v>
      </c>
      <c r="H54" t="s">
        <v>40</v>
      </c>
      <c r="I54" t="s">
        <v>15</v>
      </c>
      <c r="J54">
        <v>15.7</v>
      </c>
      <c r="K54" s="8">
        <f t="shared" si="4"/>
        <v>31.4</v>
      </c>
      <c r="L54" t="s">
        <v>11</v>
      </c>
    </row>
    <row r="55" spans="1:12" x14ac:dyDescent="0.25">
      <c r="A55" s="4">
        <v>42398</v>
      </c>
      <c r="B55" s="2">
        <v>0.39652777777777781</v>
      </c>
      <c r="C55" s="4">
        <v>42398</v>
      </c>
      <c r="D55" s="2">
        <v>0.40625</v>
      </c>
      <c r="E55" s="7">
        <f t="shared" si="2"/>
        <v>9.7222222222221877E-3</v>
      </c>
      <c r="F55" s="8">
        <f t="shared" si="3"/>
        <v>0.23333333333333334</v>
      </c>
      <c r="G55" t="s">
        <v>7</v>
      </c>
      <c r="H55" t="s">
        <v>15</v>
      </c>
      <c r="I55" t="s">
        <v>15</v>
      </c>
      <c r="J55">
        <v>4.5999999999999996</v>
      </c>
      <c r="K55" s="8">
        <f t="shared" si="4"/>
        <v>19.714285714285712</v>
      </c>
      <c r="L55" t="s">
        <v>13</v>
      </c>
    </row>
    <row r="56" spans="1:12" x14ac:dyDescent="0.25">
      <c r="A56" s="4">
        <v>42398</v>
      </c>
      <c r="B56" s="2">
        <v>0.45555555555555555</v>
      </c>
      <c r="C56" s="4">
        <v>42398</v>
      </c>
      <c r="D56" s="2">
        <v>0.46319444444444446</v>
      </c>
      <c r="E56" s="7">
        <f t="shared" si="2"/>
        <v>7.6388888888889173E-3</v>
      </c>
      <c r="F56" s="8">
        <f t="shared" si="3"/>
        <v>0.18333333333333332</v>
      </c>
      <c r="G56" t="s">
        <v>7</v>
      </c>
      <c r="H56" t="s">
        <v>15</v>
      </c>
      <c r="I56" t="s">
        <v>15</v>
      </c>
      <c r="J56">
        <v>5.2</v>
      </c>
      <c r="K56" s="8">
        <f t="shared" si="4"/>
        <v>28.363636363636367</v>
      </c>
      <c r="L56" t="s">
        <v>11</v>
      </c>
    </row>
    <row r="57" spans="1:12" x14ac:dyDescent="0.25">
      <c r="A57" s="4">
        <v>42398</v>
      </c>
      <c r="B57" s="2">
        <v>0.48819444444444443</v>
      </c>
      <c r="C57" s="4">
        <v>42398</v>
      </c>
      <c r="D57" s="2">
        <v>0.50208333333333333</v>
      </c>
      <c r="E57" s="7">
        <f t="shared" si="2"/>
        <v>1.3888888888888895E-2</v>
      </c>
      <c r="F57" s="8">
        <f t="shared" si="3"/>
        <v>0.33333333333333331</v>
      </c>
      <c r="G57" t="s">
        <v>7</v>
      </c>
      <c r="H57" t="s">
        <v>15</v>
      </c>
      <c r="I57" t="s">
        <v>36</v>
      </c>
      <c r="J57">
        <v>10.4</v>
      </c>
      <c r="K57" s="8">
        <f t="shared" si="4"/>
        <v>31.200000000000003</v>
      </c>
      <c r="L57" t="s">
        <v>11</v>
      </c>
    </row>
    <row r="58" spans="1:12" x14ac:dyDescent="0.25">
      <c r="A58" s="4">
        <v>42398</v>
      </c>
      <c r="B58" s="2">
        <v>0.55833333333333335</v>
      </c>
      <c r="C58" s="4">
        <v>42398</v>
      </c>
      <c r="D58" s="2">
        <v>0.57430555555555551</v>
      </c>
      <c r="E58" s="7">
        <f t="shared" si="2"/>
        <v>1.5972222222222165E-2</v>
      </c>
      <c r="F58" s="8">
        <f t="shared" si="3"/>
        <v>0.38333333333333336</v>
      </c>
      <c r="G58" t="s">
        <v>7</v>
      </c>
      <c r="H58" t="s">
        <v>36</v>
      </c>
      <c r="I58" t="s">
        <v>15</v>
      </c>
      <c r="J58">
        <v>10.1</v>
      </c>
      <c r="K58" s="8">
        <f t="shared" si="4"/>
        <v>26.34782608695652</v>
      </c>
      <c r="L58" t="s">
        <v>11</v>
      </c>
    </row>
    <row r="59" spans="1:12" x14ac:dyDescent="0.25">
      <c r="A59" s="4">
        <v>42398</v>
      </c>
      <c r="B59" s="2">
        <v>0.7715277777777777</v>
      </c>
      <c r="C59" s="4">
        <v>42398</v>
      </c>
      <c r="D59" s="2">
        <v>0.78611111111111109</v>
      </c>
      <c r="E59" s="7">
        <f t="shared" si="2"/>
        <v>1.4583333333333393E-2</v>
      </c>
      <c r="F59" s="8">
        <f t="shared" si="3"/>
        <v>0.35</v>
      </c>
      <c r="G59" t="s">
        <v>7</v>
      </c>
      <c r="H59" t="s">
        <v>15</v>
      </c>
      <c r="I59" t="s">
        <v>48</v>
      </c>
      <c r="J59">
        <v>5.8</v>
      </c>
      <c r="K59" s="8">
        <f t="shared" si="4"/>
        <v>16.571428571428573</v>
      </c>
      <c r="L59" t="s">
        <v>10</v>
      </c>
    </row>
    <row r="60" spans="1:12" x14ac:dyDescent="0.25">
      <c r="A60" s="4">
        <v>42398</v>
      </c>
      <c r="B60" s="2">
        <v>0.88958333333333339</v>
      </c>
      <c r="C60" s="4">
        <v>42398</v>
      </c>
      <c r="D60" s="2">
        <v>0.90277777777777779</v>
      </c>
      <c r="E60" s="7">
        <f t="shared" si="2"/>
        <v>1.3194444444444398E-2</v>
      </c>
      <c r="F60" s="8">
        <f t="shared" si="3"/>
        <v>0.31666666666666665</v>
      </c>
      <c r="G60" t="s">
        <v>7</v>
      </c>
      <c r="H60" t="s">
        <v>48</v>
      </c>
      <c r="I60" t="s">
        <v>15</v>
      </c>
      <c r="J60">
        <v>5.5</v>
      </c>
      <c r="K60" s="8">
        <f t="shared" si="4"/>
        <v>17.368421052631579</v>
      </c>
      <c r="L60" t="s">
        <v>9</v>
      </c>
    </row>
    <row r="61" spans="1:12" x14ac:dyDescent="0.25">
      <c r="A61" s="4">
        <v>42399</v>
      </c>
      <c r="B61" s="2">
        <v>0.68125000000000002</v>
      </c>
      <c r="C61" s="4">
        <v>42399</v>
      </c>
      <c r="D61" s="2">
        <v>0.68958333333333333</v>
      </c>
      <c r="E61" s="7">
        <f t="shared" si="2"/>
        <v>8.3333333333333037E-3</v>
      </c>
      <c r="F61" s="8">
        <f t="shared" si="3"/>
        <v>0.2</v>
      </c>
      <c r="G61" t="s">
        <v>7</v>
      </c>
      <c r="H61" t="s">
        <v>15</v>
      </c>
      <c r="I61" t="s">
        <v>48</v>
      </c>
      <c r="J61">
        <v>5.7</v>
      </c>
      <c r="K61" s="8">
        <f t="shared" si="4"/>
        <v>28.5</v>
      </c>
      <c r="L61" t="s">
        <v>10</v>
      </c>
    </row>
    <row r="62" spans="1:12" x14ac:dyDescent="0.25">
      <c r="A62" s="4">
        <v>42399</v>
      </c>
      <c r="B62" s="2">
        <v>0.75624999999999998</v>
      </c>
      <c r="C62" s="4">
        <v>42399</v>
      </c>
      <c r="D62" s="2">
        <v>0.76666666666666661</v>
      </c>
      <c r="E62" s="7">
        <f t="shared" si="2"/>
        <v>1.041666666666663E-2</v>
      </c>
      <c r="F62" s="8">
        <f t="shared" si="3"/>
        <v>0.25</v>
      </c>
      <c r="G62" t="s">
        <v>7</v>
      </c>
      <c r="H62" t="s">
        <v>48</v>
      </c>
      <c r="I62" t="s">
        <v>15</v>
      </c>
      <c r="J62">
        <v>5.7</v>
      </c>
      <c r="K62" s="8">
        <f t="shared" si="4"/>
        <v>22.8</v>
      </c>
      <c r="L62" t="s">
        <v>13</v>
      </c>
    </row>
    <row r="63" spans="1:12" x14ac:dyDescent="0.25">
      <c r="A63" s="4">
        <v>42371.440972222219</v>
      </c>
      <c r="B63" s="2">
        <f>A63-INT(A63)</f>
        <v>0.44097222221898846</v>
      </c>
      <c r="C63" s="4">
        <v>42371.46875</v>
      </c>
      <c r="D63" s="2">
        <f>C63-INT(C63)</f>
        <v>0.46875</v>
      </c>
      <c r="E63" s="7">
        <f t="shared" si="2"/>
        <v>2.7777777781011537E-2</v>
      </c>
      <c r="F63" s="8">
        <f t="shared" si="3"/>
        <v>0.66666666666666663</v>
      </c>
      <c r="G63" t="s">
        <v>7</v>
      </c>
      <c r="H63" t="s">
        <v>15</v>
      </c>
      <c r="I63" t="s">
        <v>49</v>
      </c>
      <c r="J63">
        <v>19.399999999999999</v>
      </c>
      <c r="K63" s="8">
        <f t="shared" si="4"/>
        <v>29.099999999999998</v>
      </c>
      <c r="L63" t="s">
        <v>13</v>
      </c>
    </row>
    <row r="64" spans="1:12" x14ac:dyDescent="0.25">
      <c r="A64" s="4">
        <v>42371.506944444445</v>
      </c>
      <c r="B64" s="2">
        <f t="shared" ref="B64:B102" si="5">A64-INT(A64)</f>
        <v>0.50694444444525288</v>
      </c>
      <c r="C64" s="4">
        <v>42371.529861111114</v>
      </c>
      <c r="D64" s="2">
        <f t="shared" ref="D64:D102" si="6">C64-INT(C64)</f>
        <v>0.52986111111385981</v>
      </c>
      <c r="E64" s="7">
        <f t="shared" si="2"/>
        <v>2.2916666668606922E-2</v>
      </c>
      <c r="F64" s="8">
        <f t="shared" si="3"/>
        <v>0.55000000000000004</v>
      </c>
      <c r="G64" t="s">
        <v>7</v>
      </c>
      <c r="H64" t="s">
        <v>49</v>
      </c>
      <c r="I64" t="s">
        <v>15</v>
      </c>
      <c r="J64">
        <v>23.3</v>
      </c>
      <c r="K64" s="8">
        <f t="shared" si="4"/>
        <v>42.36363636363636</v>
      </c>
      <c r="L64" t="s">
        <v>13</v>
      </c>
    </row>
    <row r="65" spans="1:12" x14ac:dyDescent="0.25">
      <c r="A65" s="4">
        <v>42371.538888888892</v>
      </c>
      <c r="B65" s="2">
        <f t="shared" si="5"/>
        <v>0.53888888889196096</v>
      </c>
      <c r="C65" s="4">
        <v>42371.546527777777</v>
      </c>
      <c r="D65" s="2">
        <f t="shared" si="6"/>
        <v>0.54652777777664596</v>
      </c>
      <c r="E65" s="7">
        <f t="shared" si="2"/>
        <v>7.6388888846850023E-3</v>
      </c>
      <c r="F65" s="8">
        <f t="shared" si="3"/>
        <v>0.18333333333333332</v>
      </c>
      <c r="G65" t="s">
        <v>7</v>
      </c>
      <c r="H65" t="s">
        <v>50</v>
      </c>
      <c r="I65" t="s">
        <v>38</v>
      </c>
      <c r="J65">
        <v>3.9</v>
      </c>
      <c r="K65" s="8">
        <f t="shared" si="4"/>
        <v>21.272727272727273</v>
      </c>
      <c r="L65" t="s">
        <v>9</v>
      </c>
    </row>
    <row r="66" spans="1:12" x14ac:dyDescent="0.25">
      <c r="A66" s="4">
        <v>42402.544444444444</v>
      </c>
      <c r="B66" s="2">
        <f t="shared" si="5"/>
        <v>0.54444444444379769</v>
      </c>
      <c r="C66" s="4">
        <v>42402.557638888888</v>
      </c>
      <c r="D66" s="2">
        <f t="shared" si="6"/>
        <v>0.55763888888759539</v>
      </c>
      <c r="E66" s="7">
        <f t="shared" si="2"/>
        <v>1.3194444443797693E-2</v>
      </c>
      <c r="F66" s="8">
        <f t="shared" si="3"/>
        <v>0.31666666666666665</v>
      </c>
      <c r="G66" t="s">
        <v>7</v>
      </c>
      <c r="H66" t="s">
        <v>38</v>
      </c>
      <c r="I66" t="s">
        <v>51</v>
      </c>
      <c r="J66">
        <v>8.3000000000000007</v>
      </c>
      <c r="K66" s="8">
        <f t="shared" si="4"/>
        <v>26.210526315789476</v>
      </c>
      <c r="L66" t="s">
        <v>11</v>
      </c>
    </row>
    <row r="67" spans="1:12" x14ac:dyDescent="0.25">
      <c r="A67" s="4">
        <v>42402.57708333333</v>
      </c>
      <c r="B67" s="2">
        <f t="shared" si="5"/>
        <v>0.57708333332993789</v>
      </c>
      <c r="C67" s="4">
        <v>42402.587500000001</v>
      </c>
      <c r="D67" s="2">
        <f t="shared" si="6"/>
        <v>0.58750000000145519</v>
      </c>
      <c r="E67" s="7">
        <f t="shared" ref="E67:E129" si="7">IF(D67&gt;B67,D67-B67,D67-B67+1)</f>
        <v>1.0416666671517305E-2</v>
      </c>
      <c r="F67" s="8">
        <f t="shared" ref="F67:F129" si="8">(HOUR(E67)*60+MINUTE(E67))/60</f>
        <v>0.25</v>
      </c>
      <c r="G67" t="s">
        <v>7</v>
      </c>
      <c r="H67" t="s">
        <v>15</v>
      </c>
      <c r="I67" t="s">
        <v>15</v>
      </c>
      <c r="J67">
        <v>6</v>
      </c>
      <c r="K67" s="8">
        <f t="shared" ref="K67:K129" si="9">J67/F67</f>
        <v>24</v>
      </c>
      <c r="L67" t="s">
        <v>10</v>
      </c>
    </row>
    <row r="68" spans="1:12" x14ac:dyDescent="0.25">
      <c r="A68" s="4">
        <v>42402.609722222223</v>
      </c>
      <c r="B68" s="2">
        <f t="shared" si="5"/>
        <v>0.60972222222335404</v>
      </c>
      <c r="C68" s="4">
        <v>42402.612500000003</v>
      </c>
      <c r="D68" s="2">
        <f t="shared" si="6"/>
        <v>0.61250000000291038</v>
      </c>
      <c r="E68" s="7">
        <f t="shared" si="7"/>
        <v>2.7777777795563452E-3</v>
      </c>
      <c r="F68" s="8">
        <f t="shared" si="8"/>
        <v>6.6666666666666666E-2</v>
      </c>
      <c r="G68" t="s">
        <v>7</v>
      </c>
      <c r="H68" t="s">
        <v>15</v>
      </c>
      <c r="I68" t="s">
        <v>15</v>
      </c>
      <c r="J68">
        <v>1.6</v>
      </c>
      <c r="K68" s="8">
        <f t="shared" si="9"/>
        <v>24</v>
      </c>
      <c r="L68" t="s">
        <v>10</v>
      </c>
    </row>
    <row r="69" spans="1:12" x14ac:dyDescent="0.25">
      <c r="A69" s="4">
        <v>42462.361111111109</v>
      </c>
      <c r="B69" s="2">
        <f t="shared" si="5"/>
        <v>0.36111111110949423</v>
      </c>
      <c r="C69" s="4">
        <v>42462.375694444447</v>
      </c>
      <c r="D69" s="2">
        <f t="shared" si="6"/>
        <v>0.37569444444670808</v>
      </c>
      <c r="E69" s="7">
        <f t="shared" si="7"/>
        <v>1.4583333337213844E-2</v>
      </c>
      <c r="F69" s="8">
        <f t="shared" si="8"/>
        <v>0.35</v>
      </c>
      <c r="G69" t="s">
        <v>7</v>
      </c>
      <c r="H69" t="s">
        <v>15</v>
      </c>
      <c r="I69" t="s">
        <v>16</v>
      </c>
      <c r="J69">
        <v>5.2</v>
      </c>
      <c r="K69" s="8">
        <f t="shared" si="9"/>
        <v>14.857142857142859</v>
      </c>
      <c r="L69" t="s">
        <v>10</v>
      </c>
    </row>
    <row r="70" spans="1:12" x14ac:dyDescent="0.25">
      <c r="A70" s="4">
        <v>42462.400694444441</v>
      </c>
      <c r="B70" s="2">
        <f t="shared" si="5"/>
        <v>0.40069444444088731</v>
      </c>
      <c r="C70" s="4">
        <v>42462.42291666667</v>
      </c>
      <c r="D70" s="2">
        <f t="shared" si="6"/>
        <v>0.42291666667006211</v>
      </c>
      <c r="E70" s="7">
        <f t="shared" si="7"/>
        <v>2.2222222229174804E-2</v>
      </c>
      <c r="F70" s="8">
        <f t="shared" si="8"/>
        <v>0.53333333333333333</v>
      </c>
      <c r="G70" t="s">
        <v>7</v>
      </c>
      <c r="H70" t="s">
        <v>16</v>
      </c>
      <c r="I70" t="s">
        <v>15</v>
      </c>
      <c r="J70">
        <v>9.6999999999999993</v>
      </c>
      <c r="K70" s="8">
        <f t="shared" si="9"/>
        <v>18.1875</v>
      </c>
      <c r="L70" t="s">
        <v>9</v>
      </c>
    </row>
    <row r="71" spans="1:12" x14ac:dyDescent="0.25">
      <c r="A71" s="4">
        <v>42462.43472222222</v>
      </c>
      <c r="B71" s="2">
        <f t="shared" si="5"/>
        <v>0.43472222222044365</v>
      </c>
      <c r="C71" s="4">
        <v>42462.438888888886</v>
      </c>
      <c r="D71" s="2">
        <f t="shared" si="6"/>
        <v>0.43888888888614019</v>
      </c>
      <c r="E71" s="7">
        <f t="shared" si="7"/>
        <v>4.166666665696539E-3</v>
      </c>
      <c r="F71" s="8">
        <f t="shared" si="8"/>
        <v>0.1</v>
      </c>
      <c r="G71" t="s">
        <v>7</v>
      </c>
      <c r="H71" t="s">
        <v>15</v>
      </c>
      <c r="I71" t="s">
        <v>15</v>
      </c>
      <c r="J71">
        <v>1.6</v>
      </c>
      <c r="K71" s="8">
        <f t="shared" si="9"/>
        <v>16</v>
      </c>
      <c r="L71" t="s">
        <v>9</v>
      </c>
    </row>
    <row r="72" spans="1:12" x14ac:dyDescent="0.25">
      <c r="A72" s="4">
        <v>42462.665972222225</v>
      </c>
      <c r="B72" s="2">
        <f t="shared" si="5"/>
        <v>0.66597222222480923</v>
      </c>
      <c r="C72" s="4">
        <v>42462.668749999997</v>
      </c>
      <c r="D72" s="2">
        <f t="shared" si="6"/>
        <v>0.66874999999708962</v>
      </c>
      <c r="E72" s="7">
        <f t="shared" si="7"/>
        <v>2.7777777722803876E-3</v>
      </c>
      <c r="F72" s="8">
        <f t="shared" si="8"/>
        <v>6.6666666666666666E-2</v>
      </c>
      <c r="G72" t="s">
        <v>7</v>
      </c>
      <c r="H72" t="s">
        <v>15</v>
      </c>
      <c r="I72" t="s">
        <v>15</v>
      </c>
      <c r="J72">
        <v>1.1000000000000001</v>
      </c>
      <c r="K72" s="8">
        <f t="shared" si="9"/>
        <v>16.5</v>
      </c>
      <c r="L72" t="s">
        <v>9</v>
      </c>
    </row>
    <row r="73" spans="1:12" x14ac:dyDescent="0.25">
      <c r="A73" s="4">
        <v>42462.690972222219</v>
      </c>
      <c r="B73" s="2">
        <f t="shared" si="5"/>
        <v>0.69097222221898846</v>
      </c>
      <c r="C73" s="4">
        <v>42462.693749999999</v>
      </c>
      <c r="D73" s="2">
        <f t="shared" si="6"/>
        <v>0.69374999999854481</v>
      </c>
      <c r="E73" s="7">
        <f t="shared" si="7"/>
        <v>2.7777777795563452E-3</v>
      </c>
      <c r="F73" s="8">
        <f t="shared" si="8"/>
        <v>6.6666666666666666E-2</v>
      </c>
      <c r="G73" t="s">
        <v>7</v>
      </c>
      <c r="H73" t="s">
        <v>15</v>
      </c>
      <c r="I73" t="s">
        <v>15</v>
      </c>
      <c r="J73">
        <v>1.6</v>
      </c>
      <c r="K73" s="8">
        <f t="shared" si="9"/>
        <v>24</v>
      </c>
      <c r="L73" t="s">
        <v>9</v>
      </c>
    </row>
    <row r="74" spans="1:12" x14ac:dyDescent="0.25">
      <c r="A74" s="4">
        <v>42462.75277777778</v>
      </c>
      <c r="B74" s="2">
        <f t="shared" si="5"/>
        <v>0.75277777777955635</v>
      </c>
      <c r="C74" s="4">
        <v>42462.771527777775</v>
      </c>
      <c r="D74" s="2">
        <f t="shared" si="6"/>
        <v>0.77152777777519077</v>
      </c>
      <c r="E74" s="7">
        <f t="shared" si="7"/>
        <v>1.8749999995634425E-2</v>
      </c>
      <c r="F74" s="8">
        <f t="shared" si="8"/>
        <v>0.45</v>
      </c>
      <c r="G74" t="s">
        <v>7</v>
      </c>
      <c r="H74" t="s">
        <v>38</v>
      </c>
      <c r="I74" t="s">
        <v>52</v>
      </c>
      <c r="J74">
        <v>9</v>
      </c>
      <c r="K74" s="8">
        <f t="shared" si="9"/>
        <v>20</v>
      </c>
      <c r="L74" t="s">
        <v>11</v>
      </c>
    </row>
    <row r="75" spans="1:12" x14ac:dyDescent="0.25">
      <c r="A75" s="4">
        <v>42462.85833333333</v>
      </c>
      <c r="B75" s="2">
        <f t="shared" si="5"/>
        <v>0.85833333332993789</v>
      </c>
      <c r="C75" s="4">
        <v>42462.871527777781</v>
      </c>
      <c r="D75" s="2">
        <f t="shared" si="6"/>
        <v>0.87152777778101154</v>
      </c>
      <c r="E75" s="7">
        <f t="shared" si="7"/>
        <v>1.319444445107365E-2</v>
      </c>
      <c r="F75" s="8">
        <f t="shared" si="8"/>
        <v>0.31666666666666665</v>
      </c>
      <c r="G75" t="s">
        <v>7</v>
      </c>
      <c r="H75" t="s">
        <v>15</v>
      </c>
      <c r="I75" t="s">
        <v>15</v>
      </c>
      <c r="J75">
        <v>7.7</v>
      </c>
      <c r="K75" s="8">
        <f t="shared" si="9"/>
        <v>24.315789473684212</v>
      </c>
      <c r="L75" t="s">
        <v>11</v>
      </c>
    </row>
    <row r="76" spans="1:12" x14ac:dyDescent="0.25">
      <c r="A76" s="4">
        <v>42492.490972222222</v>
      </c>
      <c r="B76" s="2">
        <f t="shared" si="5"/>
        <v>0.49097222222189885</v>
      </c>
      <c r="C76" s="4">
        <v>42492.504861111112</v>
      </c>
      <c r="D76" s="2">
        <f t="shared" si="6"/>
        <v>0.50486111111240461</v>
      </c>
      <c r="E76" s="7">
        <f t="shared" si="7"/>
        <v>1.3888888890505768E-2</v>
      </c>
      <c r="F76" s="8">
        <f t="shared" si="8"/>
        <v>0.33333333333333331</v>
      </c>
      <c r="G76" t="s">
        <v>7</v>
      </c>
      <c r="H76" t="s">
        <v>15</v>
      </c>
      <c r="I76" t="s">
        <v>36</v>
      </c>
      <c r="J76">
        <v>10.4</v>
      </c>
      <c r="K76" s="8">
        <f t="shared" si="9"/>
        <v>31.200000000000003</v>
      </c>
      <c r="L76" t="s">
        <v>11</v>
      </c>
    </row>
    <row r="77" spans="1:12" x14ac:dyDescent="0.25">
      <c r="A77" s="4">
        <v>42492.556944444441</v>
      </c>
      <c r="B77" s="2">
        <f t="shared" si="5"/>
        <v>0.55694444444088731</v>
      </c>
      <c r="C77" s="4">
        <v>42492.570138888892</v>
      </c>
      <c r="D77" s="2">
        <f t="shared" si="6"/>
        <v>0.57013888889196096</v>
      </c>
      <c r="E77" s="7">
        <f t="shared" si="7"/>
        <v>1.319444445107365E-2</v>
      </c>
      <c r="F77" s="8">
        <f t="shared" si="8"/>
        <v>0.31666666666666665</v>
      </c>
      <c r="G77" t="s">
        <v>7</v>
      </c>
      <c r="H77" t="s">
        <v>36</v>
      </c>
      <c r="I77" t="s">
        <v>15</v>
      </c>
      <c r="J77">
        <v>10.4</v>
      </c>
      <c r="K77" s="8">
        <f t="shared" si="9"/>
        <v>32.842105263157897</v>
      </c>
      <c r="L77" t="s">
        <v>11</v>
      </c>
    </row>
    <row r="78" spans="1:12" x14ac:dyDescent="0.25">
      <c r="A78" s="4">
        <v>42523.680555555555</v>
      </c>
      <c r="B78" s="2">
        <f t="shared" si="5"/>
        <v>0.68055555555474712</v>
      </c>
      <c r="C78" s="4">
        <v>42523.703472222223</v>
      </c>
      <c r="D78" s="2">
        <f t="shared" si="6"/>
        <v>0.70347222222335404</v>
      </c>
      <c r="E78" s="7">
        <f t="shared" si="7"/>
        <v>2.2916666668606922E-2</v>
      </c>
      <c r="F78" s="8">
        <f t="shared" si="8"/>
        <v>0.55000000000000004</v>
      </c>
      <c r="G78" t="s">
        <v>7</v>
      </c>
      <c r="H78" t="s">
        <v>15</v>
      </c>
      <c r="I78" t="s">
        <v>40</v>
      </c>
      <c r="J78">
        <v>11.4</v>
      </c>
      <c r="K78" s="8">
        <f t="shared" si="9"/>
        <v>20.727272727272727</v>
      </c>
      <c r="L78" t="s">
        <v>53</v>
      </c>
    </row>
    <row r="79" spans="1:12" x14ac:dyDescent="0.25">
      <c r="A79" s="4">
        <v>42523.789583333331</v>
      </c>
      <c r="B79" s="2">
        <f t="shared" si="5"/>
        <v>0.78958333333139308</v>
      </c>
      <c r="C79" s="4">
        <v>42523.806250000001</v>
      </c>
      <c r="D79" s="2">
        <f t="shared" si="6"/>
        <v>0.80625000000145519</v>
      </c>
      <c r="E79" s="7">
        <f t="shared" si="7"/>
        <v>1.6666666670062114E-2</v>
      </c>
      <c r="F79" s="8">
        <f t="shared" si="8"/>
        <v>0.4</v>
      </c>
      <c r="G79" t="s">
        <v>7</v>
      </c>
      <c r="H79" t="s">
        <v>40</v>
      </c>
      <c r="I79" t="s">
        <v>15</v>
      </c>
      <c r="J79">
        <v>9</v>
      </c>
      <c r="K79" s="8">
        <f t="shared" si="9"/>
        <v>22.5</v>
      </c>
      <c r="L79" t="s">
        <v>10</v>
      </c>
    </row>
    <row r="80" spans="1:12" x14ac:dyDescent="0.25">
      <c r="A80" s="4">
        <v>42523.811111111114</v>
      </c>
      <c r="B80" s="2">
        <f t="shared" si="5"/>
        <v>0.81111111111385981</v>
      </c>
      <c r="C80" s="4">
        <v>42523.817361111112</v>
      </c>
      <c r="D80" s="2">
        <f t="shared" si="6"/>
        <v>0.81736111111240461</v>
      </c>
      <c r="E80" s="7">
        <f t="shared" si="7"/>
        <v>6.2499999985448085E-3</v>
      </c>
      <c r="F80" s="8">
        <f t="shared" si="8"/>
        <v>0.15</v>
      </c>
      <c r="G80" t="s">
        <v>7</v>
      </c>
      <c r="H80" t="s">
        <v>54</v>
      </c>
      <c r="I80" t="s">
        <v>38</v>
      </c>
      <c r="J80">
        <v>3.2</v>
      </c>
      <c r="K80" s="8">
        <f t="shared" si="9"/>
        <v>21.333333333333336</v>
      </c>
      <c r="L80" t="s">
        <v>9</v>
      </c>
    </row>
    <row r="81" spans="1:12" x14ac:dyDescent="0.25">
      <c r="A81" s="4">
        <v>42553.700694444444</v>
      </c>
      <c r="B81" s="2">
        <f t="shared" si="5"/>
        <v>0.70069444444379769</v>
      </c>
      <c r="C81" s="4">
        <v>42553.709027777775</v>
      </c>
      <c r="D81" s="2">
        <f t="shared" si="6"/>
        <v>0.70902777777519077</v>
      </c>
      <c r="E81" s="7">
        <f t="shared" si="7"/>
        <v>8.333333331393078E-3</v>
      </c>
      <c r="F81" s="8">
        <f t="shared" si="8"/>
        <v>0.2</v>
      </c>
      <c r="G81" t="s">
        <v>7</v>
      </c>
      <c r="H81" t="s">
        <v>15</v>
      </c>
      <c r="I81" t="s">
        <v>48</v>
      </c>
      <c r="J81">
        <v>5.6</v>
      </c>
      <c r="K81" s="8">
        <f t="shared" si="9"/>
        <v>27.999999999999996</v>
      </c>
      <c r="L81" t="s">
        <v>10</v>
      </c>
    </row>
    <row r="82" spans="1:12" x14ac:dyDescent="0.25">
      <c r="A82" s="4">
        <v>42553.752083333333</v>
      </c>
      <c r="B82" s="2">
        <f t="shared" si="5"/>
        <v>0.75208333333284827</v>
      </c>
      <c r="C82" s="4">
        <v>42553.761805555558</v>
      </c>
      <c r="D82" s="2">
        <f t="shared" si="6"/>
        <v>0.7618055555576575</v>
      </c>
      <c r="E82" s="7">
        <f t="shared" si="7"/>
        <v>9.7222222248092294E-3</v>
      </c>
      <c r="F82" s="8">
        <f t="shared" si="8"/>
        <v>0.23333333333333334</v>
      </c>
      <c r="G82" t="s">
        <v>7</v>
      </c>
      <c r="H82" t="s">
        <v>48</v>
      </c>
      <c r="I82" t="s">
        <v>15</v>
      </c>
      <c r="J82">
        <v>5.7</v>
      </c>
      <c r="K82" s="8">
        <f t="shared" si="9"/>
        <v>24.428571428571431</v>
      </c>
      <c r="L82" t="s">
        <v>13</v>
      </c>
    </row>
    <row r="83" spans="1:12" x14ac:dyDescent="0.25">
      <c r="A83" s="4">
        <v>42553.777083333334</v>
      </c>
      <c r="B83" s="2">
        <f t="shared" si="5"/>
        <v>0.77708333333430346</v>
      </c>
      <c r="C83" s="4">
        <v>42553.786805555559</v>
      </c>
      <c r="D83" s="2">
        <f t="shared" si="6"/>
        <v>0.78680555555911269</v>
      </c>
      <c r="E83" s="7">
        <f t="shared" si="7"/>
        <v>9.7222222248092294E-3</v>
      </c>
      <c r="F83" s="8">
        <f t="shared" si="8"/>
        <v>0.23333333333333334</v>
      </c>
      <c r="G83" t="s">
        <v>7</v>
      </c>
      <c r="H83" t="s">
        <v>15</v>
      </c>
      <c r="I83" t="s">
        <v>16</v>
      </c>
      <c r="J83">
        <v>6.1</v>
      </c>
      <c r="K83" s="8">
        <f t="shared" si="9"/>
        <v>26.142857142857142</v>
      </c>
      <c r="L83" t="s">
        <v>24</v>
      </c>
    </row>
    <row r="84" spans="1:12" x14ac:dyDescent="0.25">
      <c r="A84" s="4">
        <v>42553.848611111112</v>
      </c>
      <c r="B84" s="2">
        <f t="shared" si="5"/>
        <v>0.84861111111240461</v>
      </c>
      <c r="C84" s="4">
        <v>42553.861111111109</v>
      </c>
      <c r="D84" s="2">
        <f t="shared" si="6"/>
        <v>0.86111111110949423</v>
      </c>
      <c r="E84" s="7">
        <f t="shared" si="7"/>
        <v>1.2499999997089617E-2</v>
      </c>
      <c r="F84" s="8">
        <f t="shared" si="8"/>
        <v>0.3</v>
      </c>
      <c r="G84" t="s">
        <v>7</v>
      </c>
      <c r="H84" t="s">
        <v>16</v>
      </c>
      <c r="I84" t="s">
        <v>15</v>
      </c>
      <c r="J84">
        <v>6.1</v>
      </c>
      <c r="K84" s="8">
        <f t="shared" si="9"/>
        <v>20.333333333333332</v>
      </c>
      <c r="L84" t="s">
        <v>11</v>
      </c>
    </row>
    <row r="85" spans="1:12" x14ac:dyDescent="0.25">
      <c r="A85" s="4">
        <v>42584.539583333331</v>
      </c>
      <c r="B85" s="2">
        <f t="shared" si="5"/>
        <v>0.53958333333139308</v>
      </c>
      <c r="C85" s="4">
        <v>42584.547222222223</v>
      </c>
      <c r="D85" s="2">
        <f t="shared" si="6"/>
        <v>0.54722222222335404</v>
      </c>
      <c r="E85" s="7">
        <f t="shared" si="7"/>
        <v>7.6388888919609599E-3</v>
      </c>
      <c r="F85" s="8">
        <f t="shared" si="8"/>
        <v>0.18333333333333332</v>
      </c>
      <c r="G85" t="s">
        <v>7</v>
      </c>
      <c r="H85" t="s">
        <v>38</v>
      </c>
      <c r="I85" t="s">
        <v>54</v>
      </c>
      <c r="J85">
        <v>4.3</v>
      </c>
      <c r="K85" s="8">
        <f t="shared" si="9"/>
        <v>23.454545454545457</v>
      </c>
      <c r="L85" t="s">
        <v>9</v>
      </c>
    </row>
    <row r="86" spans="1:12" x14ac:dyDescent="0.25">
      <c r="A86" s="4">
        <v>42584.583333333336</v>
      </c>
      <c r="B86" s="2">
        <f t="shared" si="5"/>
        <v>0.58333333333575865</v>
      </c>
      <c r="C86" s="4">
        <v>42584.590277777781</v>
      </c>
      <c r="D86" s="2">
        <f t="shared" si="6"/>
        <v>0.59027777778101154</v>
      </c>
      <c r="E86" s="7">
        <f t="shared" si="7"/>
        <v>6.9444444452528842E-3</v>
      </c>
      <c r="F86" s="8">
        <f t="shared" si="8"/>
        <v>0.16666666666666666</v>
      </c>
      <c r="G86" t="s">
        <v>7</v>
      </c>
      <c r="H86" t="s">
        <v>54</v>
      </c>
      <c r="I86" t="s">
        <v>38</v>
      </c>
      <c r="J86">
        <v>2.7</v>
      </c>
      <c r="K86" s="8">
        <f t="shared" si="9"/>
        <v>16.200000000000003</v>
      </c>
      <c r="L86" t="s">
        <v>9</v>
      </c>
    </row>
    <row r="87" spans="1:12" x14ac:dyDescent="0.25">
      <c r="A87" s="4">
        <v>42615.45416666667</v>
      </c>
      <c r="B87" s="2">
        <f t="shared" si="5"/>
        <v>0.45416666667006211</v>
      </c>
      <c r="C87" s="4">
        <v>42615.463194444441</v>
      </c>
      <c r="D87" s="2">
        <f t="shared" si="6"/>
        <v>0.46319444444088731</v>
      </c>
      <c r="E87" s="7">
        <f t="shared" si="7"/>
        <v>9.0277777708251961E-3</v>
      </c>
      <c r="F87" s="8">
        <f t="shared" si="8"/>
        <v>0.21666666666666667</v>
      </c>
      <c r="G87" t="s">
        <v>55</v>
      </c>
      <c r="H87" t="s">
        <v>38</v>
      </c>
      <c r="I87" t="s">
        <v>50</v>
      </c>
      <c r="J87">
        <v>5.3</v>
      </c>
      <c r="K87" s="8">
        <f t="shared" si="9"/>
        <v>24.46153846153846</v>
      </c>
    </row>
    <row r="88" spans="1:12" x14ac:dyDescent="0.25">
      <c r="A88" s="4">
        <v>42615.488194444442</v>
      </c>
      <c r="B88" s="2">
        <f t="shared" si="5"/>
        <v>0.4881944444423425</v>
      </c>
      <c r="C88" s="4">
        <v>42615.493055555555</v>
      </c>
      <c r="D88" s="2">
        <f t="shared" si="6"/>
        <v>0.49305555555474712</v>
      </c>
      <c r="E88" s="7">
        <f t="shared" si="7"/>
        <v>4.8611111124046147E-3</v>
      </c>
      <c r="F88" s="8">
        <f t="shared" si="8"/>
        <v>0.11666666666666667</v>
      </c>
      <c r="G88" t="s">
        <v>55</v>
      </c>
      <c r="H88" t="s">
        <v>50</v>
      </c>
      <c r="I88" t="s">
        <v>56</v>
      </c>
      <c r="J88">
        <v>3</v>
      </c>
      <c r="K88" s="8">
        <f t="shared" si="9"/>
        <v>25.714285714285715</v>
      </c>
    </row>
    <row r="89" spans="1:12" x14ac:dyDescent="0.25">
      <c r="A89" s="4">
        <v>42615.566666666666</v>
      </c>
      <c r="B89" s="2">
        <f t="shared" si="5"/>
        <v>0.56666666666569654</v>
      </c>
      <c r="C89" s="4">
        <v>42615.577777777777</v>
      </c>
      <c r="D89" s="2">
        <f t="shared" si="6"/>
        <v>0.57777777777664596</v>
      </c>
      <c r="E89" s="7">
        <f t="shared" si="7"/>
        <v>1.1111111110949423E-2</v>
      </c>
      <c r="F89" s="8">
        <f t="shared" si="8"/>
        <v>0.26666666666666666</v>
      </c>
      <c r="G89" t="s">
        <v>55</v>
      </c>
      <c r="H89" t="s">
        <v>56</v>
      </c>
      <c r="I89" t="s">
        <v>57</v>
      </c>
      <c r="J89">
        <v>5.0999999999999996</v>
      </c>
      <c r="K89" s="8">
        <f t="shared" si="9"/>
        <v>19.125</v>
      </c>
    </row>
    <row r="90" spans="1:12" x14ac:dyDescent="0.25">
      <c r="A90" s="4">
        <v>42615.581944444442</v>
      </c>
      <c r="B90" s="2">
        <f t="shared" si="5"/>
        <v>0.5819444444423425</v>
      </c>
      <c r="C90" s="4">
        <v>42615.584722222222</v>
      </c>
      <c r="D90" s="2">
        <f t="shared" si="6"/>
        <v>0.58472222222189885</v>
      </c>
      <c r="E90" s="7">
        <f t="shared" si="7"/>
        <v>2.7777777795563452E-3</v>
      </c>
      <c r="F90" s="8">
        <f t="shared" si="8"/>
        <v>6.6666666666666666E-2</v>
      </c>
      <c r="G90" t="s">
        <v>55</v>
      </c>
      <c r="H90" t="s">
        <v>57</v>
      </c>
      <c r="I90" t="s">
        <v>38</v>
      </c>
      <c r="J90">
        <v>1.5</v>
      </c>
      <c r="K90" s="8">
        <f t="shared" si="9"/>
        <v>22.5</v>
      </c>
    </row>
    <row r="91" spans="1:12" x14ac:dyDescent="0.25">
      <c r="A91" s="4">
        <v>42615.788194444445</v>
      </c>
      <c r="B91" s="2">
        <f t="shared" si="5"/>
        <v>0.78819444444525288</v>
      </c>
      <c r="C91" s="4">
        <v>42615.799305555556</v>
      </c>
      <c r="D91" s="2">
        <f t="shared" si="6"/>
        <v>0.79930555555620231</v>
      </c>
      <c r="E91" s="7">
        <f t="shared" si="7"/>
        <v>1.1111111110949423E-2</v>
      </c>
      <c r="F91" s="8">
        <f t="shared" si="8"/>
        <v>0.26666666666666666</v>
      </c>
      <c r="G91" t="s">
        <v>7</v>
      </c>
      <c r="H91" t="s">
        <v>15</v>
      </c>
      <c r="I91" t="s">
        <v>16</v>
      </c>
      <c r="J91">
        <v>6.1</v>
      </c>
      <c r="K91" s="8">
        <f t="shared" si="9"/>
        <v>22.875</v>
      </c>
    </row>
    <row r="92" spans="1:12" x14ac:dyDescent="0.25">
      <c r="A92" s="4">
        <v>42615.85</v>
      </c>
      <c r="B92" s="2">
        <f t="shared" si="5"/>
        <v>0.84999999999854481</v>
      </c>
      <c r="C92" s="4">
        <v>42615.861111111109</v>
      </c>
      <c r="D92" s="2">
        <f t="shared" si="6"/>
        <v>0.86111111110949423</v>
      </c>
      <c r="E92" s="7">
        <f t="shared" si="7"/>
        <v>1.1111111110949423E-2</v>
      </c>
      <c r="F92" s="8">
        <f t="shared" si="8"/>
        <v>0.26666666666666666</v>
      </c>
      <c r="G92" t="s">
        <v>7</v>
      </c>
      <c r="H92" t="s">
        <v>16</v>
      </c>
      <c r="I92" t="s">
        <v>15</v>
      </c>
      <c r="J92">
        <v>6.1</v>
      </c>
      <c r="K92" s="8">
        <f t="shared" si="9"/>
        <v>22.875</v>
      </c>
      <c r="L92" t="s">
        <v>9</v>
      </c>
    </row>
    <row r="93" spans="1:12" x14ac:dyDescent="0.25">
      <c r="A93" s="4">
        <v>42676.686111111114</v>
      </c>
      <c r="B93" s="2">
        <f t="shared" si="5"/>
        <v>0.68611111111385981</v>
      </c>
      <c r="C93" s="4">
        <v>42676.715277777781</v>
      </c>
      <c r="D93" s="2">
        <f t="shared" si="6"/>
        <v>0.71527777778101154</v>
      </c>
      <c r="E93" s="7">
        <f t="shared" si="7"/>
        <v>2.9166666667151731E-2</v>
      </c>
      <c r="F93" s="8">
        <f t="shared" si="8"/>
        <v>0.7</v>
      </c>
      <c r="G93" t="s">
        <v>7</v>
      </c>
      <c r="H93" t="s">
        <v>15</v>
      </c>
      <c r="I93" t="s">
        <v>40</v>
      </c>
      <c r="J93">
        <v>17.3</v>
      </c>
      <c r="K93" s="8">
        <f t="shared" si="9"/>
        <v>24.714285714285715</v>
      </c>
      <c r="L93" t="s">
        <v>9</v>
      </c>
    </row>
    <row r="94" spans="1:12" x14ac:dyDescent="0.25">
      <c r="A94" s="4">
        <v>42676.742361111108</v>
      </c>
      <c r="B94" s="2">
        <f t="shared" si="5"/>
        <v>0.74236111110803904</v>
      </c>
      <c r="C94" s="4">
        <v>42676.756944444445</v>
      </c>
      <c r="D94" s="2">
        <f t="shared" si="6"/>
        <v>0.75694444444525288</v>
      </c>
      <c r="E94" s="7">
        <f t="shared" si="7"/>
        <v>1.4583333337213844E-2</v>
      </c>
      <c r="F94" s="8">
        <f t="shared" si="8"/>
        <v>0.35</v>
      </c>
      <c r="G94" t="s">
        <v>7</v>
      </c>
      <c r="H94" t="s">
        <v>58</v>
      </c>
      <c r="I94" t="s">
        <v>59</v>
      </c>
      <c r="J94">
        <v>5.7</v>
      </c>
      <c r="K94" s="8">
        <f t="shared" si="9"/>
        <v>16.285714285714288</v>
      </c>
      <c r="L94" t="s">
        <v>9</v>
      </c>
    </row>
    <row r="95" spans="1:12" x14ac:dyDescent="0.25">
      <c r="A95" s="4">
        <v>42676.76666666667</v>
      </c>
      <c r="B95" s="2">
        <f t="shared" si="5"/>
        <v>0.76666666667006211</v>
      </c>
      <c r="C95" s="4">
        <v>42676.781944444447</v>
      </c>
      <c r="D95" s="2">
        <f t="shared" si="6"/>
        <v>0.78194444444670808</v>
      </c>
      <c r="E95" s="7">
        <f t="shared" si="7"/>
        <v>1.5277777776645962E-2</v>
      </c>
      <c r="F95" s="8">
        <f t="shared" si="8"/>
        <v>0.36666666666666664</v>
      </c>
      <c r="G95" t="s">
        <v>7</v>
      </c>
      <c r="H95" t="s">
        <v>40</v>
      </c>
      <c r="I95" t="s">
        <v>16</v>
      </c>
      <c r="J95">
        <v>13.5</v>
      </c>
      <c r="K95" s="8">
        <f t="shared" si="9"/>
        <v>36.81818181818182</v>
      </c>
      <c r="L95" t="s">
        <v>24</v>
      </c>
    </row>
    <row r="96" spans="1:12" x14ac:dyDescent="0.25">
      <c r="A96" s="4">
        <v>42676.85833333333</v>
      </c>
      <c r="B96" s="2">
        <f t="shared" si="5"/>
        <v>0.85833333332993789</v>
      </c>
      <c r="C96" s="4">
        <v>42676.868750000001</v>
      </c>
      <c r="D96" s="2">
        <f t="shared" si="6"/>
        <v>0.86875000000145519</v>
      </c>
      <c r="E96" s="7">
        <f t="shared" si="7"/>
        <v>1.0416666671517305E-2</v>
      </c>
      <c r="F96" s="8">
        <f t="shared" si="8"/>
        <v>0.25</v>
      </c>
      <c r="G96" t="s">
        <v>7</v>
      </c>
      <c r="H96" t="s">
        <v>16</v>
      </c>
      <c r="I96" t="s">
        <v>15</v>
      </c>
      <c r="J96">
        <v>6.1</v>
      </c>
      <c r="K96" s="8">
        <f t="shared" si="9"/>
        <v>24.4</v>
      </c>
      <c r="L96" t="s">
        <v>24</v>
      </c>
    </row>
    <row r="97" spans="1:12" x14ac:dyDescent="0.25">
      <c r="A97" s="4">
        <v>42706.347916666666</v>
      </c>
      <c r="B97" s="2">
        <f t="shared" si="5"/>
        <v>0.34791666666569654</v>
      </c>
      <c r="C97" s="4">
        <v>42706.362500000003</v>
      </c>
      <c r="D97" s="2">
        <f t="shared" si="6"/>
        <v>0.36250000000291038</v>
      </c>
      <c r="E97" s="7">
        <f t="shared" si="7"/>
        <v>1.4583333337213844E-2</v>
      </c>
      <c r="F97" s="8">
        <f t="shared" si="8"/>
        <v>0.35</v>
      </c>
      <c r="G97" t="s">
        <v>7</v>
      </c>
      <c r="H97" t="s">
        <v>15</v>
      </c>
      <c r="I97" t="s">
        <v>36</v>
      </c>
      <c r="J97">
        <v>8.5</v>
      </c>
      <c r="K97" s="8">
        <f t="shared" si="9"/>
        <v>24.285714285714288</v>
      </c>
      <c r="L97" t="s">
        <v>24</v>
      </c>
    </row>
    <row r="98" spans="1:12" x14ac:dyDescent="0.25">
      <c r="A98" s="4">
        <v>42706.447916666664</v>
      </c>
      <c r="B98" s="2">
        <f t="shared" si="5"/>
        <v>0.44791666666424135</v>
      </c>
      <c r="C98" s="4">
        <v>42706.452777777777</v>
      </c>
      <c r="D98" s="2">
        <f t="shared" si="6"/>
        <v>0.45277777777664596</v>
      </c>
      <c r="E98" s="7">
        <f t="shared" si="7"/>
        <v>4.8611111124046147E-3</v>
      </c>
      <c r="F98" s="8">
        <f t="shared" si="8"/>
        <v>0.11666666666666667</v>
      </c>
      <c r="G98" t="s">
        <v>7</v>
      </c>
      <c r="H98" t="s">
        <v>36</v>
      </c>
      <c r="I98" t="s">
        <v>16</v>
      </c>
      <c r="J98">
        <v>2.6</v>
      </c>
      <c r="K98" s="8">
        <f t="shared" si="9"/>
        <v>22.285714285714285</v>
      </c>
      <c r="L98" t="s">
        <v>24</v>
      </c>
    </row>
    <row r="99" spans="1:12" x14ac:dyDescent="0.25">
      <c r="A99" s="4">
        <v>42706.468055555553</v>
      </c>
      <c r="B99" s="2">
        <f t="shared" si="5"/>
        <v>0.46805555555329192</v>
      </c>
      <c r="C99" s="4">
        <v>42706.482638888891</v>
      </c>
      <c r="D99" s="2">
        <f t="shared" si="6"/>
        <v>0.48263888889050577</v>
      </c>
      <c r="E99" s="7">
        <f t="shared" si="7"/>
        <v>1.4583333337213844E-2</v>
      </c>
      <c r="F99" s="8">
        <f t="shared" si="8"/>
        <v>0.35</v>
      </c>
      <c r="G99" t="s">
        <v>7</v>
      </c>
      <c r="H99" t="s">
        <v>16</v>
      </c>
      <c r="I99" t="s">
        <v>40</v>
      </c>
      <c r="J99">
        <v>17</v>
      </c>
      <c r="K99" s="8">
        <f t="shared" si="9"/>
        <v>48.571428571428577</v>
      </c>
      <c r="L99" t="s">
        <v>13</v>
      </c>
    </row>
    <row r="100" spans="1:12" x14ac:dyDescent="0.25">
      <c r="A100" s="4">
        <v>42706.543055555558</v>
      </c>
      <c r="B100" s="2">
        <f t="shared" si="5"/>
        <v>0.5430555555576575</v>
      </c>
      <c r="C100" s="4">
        <v>42706.566666666666</v>
      </c>
      <c r="D100" s="2">
        <f t="shared" si="6"/>
        <v>0.56666666666569654</v>
      </c>
      <c r="E100" s="7">
        <f t="shared" si="7"/>
        <v>2.361111110803904E-2</v>
      </c>
      <c r="F100" s="8">
        <f t="shared" si="8"/>
        <v>0.56666666666666665</v>
      </c>
      <c r="G100" t="s">
        <v>7</v>
      </c>
      <c r="H100" t="s">
        <v>40</v>
      </c>
      <c r="I100" t="s">
        <v>15</v>
      </c>
      <c r="J100">
        <v>18</v>
      </c>
      <c r="K100" s="8">
        <f t="shared" si="9"/>
        <v>31.764705882352942</v>
      </c>
      <c r="L100" t="s">
        <v>11</v>
      </c>
    </row>
    <row r="101" spans="1:12" x14ac:dyDescent="0.25">
      <c r="A101" s="4">
        <v>42706.617361111108</v>
      </c>
      <c r="B101" s="2">
        <f t="shared" si="5"/>
        <v>0.61736111110803904</v>
      </c>
      <c r="C101" s="4">
        <v>42706.629166666666</v>
      </c>
      <c r="D101" s="2">
        <f t="shared" si="6"/>
        <v>0.62916666666569654</v>
      </c>
      <c r="E101" s="7">
        <f t="shared" si="7"/>
        <v>1.1805555557657499E-2</v>
      </c>
      <c r="F101" s="8">
        <f t="shared" si="8"/>
        <v>0.28333333333333333</v>
      </c>
      <c r="G101" t="s">
        <v>7</v>
      </c>
      <c r="H101" t="s">
        <v>15</v>
      </c>
      <c r="I101" t="s">
        <v>16</v>
      </c>
      <c r="J101">
        <v>8.4</v>
      </c>
      <c r="K101" s="8">
        <f t="shared" si="9"/>
        <v>29.647058823529413</v>
      </c>
      <c r="L101" t="s">
        <v>11</v>
      </c>
    </row>
    <row r="102" spans="1:12" x14ac:dyDescent="0.25">
      <c r="A102" s="4">
        <v>42706.647916666669</v>
      </c>
      <c r="B102" s="2">
        <f t="shared" si="5"/>
        <v>0.64791666666860692</v>
      </c>
      <c r="C102" s="4">
        <v>42706.67083333333</v>
      </c>
      <c r="D102" s="2">
        <f t="shared" si="6"/>
        <v>0.67083333332993789</v>
      </c>
      <c r="E102" s="7">
        <f t="shared" si="7"/>
        <v>2.2916666661330964E-2</v>
      </c>
      <c r="F102" s="8">
        <f t="shared" si="8"/>
        <v>0.55000000000000004</v>
      </c>
      <c r="G102" t="s">
        <v>7</v>
      </c>
      <c r="H102" t="s">
        <v>16</v>
      </c>
      <c r="I102" t="s">
        <v>15</v>
      </c>
      <c r="J102">
        <v>11.5</v>
      </c>
      <c r="K102" s="8">
        <f t="shared" si="9"/>
        <v>20.909090909090907</v>
      </c>
      <c r="L102" t="s">
        <v>13</v>
      </c>
    </row>
    <row r="103" spans="1:12" x14ac:dyDescent="0.25">
      <c r="A103" s="3">
        <v>42413</v>
      </c>
      <c r="B103" s="2">
        <v>0.59791666666666665</v>
      </c>
      <c r="C103" s="3">
        <v>42413</v>
      </c>
      <c r="D103" s="2">
        <v>0.6118055555555556</v>
      </c>
      <c r="E103" s="7">
        <f t="shared" si="7"/>
        <v>1.3888888888888951E-2</v>
      </c>
      <c r="F103" s="8">
        <f t="shared" si="8"/>
        <v>0.33333333333333331</v>
      </c>
      <c r="G103" t="s">
        <v>7</v>
      </c>
      <c r="H103" t="s">
        <v>15</v>
      </c>
      <c r="I103" t="s">
        <v>16</v>
      </c>
      <c r="J103">
        <v>8.9</v>
      </c>
      <c r="K103" s="8">
        <f t="shared" si="9"/>
        <v>26.700000000000003</v>
      </c>
      <c r="L103" t="s">
        <v>11</v>
      </c>
    </row>
    <row r="104" spans="1:12" x14ac:dyDescent="0.25">
      <c r="A104" s="3">
        <v>42413</v>
      </c>
      <c r="B104" s="2">
        <v>0.98958333333333337</v>
      </c>
      <c r="C104" s="3">
        <v>42414</v>
      </c>
      <c r="D104" s="2">
        <v>6.9444444444444447E-4</v>
      </c>
      <c r="E104" s="7">
        <f t="shared" si="7"/>
        <v>1.1111111111111072E-2</v>
      </c>
      <c r="F104" s="8">
        <f t="shared" si="8"/>
        <v>0.26666666666666666</v>
      </c>
      <c r="G104" t="s">
        <v>55</v>
      </c>
      <c r="H104" t="s">
        <v>60</v>
      </c>
      <c r="I104" t="s">
        <v>61</v>
      </c>
      <c r="J104">
        <v>2.7</v>
      </c>
      <c r="K104" s="8">
        <f t="shared" si="9"/>
        <v>10.125</v>
      </c>
    </row>
    <row r="105" spans="1:12" x14ac:dyDescent="0.25">
      <c r="A105" s="3">
        <v>42414</v>
      </c>
      <c r="B105" s="2">
        <v>3.4722222222222224E-2</v>
      </c>
      <c r="C105" s="3">
        <v>42414</v>
      </c>
      <c r="D105" s="2">
        <v>4.1666666666666664E-2</v>
      </c>
      <c r="E105" s="7">
        <f t="shared" si="7"/>
        <v>6.9444444444444406E-3</v>
      </c>
      <c r="F105" s="8">
        <f t="shared" si="8"/>
        <v>0.16666666666666666</v>
      </c>
      <c r="G105" t="s">
        <v>55</v>
      </c>
      <c r="H105" t="s">
        <v>61</v>
      </c>
      <c r="I105" t="s">
        <v>60</v>
      </c>
      <c r="J105">
        <v>1.8</v>
      </c>
      <c r="K105" s="8">
        <f t="shared" si="9"/>
        <v>10.8</v>
      </c>
    </row>
    <row r="106" spans="1:12" x14ac:dyDescent="0.25">
      <c r="A106" s="3">
        <v>42414</v>
      </c>
      <c r="B106" s="2">
        <v>0.58819444444444446</v>
      </c>
      <c r="C106" s="3">
        <v>42414</v>
      </c>
      <c r="D106" s="2">
        <v>0.61111111111111105</v>
      </c>
      <c r="E106" s="7">
        <f t="shared" si="7"/>
        <v>2.2916666666666585E-2</v>
      </c>
      <c r="F106" s="8">
        <f t="shared" si="8"/>
        <v>0.55000000000000004</v>
      </c>
      <c r="G106" t="s">
        <v>7</v>
      </c>
      <c r="H106" t="s">
        <v>60</v>
      </c>
      <c r="I106" t="s">
        <v>18</v>
      </c>
      <c r="J106">
        <v>8.1</v>
      </c>
      <c r="K106" s="8">
        <f t="shared" si="9"/>
        <v>14.727272727272725</v>
      </c>
      <c r="L106" t="s">
        <v>11</v>
      </c>
    </row>
    <row r="107" spans="1:12" x14ac:dyDescent="0.25">
      <c r="A107" s="3">
        <v>42414</v>
      </c>
      <c r="B107" s="2">
        <v>0.61527777777777781</v>
      </c>
      <c r="C107" s="3">
        <v>42414</v>
      </c>
      <c r="D107" s="2">
        <v>0.62708333333333333</v>
      </c>
      <c r="E107" s="7">
        <f t="shared" si="7"/>
        <v>1.1805555555555514E-2</v>
      </c>
      <c r="F107" s="8">
        <f t="shared" si="8"/>
        <v>0.28333333333333333</v>
      </c>
      <c r="G107" t="s">
        <v>7</v>
      </c>
      <c r="H107" t="s">
        <v>21</v>
      </c>
      <c r="I107" t="s">
        <v>62</v>
      </c>
      <c r="J107">
        <v>2</v>
      </c>
      <c r="K107" s="8">
        <f t="shared" si="9"/>
        <v>7.0588235294117645</v>
      </c>
      <c r="L107" t="s">
        <v>11</v>
      </c>
    </row>
    <row r="108" spans="1:12" x14ac:dyDescent="0.25">
      <c r="A108" s="3">
        <v>42414</v>
      </c>
      <c r="B108" s="2">
        <v>0.69097222222222221</v>
      </c>
      <c r="C108" s="3">
        <v>42414</v>
      </c>
      <c r="D108" s="2">
        <v>0.70972222222222225</v>
      </c>
      <c r="E108" s="7">
        <f t="shared" si="7"/>
        <v>1.8750000000000044E-2</v>
      </c>
      <c r="F108" s="8">
        <f t="shared" si="8"/>
        <v>0.45</v>
      </c>
      <c r="G108" t="s">
        <v>7</v>
      </c>
      <c r="H108" t="s">
        <v>18</v>
      </c>
      <c r="I108" t="s">
        <v>63</v>
      </c>
      <c r="J108">
        <v>13</v>
      </c>
      <c r="K108" s="8">
        <f t="shared" si="9"/>
        <v>28.888888888888889</v>
      </c>
      <c r="L108" t="s">
        <v>11</v>
      </c>
    </row>
    <row r="109" spans="1:12" x14ac:dyDescent="0.25">
      <c r="A109" s="3">
        <v>42414</v>
      </c>
      <c r="B109" s="2">
        <v>0.71250000000000002</v>
      </c>
      <c r="C109" s="3">
        <v>42414</v>
      </c>
      <c r="D109" s="2">
        <v>0.7284722222222223</v>
      </c>
      <c r="E109" s="7">
        <f t="shared" si="7"/>
        <v>1.5972222222222276E-2</v>
      </c>
      <c r="F109" s="8">
        <f t="shared" si="8"/>
        <v>0.38333333333333336</v>
      </c>
      <c r="G109" t="s">
        <v>7</v>
      </c>
      <c r="H109" t="s">
        <v>63</v>
      </c>
      <c r="I109" t="s">
        <v>17</v>
      </c>
      <c r="J109">
        <v>13.9</v>
      </c>
      <c r="K109" s="8">
        <f t="shared" si="9"/>
        <v>36.260869565217391</v>
      </c>
      <c r="L109" t="s">
        <v>11</v>
      </c>
    </row>
    <row r="110" spans="1:12" x14ac:dyDescent="0.25">
      <c r="A110" s="3">
        <v>42416</v>
      </c>
      <c r="B110" s="2">
        <v>0.13958333333333334</v>
      </c>
      <c r="C110" s="3">
        <v>42416</v>
      </c>
      <c r="D110" s="2">
        <v>0.17569444444444446</v>
      </c>
      <c r="E110" s="7">
        <f t="shared" si="7"/>
        <v>3.6111111111111122E-2</v>
      </c>
      <c r="F110" s="8">
        <f t="shared" si="8"/>
        <v>0.8666666666666667</v>
      </c>
      <c r="G110" t="s">
        <v>7</v>
      </c>
      <c r="H110" t="s">
        <v>64</v>
      </c>
      <c r="I110" t="s">
        <v>65</v>
      </c>
      <c r="J110">
        <v>43.7</v>
      </c>
      <c r="K110" s="8">
        <f t="shared" si="9"/>
        <v>50.423076923076927</v>
      </c>
      <c r="L110" t="s">
        <v>13</v>
      </c>
    </row>
    <row r="111" spans="1:12" x14ac:dyDescent="0.25">
      <c r="A111" s="3">
        <v>42416</v>
      </c>
      <c r="B111" s="2">
        <v>0.35347222222222219</v>
      </c>
      <c r="C111" s="3">
        <v>42416</v>
      </c>
      <c r="D111" s="2">
        <v>0.39861111111111108</v>
      </c>
      <c r="E111" s="7">
        <f t="shared" si="7"/>
        <v>4.5138888888888895E-2</v>
      </c>
      <c r="F111" s="8">
        <f t="shared" si="8"/>
        <v>1.0833333333333333</v>
      </c>
      <c r="G111" t="s">
        <v>7</v>
      </c>
      <c r="H111" t="s">
        <v>65</v>
      </c>
      <c r="I111" t="s">
        <v>66</v>
      </c>
      <c r="J111">
        <v>14.1</v>
      </c>
      <c r="K111" s="8">
        <f t="shared" si="9"/>
        <v>13.015384615384615</v>
      </c>
    </row>
    <row r="112" spans="1:12" x14ac:dyDescent="0.25">
      <c r="A112" s="3">
        <v>42416</v>
      </c>
      <c r="B112" s="2">
        <v>0.4381944444444445</v>
      </c>
      <c r="C112" s="3">
        <v>42416</v>
      </c>
      <c r="D112" s="2">
        <v>0.44513888888888892</v>
      </c>
      <c r="E112" s="7">
        <f t="shared" si="7"/>
        <v>6.9444444444444198E-3</v>
      </c>
      <c r="F112" s="8">
        <f t="shared" si="8"/>
        <v>0.16666666666666666</v>
      </c>
      <c r="G112" t="s">
        <v>7</v>
      </c>
      <c r="H112" t="s">
        <v>66</v>
      </c>
      <c r="I112" t="s">
        <v>66</v>
      </c>
      <c r="J112">
        <v>2.6</v>
      </c>
      <c r="K112" s="8">
        <f t="shared" si="9"/>
        <v>15.600000000000001</v>
      </c>
    </row>
    <row r="113" spans="1:12" x14ac:dyDescent="0.25">
      <c r="A113" s="3">
        <v>42416</v>
      </c>
      <c r="B113" s="2">
        <v>0.48055555555555557</v>
      </c>
      <c r="C113" s="3">
        <v>42416</v>
      </c>
      <c r="D113" s="2">
        <v>0.50138888888888888</v>
      </c>
      <c r="E113" s="7">
        <f t="shared" si="7"/>
        <v>2.0833333333333315E-2</v>
      </c>
      <c r="F113" s="8">
        <f t="shared" si="8"/>
        <v>0.5</v>
      </c>
      <c r="G113" t="s">
        <v>7</v>
      </c>
      <c r="H113" t="s">
        <v>66</v>
      </c>
      <c r="I113" t="s">
        <v>66</v>
      </c>
      <c r="J113">
        <v>4.5</v>
      </c>
      <c r="K113" s="8">
        <f t="shared" si="9"/>
        <v>9</v>
      </c>
    </row>
    <row r="114" spans="1:12" x14ac:dyDescent="0.25">
      <c r="A114" s="3">
        <v>42416</v>
      </c>
      <c r="B114" s="2">
        <v>0.52708333333333335</v>
      </c>
      <c r="C114" s="3">
        <v>42416</v>
      </c>
      <c r="D114" s="2">
        <v>0.52916666666666667</v>
      </c>
      <c r="E114" s="7">
        <f t="shared" si="7"/>
        <v>2.0833333333333259E-3</v>
      </c>
      <c r="F114" s="8">
        <f t="shared" si="8"/>
        <v>0.05</v>
      </c>
      <c r="G114" t="s">
        <v>7</v>
      </c>
      <c r="H114" t="s">
        <v>66</v>
      </c>
      <c r="I114" t="s">
        <v>66</v>
      </c>
      <c r="J114">
        <v>1.7</v>
      </c>
      <c r="K114" s="8">
        <f t="shared" si="9"/>
        <v>34</v>
      </c>
    </row>
    <row r="115" spans="1:12" x14ac:dyDescent="0.25">
      <c r="A115" s="3">
        <v>42416</v>
      </c>
      <c r="B115" s="2">
        <v>0.57152777777777775</v>
      </c>
      <c r="C115" s="3">
        <v>42416</v>
      </c>
      <c r="D115" s="2">
        <v>0.57986111111111105</v>
      </c>
      <c r="E115" s="7">
        <f t="shared" si="7"/>
        <v>8.3333333333333037E-3</v>
      </c>
      <c r="F115" s="8">
        <f t="shared" si="8"/>
        <v>0.2</v>
      </c>
      <c r="G115" t="s">
        <v>7</v>
      </c>
      <c r="H115" t="s">
        <v>66</v>
      </c>
      <c r="I115" t="s">
        <v>66</v>
      </c>
      <c r="J115">
        <v>1.8</v>
      </c>
      <c r="K115" s="8">
        <f t="shared" si="9"/>
        <v>9</v>
      </c>
      <c r="L115" t="s">
        <v>24</v>
      </c>
    </row>
    <row r="116" spans="1:12" x14ac:dyDescent="0.25">
      <c r="A116" s="3">
        <v>42416</v>
      </c>
      <c r="B116" s="2">
        <v>0.69027777777777777</v>
      </c>
      <c r="C116" s="3">
        <v>42416</v>
      </c>
      <c r="D116" s="2">
        <v>0.71527777777777779</v>
      </c>
      <c r="E116" s="7">
        <f t="shared" si="7"/>
        <v>2.5000000000000022E-2</v>
      </c>
      <c r="F116" s="8">
        <f t="shared" si="8"/>
        <v>0.6</v>
      </c>
      <c r="G116" t="s">
        <v>7</v>
      </c>
      <c r="H116" t="s">
        <v>66</v>
      </c>
      <c r="I116" t="s">
        <v>66</v>
      </c>
      <c r="J116">
        <v>6</v>
      </c>
      <c r="K116" s="8">
        <f t="shared" si="9"/>
        <v>10</v>
      </c>
    </row>
    <row r="117" spans="1:12" x14ac:dyDescent="0.25">
      <c r="A117" s="3">
        <v>42416</v>
      </c>
      <c r="B117" s="2">
        <v>0.72013888888888899</v>
      </c>
      <c r="C117" s="3">
        <v>42416</v>
      </c>
      <c r="D117" s="2">
        <v>0.72638888888888886</v>
      </c>
      <c r="E117" s="7">
        <f t="shared" si="7"/>
        <v>6.2499999999998668E-3</v>
      </c>
      <c r="F117" s="8">
        <f t="shared" si="8"/>
        <v>0.15</v>
      </c>
      <c r="G117" t="s">
        <v>7</v>
      </c>
      <c r="H117" t="s">
        <v>66</v>
      </c>
      <c r="I117" t="s">
        <v>67</v>
      </c>
      <c r="J117">
        <v>1.1000000000000001</v>
      </c>
      <c r="K117" s="8">
        <f t="shared" si="9"/>
        <v>7.3333333333333339</v>
      </c>
      <c r="L117" t="s">
        <v>9</v>
      </c>
    </row>
    <row r="118" spans="1:12" x14ac:dyDescent="0.25">
      <c r="A118" s="3">
        <v>42416</v>
      </c>
      <c r="B118" s="2">
        <v>0.73611111111111116</v>
      </c>
      <c r="C118" s="3">
        <v>42416</v>
      </c>
      <c r="D118" s="2">
        <v>0.73888888888888893</v>
      </c>
      <c r="E118" s="7">
        <f t="shared" si="7"/>
        <v>2.7777777777777679E-3</v>
      </c>
      <c r="F118" s="8">
        <f t="shared" si="8"/>
        <v>6.6666666666666666E-2</v>
      </c>
      <c r="G118" t="s">
        <v>7</v>
      </c>
      <c r="H118" t="s">
        <v>67</v>
      </c>
      <c r="I118" t="s">
        <v>65</v>
      </c>
      <c r="J118">
        <v>3.6</v>
      </c>
      <c r="K118" s="8">
        <f t="shared" si="9"/>
        <v>54</v>
      </c>
      <c r="L118" t="s">
        <v>10</v>
      </c>
    </row>
    <row r="119" spans="1:12" x14ac:dyDescent="0.25">
      <c r="A119" s="3">
        <v>42417</v>
      </c>
      <c r="B119" s="2">
        <v>0.5541666666666667</v>
      </c>
      <c r="C119" s="3">
        <v>42417</v>
      </c>
      <c r="D119" s="2">
        <v>0.58611111111111114</v>
      </c>
      <c r="E119" s="7">
        <f t="shared" si="7"/>
        <v>3.1944444444444442E-2</v>
      </c>
      <c r="F119" s="8">
        <f t="shared" si="8"/>
        <v>0.76666666666666672</v>
      </c>
      <c r="G119" t="s">
        <v>7</v>
      </c>
      <c r="H119" t="s">
        <v>65</v>
      </c>
      <c r="I119" t="s">
        <v>66</v>
      </c>
      <c r="J119">
        <v>14.7</v>
      </c>
      <c r="K119" s="8">
        <f t="shared" si="9"/>
        <v>19.173913043478258</v>
      </c>
      <c r="L119" t="s">
        <v>24</v>
      </c>
    </row>
    <row r="120" spans="1:12" x14ac:dyDescent="0.25">
      <c r="A120" s="3">
        <v>42417</v>
      </c>
      <c r="B120" s="2">
        <v>0.63680555555555551</v>
      </c>
      <c r="C120" s="3">
        <v>42417</v>
      </c>
      <c r="D120" s="2">
        <v>0.64027777777777783</v>
      </c>
      <c r="E120" s="7">
        <f t="shared" si="7"/>
        <v>3.4722222222223209E-3</v>
      </c>
      <c r="F120" s="8">
        <f t="shared" si="8"/>
        <v>8.3333333333333329E-2</v>
      </c>
      <c r="G120" t="s">
        <v>7</v>
      </c>
      <c r="H120" t="s">
        <v>66</v>
      </c>
      <c r="I120" t="s">
        <v>66</v>
      </c>
      <c r="J120">
        <v>1.7</v>
      </c>
      <c r="K120" s="8">
        <f t="shared" si="9"/>
        <v>20.400000000000002</v>
      </c>
      <c r="L120" t="s">
        <v>9</v>
      </c>
    </row>
    <row r="121" spans="1:12" x14ac:dyDescent="0.25">
      <c r="A121" s="3">
        <v>42417</v>
      </c>
      <c r="B121" s="2">
        <v>0.6479166666666667</v>
      </c>
      <c r="C121" s="3">
        <v>42417</v>
      </c>
      <c r="D121" s="2">
        <v>0.67847222222222225</v>
      </c>
      <c r="E121" s="7">
        <f t="shared" si="7"/>
        <v>3.0555555555555558E-2</v>
      </c>
      <c r="F121" s="8">
        <f t="shared" si="8"/>
        <v>0.73333333333333328</v>
      </c>
      <c r="G121" t="s">
        <v>7</v>
      </c>
      <c r="H121" t="s">
        <v>66</v>
      </c>
      <c r="I121" t="s">
        <v>64</v>
      </c>
      <c r="J121">
        <v>21.4</v>
      </c>
      <c r="K121" s="8">
        <f t="shared" si="9"/>
        <v>29.181818181818183</v>
      </c>
      <c r="L121" t="s">
        <v>24</v>
      </c>
    </row>
    <row r="122" spans="1:12" x14ac:dyDescent="0.25">
      <c r="A122" s="3">
        <v>42417</v>
      </c>
      <c r="B122" s="2">
        <v>0.69305555555555554</v>
      </c>
      <c r="C122" s="3">
        <v>42417</v>
      </c>
      <c r="D122" s="2">
        <v>0.69652777777777775</v>
      </c>
      <c r="E122" s="7">
        <f t="shared" si="7"/>
        <v>3.4722222222222099E-3</v>
      </c>
      <c r="F122" s="8">
        <f t="shared" si="8"/>
        <v>8.3333333333333329E-2</v>
      </c>
      <c r="G122" t="s">
        <v>7</v>
      </c>
      <c r="H122" t="s">
        <v>64</v>
      </c>
      <c r="I122" t="s">
        <v>64</v>
      </c>
      <c r="J122">
        <v>0.5</v>
      </c>
      <c r="K122" s="8">
        <f t="shared" si="9"/>
        <v>6</v>
      </c>
      <c r="L122" t="s">
        <v>10</v>
      </c>
    </row>
    <row r="123" spans="1:12" x14ac:dyDescent="0.25">
      <c r="A123" s="3">
        <v>42418</v>
      </c>
      <c r="B123" s="2">
        <v>0.5854166666666667</v>
      </c>
      <c r="C123" s="3">
        <v>42418</v>
      </c>
      <c r="D123" s="2">
        <v>0.61458333333333337</v>
      </c>
      <c r="E123" s="7">
        <f t="shared" si="7"/>
        <v>2.9166666666666674E-2</v>
      </c>
      <c r="F123" s="8">
        <f t="shared" si="8"/>
        <v>0.7</v>
      </c>
      <c r="G123" t="s">
        <v>7</v>
      </c>
      <c r="H123" t="s">
        <v>65</v>
      </c>
      <c r="I123" t="s">
        <v>68</v>
      </c>
      <c r="J123">
        <v>12.7</v>
      </c>
      <c r="K123" s="8">
        <f t="shared" si="9"/>
        <v>18.142857142857142</v>
      </c>
      <c r="L123" t="s">
        <v>24</v>
      </c>
    </row>
    <row r="124" spans="1:12" x14ac:dyDescent="0.25">
      <c r="A124" s="3">
        <v>42418</v>
      </c>
      <c r="B124" s="2">
        <v>0.63611111111111118</v>
      </c>
      <c r="C124" s="3">
        <v>42418</v>
      </c>
      <c r="D124" s="2">
        <v>0.64652777777777781</v>
      </c>
      <c r="E124" s="7">
        <f t="shared" si="7"/>
        <v>1.041666666666663E-2</v>
      </c>
      <c r="F124" s="8">
        <f t="shared" si="8"/>
        <v>0.25</v>
      </c>
      <c r="G124" t="s">
        <v>7</v>
      </c>
      <c r="H124" t="s">
        <v>68</v>
      </c>
      <c r="I124" t="s">
        <v>65</v>
      </c>
      <c r="J124">
        <v>6</v>
      </c>
      <c r="K124" s="8">
        <f t="shared" si="9"/>
        <v>24</v>
      </c>
      <c r="L124" t="s">
        <v>24</v>
      </c>
    </row>
    <row r="125" spans="1:12" x14ac:dyDescent="0.25">
      <c r="A125" s="3">
        <v>42418</v>
      </c>
      <c r="B125" s="2">
        <v>0.78055555555555556</v>
      </c>
      <c r="C125" s="3">
        <v>42418</v>
      </c>
      <c r="D125" s="2">
        <v>0.79027777777777775</v>
      </c>
      <c r="E125" s="7">
        <f t="shared" si="7"/>
        <v>9.7222222222221877E-3</v>
      </c>
      <c r="F125" s="8">
        <f t="shared" si="8"/>
        <v>0.23333333333333334</v>
      </c>
      <c r="G125" t="s">
        <v>7</v>
      </c>
      <c r="H125" t="s">
        <v>65</v>
      </c>
      <c r="I125" t="s">
        <v>68</v>
      </c>
      <c r="J125">
        <v>5.2</v>
      </c>
      <c r="K125" s="8">
        <f t="shared" si="9"/>
        <v>22.285714285714285</v>
      </c>
      <c r="L125" t="s">
        <v>13</v>
      </c>
    </row>
    <row r="126" spans="1:12" x14ac:dyDescent="0.25">
      <c r="A126" s="3">
        <v>42418</v>
      </c>
      <c r="B126" s="2">
        <v>0.81041666666666667</v>
      </c>
      <c r="C126" s="3">
        <v>42418</v>
      </c>
      <c r="D126" s="2">
        <v>0.83888888888888891</v>
      </c>
      <c r="E126" s="7">
        <f t="shared" si="7"/>
        <v>2.8472222222222232E-2</v>
      </c>
      <c r="F126" s="8">
        <f t="shared" si="8"/>
        <v>0.68333333333333335</v>
      </c>
      <c r="G126" t="s">
        <v>7</v>
      </c>
      <c r="H126" t="s">
        <v>68</v>
      </c>
      <c r="I126" t="s">
        <v>65</v>
      </c>
      <c r="J126">
        <v>10</v>
      </c>
      <c r="K126" s="8">
        <f t="shared" si="9"/>
        <v>14.634146341463415</v>
      </c>
      <c r="L126" t="s">
        <v>11</v>
      </c>
    </row>
    <row r="127" spans="1:12" x14ac:dyDescent="0.25">
      <c r="A127" s="3">
        <v>42419</v>
      </c>
      <c r="B127" s="2">
        <v>0.37638888888888888</v>
      </c>
      <c r="C127" s="3">
        <v>42419</v>
      </c>
      <c r="D127" s="2">
        <v>0.38472222222222219</v>
      </c>
      <c r="E127" s="7">
        <f t="shared" si="7"/>
        <v>8.3333333333333037E-3</v>
      </c>
      <c r="F127" s="8">
        <f t="shared" si="8"/>
        <v>0.2</v>
      </c>
      <c r="G127" t="s">
        <v>7</v>
      </c>
      <c r="H127" t="s">
        <v>65</v>
      </c>
      <c r="I127" t="s">
        <v>65</v>
      </c>
      <c r="J127">
        <v>18.3</v>
      </c>
      <c r="K127" s="8">
        <f t="shared" si="9"/>
        <v>91.5</v>
      </c>
      <c r="L127" t="s">
        <v>11</v>
      </c>
    </row>
    <row r="128" spans="1:12" x14ac:dyDescent="0.25">
      <c r="A128" s="3">
        <v>42419</v>
      </c>
      <c r="B128" s="2">
        <v>0.38958333333333334</v>
      </c>
      <c r="C128" s="3">
        <v>42419</v>
      </c>
      <c r="D128" s="2">
        <v>0.41041666666666665</v>
      </c>
      <c r="E128" s="7">
        <f t="shared" si="7"/>
        <v>2.0833333333333315E-2</v>
      </c>
      <c r="F128" s="8">
        <f t="shared" si="8"/>
        <v>0.5</v>
      </c>
      <c r="G128" t="s">
        <v>7</v>
      </c>
      <c r="H128" t="s">
        <v>65</v>
      </c>
      <c r="I128" t="s">
        <v>65</v>
      </c>
      <c r="J128">
        <v>11.2</v>
      </c>
      <c r="K128" s="8">
        <f t="shared" si="9"/>
        <v>22.4</v>
      </c>
      <c r="L128" t="s">
        <v>11</v>
      </c>
    </row>
    <row r="129" spans="1:12" x14ac:dyDescent="0.25">
      <c r="A129" s="3">
        <v>42419</v>
      </c>
      <c r="B129" s="2">
        <v>0.43124999999999997</v>
      </c>
      <c r="C129" s="3">
        <v>42419</v>
      </c>
      <c r="D129" s="2">
        <v>0.45</v>
      </c>
      <c r="E129" s="7">
        <f t="shared" si="7"/>
        <v>1.8750000000000044E-2</v>
      </c>
      <c r="F129" s="8">
        <f t="shared" si="8"/>
        <v>0.45</v>
      </c>
      <c r="G129" t="s">
        <v>7</v>
      </c>
      <c r="H129" t="s">
        <v>65</v>
      </c>
      <c r="I129" t="s">
        <v>68</v>
      </c>
      <c r="J129">
        <v>7.6</v>
      </c>
      <c r="K129" s="8">
        <f t="shared" si="9"/>
        <v>16.888888888888889</v>
      </c>
      <c r="L129" t="s">
        <v>11</v>
      </c>
    </row>
    <row r="130" spans="1:12" x14ac:dyDescent="0.25">
      <c r="A130" s="3">
        <v>42419</v>
      </c>
      <c r="B130" s="2">
        <v>0.47222222222222227</v>
      </c>
      <c r="C130" s="3">
        <v>42419</v>
      </c>
      <c r="D130" s="2">
        <v>0.47638888888888892</v>
      </c>
      <c r="E130" s="7">
        <f t="shared" ref="E130:E193" si="10">IF(D130&gt;B130,D130-B130,D130-B130+1)</f>
        <v>4.1666666666666519E-3</v>
      </c>
      <c r="F130" s="8">
        <f t="shared" ref="F130:F193" si="11">(HOUR(E130)*60+MINUTE(E130))/60</f>
        <v>0.1</v>
      </c>
      <c r="G130" t="s">
        <v>55</v>
      </c>
      <c r="H130" t="s">
        <v>68</v>
      </c>
      <c r="I130" t="s">
        <v>68</v>
      </c>
      <c r="J130">
        <v>1.5</v>
      </c>
      <c r="K130" s="8">
        <f t="shared" ref="K130:K193" si="12">J130/F130</f>
        <v>15</v>
      </c>
    </row>
    <row r="131" spans="1:12" x14ac:dyDescent="0.25">
      <c r="A131" s="3">
        <v>42419</v>
      </c>
      <c r="B131" s="2">
        <v>0.48958333333333331</v>
      </c>
      <c r="C131" s="3">
        <v>42419</v>
      </c>
      <c r="D131" s="2">
        <v>0.49305555555555558</v>
      </c>
      <c r="E131" s="7">
        <f t="shared" si="10"/>
        <v>3.4722222222222654E-3</v>
      </c>
      <c r="F131" s="8">
        <f t="shared" si="11"/>
        <v>8.3333333333333329E-2</v>
      </c>
      <c r="G131" t="s">
        <v>55</v>
      </c>
      <c r="H131" t="s">
        <v>68</v>
      </c>
      <c r="I131" t="s">
        <v>68</v>
      </c>
      <c r="J131">
        <v>1</v>
      </c>
      <c r="K131" s="8">
        <f t="shared" si="12"/>
        <v>12</v>
      </c>
    </row>
    <row r="132" spans="1:12" x14ac:dyDescent="0.25">
      <c r="A132" s="3">
        <v>42419</v>
      </c>
      <c r="B132" s="2">
        <v>0.50624999999999998</v>
      </c>
      <c r="C132" s="3">
        <v>42419</v>
      </c>
      <c r="D132" s="2">
        <v>0.51874999999999993</v>
      </c>
      <c r="E132" s="7">
        <f t="shared" si="10"/>
        <v>1.2499999999999956E-2</v>
      </c>
      <c r="F132" s="8">
        <f t="shared" si="11"/>
        <v>0.3</v>
      </c>
      <c r="G132" t="s">
        <v>7</v>
      </c>
      <c r="H132" t="s">
        <v>68</v>
      </c>
      <c r="I132" t="s">
        <v>65</v>
      </c>
      <c r="J132">
        <v>7.3</v>
      </c>
      <c r="K132" s="8">
        <f t="shared" si="12"/>
        <v>24.333333333333332</v>
      </c>
      <c r="L132" t="s">
        <v>24</v>
      </c>
    </row>
    <row r="133" spans="1:12" x14ac:dyDescent="0.25">
      <c r="A133" s="3">
        <v>42419</v>
      </c>
      <c r="B133" s="2">
        <v>0.68472222222222223</v>
      </c>
      <c r="C133" s="3">
        <v>42419</v>
      </c>
      <c r="D133" s="2">
        <v>0.69791666666666663</v>
      </c>
      <c r="E133" s="7">
        <f t="shared" si="10"/>
        <v>1.3194444444444398E-2</v>
      </c>
      <c r="F133" s="8">
        <f t="shared" si="11"/>
        <v>0.31666666666666665</v>
      </c>
      <c r="G133" t="s">
        <v>7</v>
      </c>
      <c r="H133" t="s">
        <v>65</v>
      </c>
      <c r="I133" t="s">
        <v>68</v>
      </c>
      <c r="J133">
        <v>3.5</v>
      </c>
      <c r="K133" s="8">
        <f t="shared" si="12"/>
        <v>11.052631578947368</v>
      </c>
    </row>
    <row r="134" spans="1:12" x14ac:dyDescent="0.25">
      <c r="A134" s="3">
        <v>42419</v>
      </c>
      <c r="B134" s="2">
        <v>0.71458333333333324</v>
      </c>
      <c r="C134" s="3">
        <v>42419</v>
      </c>
      <c r="D134" s="2">
        <v>0.72222222222222221</v>
      </c>
      <c r="E134" s="7">
        <f t="shared" si="10"/>
        <v>7.6388888888889728E-3</v>
      </c>
      <c r="F134" s="8">
        <f t="shared" si="11"/>
        <v>0.18333333333333332</v>
      </c>
      <c r="G134" t="s">
        <v>7</v>
      </c>
      <c r="H134" t="s">
        <v>68</v>
      </c>
      <c r="I134" t="s">
        <v>68</v>
      </c>
      <c r="J134">
        <v>4.2</v>
      </c>
      <c r="K134" s="8">
        <f t="shared" si="12"/>
        <v>22.90909090909091</v>
      </c>
    </row>
    <row r="135" spans="1:12" x14ac:dyDescent="0.25">
      <c r="A135" s="3">
        <v>42419</v>
      </c>
      <c r="B135" s="2">
        <v>0.83888888888888891</v>
      </c>
      <c r="C135" s="3">
        <v>42419</v>
      </c>
      <c r="D135" s="2">
        <v>0.85416666666666663</v>
      </c>
      <c r="E135" s="7">
        <f t="shared" si="10"/>
        <v>1.5277777777777724E-2</v>
      </c>
      <c r="F135" s="8">
        <f t="shared" si="11"/>
        <v>0.36666666666666664</v>
      </c>
      <c r="G135" t="s">
        <v>55</v>
      </c>
      <c r="H135" t="s">
        <v>68</v>
      </c>
      <c r="I135" t="s">
        <v>65</v>
      </c>
      <c r="J135">
        <v>13.6</v>
      </c>
      <c r="K135" s="8">
        <f t="shared" si="12"/>
        <v>37.090909090909093</v>
      </c>
    </row>
    <row r="136" spans="1:12" x14ac:dyDescent="0.25">
      <c r="A136" s="3">
        <v>42419</v>
      </c>
      <c r="B136" s="2">
        <v>0.8569444444444444</v>
      </c>
      <c r="C136" s="3">
        <v>42419</v>
      </c>
      <c r="D136" s="2">
        <v>0.86875000000000002</v>
      </c>
      <c r="E136" s="7">
        <f t="shared" si="10"/>
        <v>1.1805555555555625E-2</v>
      </c>
      <c r="F136" s="8">
        <f t="shared" si="11"/>
        <v>0.28333333333333333</v>
      </c>
      <c r="G136" t="s">
        <v>55</v>
      </c>
      <c r="H136" t="s">
        <v>65</v>
      </c>
      <c r="I136" t="s">
        <v>65</v>
      </c>
      <c r="J136">
        <v>2.5</v>
      </c>
      <c r="K136" s="8">
        <f t="shared" si="12"/>
        <v>8.8235294117647065</v>
      </c>
    </row>
    <row r="137" spans="1:12" x14ac:dyDescent="0.25">
      <c r="A137" s="3">
        <v>42420</v>
      </c>
      <c r="B137" s="2">
        <v>0.33263888888888887</v>
      </c>
      <c r="C137" s="3">
        <v>42420</v>
      </c>
      <c r="D137" s="2">
        <v>0.35555555555555557</v>
      </c>
      <c r="E137" s="7">
        <f t="shared" si="10"/>
        <v>2.2916666666666696E-2</v>
      </c>
      <c r="F137" s="8">
        <f t="shared" si="11"/>
        <v>0.55000000000000004</v>
      </c>
      <c r="G137" t="s">
        <v>55</v>
      </c>
      <c r="H137" t="s">
        <v>65</v>
      </c>
      <c r="I137" t="s">
        <v>68</v>
      </c>
      <c r="J137">
        <v>14.4</v>
      </c>
      <c r="K137" s="8">
        <f t="shared" si="12"/>
        <v>26.18181818181818</v>
      </c>
    </row>
    <row r="138" spans="1:12" x14ac:dyDescent="0.25">
      <c r="A138" s="3">
        <v>42420</v>
      </c>
      <c r="B138" s="2">
        <v>0.45</v>
      </c>
      <c r="C138" s="3">
        <v>42420</v>
      </c>
      <c r="D138" s="2">
        <v>0.45555555555555555</v>
      </c>
      <c r="E138" s="7">
        <f t="shared" si="10"/>
        <v>5.5555555555555358E-3</v>
      </c>
      <c r="F138" s="8">
        <f t="shared" si="11"/>
        <v>0.13333333333333333</v>
      </c>
      <c r="G138" t="s">
        <v>55</v>
      </c>
      <c r="H138" t="s">
        <v>68</v>
      </c>
      <c r="I138" t="s">
        <v>68</v>
      </c>
      <c r="J138">
        <v>3</v>
      </c>
      <c r="K138" s="8">
        <f t="shared" si="12"/>
        <v>22.5</v>
      </c>
    </row>
    <row r="139" spans="1:12" x14ac:dyDescent="0.25">
      <c r="A139" s="3">
        <v>42420</v>
      </c>
      <c r="B139" s="2">
        <v>0.48958333333333331</v>
      </c>
      <c r="C139" s="3">
        <v>42420</v>
      </c>
      <c r="D139" s="2">
        <v>0.49513888888888885</v>
      </c>
      <c r="E139" s="7">
        <f t="shared" si="10"/>
        <v>5.5555555555555358E-3</v>
      </c>
      <c r="F139" s="8">
        <f t="shared" si="11"/>
        <v>0.13333333333333333</v>
      </c>
      <c r="G139" t="s">
        <v>55</v>
      </c>
      <c r="H139" t="s">
        <v>68</v>
      </c>
      <c r="I139" t="s">
        <v>68</v>
      </c>
      <c r="J139">
        <v>1.5</v>
      </c>
      <c r="K139" s="8">
        <f t="shared" si="12"/>
        <v>11.25</v>
      </c>
    </row>
    <row r="140" spans="1:12" x14ac:dyDescent="0.25">
      <c r="A140" s="3">
        <v>42420</v>
      </c>
      <c r="B140" s="2">
        <v>0.52847222222222223</v>
      </c>
      <c r="C140" s="3">
        <v>42420</v>
      </c>
      <c r="D140" s="2">
        <v>0.55347222222222225</v>
      </c>
      <c r="E140" s="7">
        <f t="shared" si="10"/>
        <v>2.5000000000000022E-2</v>
      </c>
      <c r="F140" s="8">
        <f t="shared" si="11"/>
        <v>0.6</v>
      </c>
      <c r="G140" t="s">
        <v>7</v>
      </c>
      <c r="H140" t="s">
        <v>68</v>
      </c>
      <c r="I140" t="s">
        <v>69</v>
      </c>
      <c r="J140">
        <v>18.399999999999999</v>
      </c>
      <c r="K140" s="8">
        <f t="shared" si="12"/>
        <v>30.666666666666664</v>
      </c>
    </row>
    <row r="141" spans="1:12" x14ac:dyDescent="0.25">
      <c r="A141" s="3">
        <v>42420</v>
      </c>
      <c r="B141" s="2">
        <v>0.61805555555555558</v>
      </c>
      <c r="C141" s="3">
        <v>42420</v>
      </c>
      <c r="D141" s="2">
        <v>0.66249999999999998</v>
      </c>
      <c r="E141" s="7">
        <f t="shared" si="10"/>
        <v>4.4444444444444398E-2</v>
      </c>
      <c r="F141" s="8">
        <f t="shared" si="11"/>
        <v>1.0666666666666667</v>
      </c>
      <c r="G141" t="s">
        <v>7</v>
      </c>
      <c r="H141" t="s">
        <v>69</v>
      </c>
      <c r="I141" t="s">
        <v>69</v>
      </c>
      <c r="J141">
        <v>23.1</v>
      </c>
      <c r="K141" s="8">
        <f t="shared" si="12"/>
        <v>21.65625</v>
      </c>
      <c r="L141" t="s">
        <v>11</v>
      </c>
    </row>
    <row r="142" spans="1:12" x14ac:dyDescent="0.25">
      <c r="A142" s="3">
        <v>42420</v>
      </c>
      <c r="B142" s="2">
        <v>0.70763888888888893</v>
      </c>
      <c r="C142" s="3">
        <v>42420</v>
      </c>
      <c r="D142" s="2">
        <v>0.74583333333333324</v>
      </c>
      <c r="E142" s="7">
        <f t="shared" si="10"/>
        <v>3.8194444444444309E-2</v>
      </c>
      <c r="F142" s="8">
        <f t="shared" si="11"/>
        <v>0.91666666666666663</v>
      </c>
      <c r="G142" t="s">
        <v>55</v>
      </c>
      <c r="H142" t="s">
        <v>69</v>
      </c>
      <c r="I142" t="s">
        <v>65</v>
      </c>
      <c r="J142">
        <v>16.5</v>
      </c>
      <c r="K142" s="8">
        <f t="shared" si="12"/>
        <v>18</v>
      </c>
    </row>
    <row r="143" spans="1:12" x14ac:dyDescent="0.25">
      <c r="A143" s="3">
        <v>42420</v>
      </c>
      <c r="B143" s="2">
        <v>0.75</v>
      </c>
      <c r="C143" s="3">
        <v>42420</v>
      </c>
      <c r="D143" s="2">
        <v>0.75208333333333333</v>
      </c>
      <c r="E143" s="7">
        <f t="shared" si="10"/>
        <v>2.0833333333333259E-3</v>
      </c>
      <c r="F143" s="8">
        <f t="shared" si="11"/>
        <v>0.05</v>
      </c>
      <c r="G143" t="s">
        <v>7</v>
      </c>
      <c r="H143" t="s">
        <v>65</v>
      </c>
      <c r="I143" t="s">
        <v>65</v>
      </c>
      <c r="J143">
        <v>3.2</v>
      </c>
      <c r="K143" s="8">
        <f t="shared" si="12"/>
        <v>64</v>
      </c>
      <c r="L143" t="s">
        <v>10</v>
      </c>
    </row>
    <row r="144" spans="1:12" x14ac:dyDescent="0.25">
      <c r="A144" s="3">
        <v>42420</v>
      </c>
      <c r="B144" s="2">
        <v>0.81111111111111101</v>
      </c>
      <c r="C144" s="3">
        <v>42420</v>
      </c>
      <c r="D144" s="2">
        <v>0.8256944444444444</v>
      </c>
      <c r="E144" s="7">
        <f t="shared" si="10"/>
        <v>1.4583333333333393E-2</v>
      </c>
      <c r="F144" s="8">
        <f t="shared" si="11"/>
        <v>0.35</v>
      </c>
      <c r="G144" t="s">
        <v>7</v>
      </c>
      <c r="H144" t="s">
        <v>65</v>
      </c>
      <c r="I144" t="s">
        <v>65</v>
      </c>
      <c r="J144">
        <v>7.7</v>
      </c>
      <c r="K144" s="8">
        <f t="shared" si="12"/>
        <v>22.000000000000004</v>
      </c>
      <c r="L144" t="s">
        <v>10</v>
      </c>
    </row>
    <row r="145" spans="1:12" x14ac:dyDescent="0.25">
      <c r="A145" s="3">
        <v>42421</v>
      </c>
      <c r="B145" s="2">
        <v>0.37986111111111115</v>
      </c>
      <c r="C145" s="3">
        <v>42421</v>
      </c>
      <c r="D145" s="2">
        <v>0.4069444444444445</v>
      </c>
      <c r="E145" s="7">
        <f t="shared" si="10"/>
        <v>2.7083333333333348E-2</v>
      </c>
      <c r="F145" s="8">
        <f t="shared" si="11"/>
        <v>0.65</v>
      </c>
      <c r="G145" t="s">
        <v>7</v>
      </c>
      <c r="H145" t="s">
        <v>65</v>
      </c>
      <c r="I145" t="s">
        <v>68</v>
      </c>
      <c r="J145">
        <v>14.5</v>
      </c>
      <c r="K145" s="8">
        <f t="shared" si="12"/>
        <v>22.307692307692307</v>
      </c>
    </row>
    <row r="146" spans="1:12" x14ac:dyDescent="0.25">
      <c r="A146" s="3">
        <v>42421</v>
      </c>
      <c r="B146" s="2">
        <v>0.48541666666666666</v>
      </c>
      <c r="C146" s="3">
        <v>42421</v>
      </c>
      <c r="D146" s="2">
        <v>0.48819444444444443</v>
      </c>
      <c r="E146" s="7">
        <f t="shared" si="10"/>
        <v>2.7777777777777679E-3</v>
      </c>
      <c r="F146" s="8">
        <f t="shared" si="11"/>
        <v>6.6666666666666666E-2</v>
      </c>
      <c r="G146" t="s">
        <v>7</v>
      </c>
      <c r="H146" t="s">
        <v>65</v>
      </c>
      <c r="I146" t="s">
        <v>68</v>
      </c>
      <c r="J146">
        <v>2.4</v>
      </c>
      <c r="K146" s="8">
        <f t="shared" si="12"/>
        <v>36</v>
      </c>
      <c r="L146" t="s">
        <v>10</v>
      </c>
    </row>
    <row r="147" spans="1:12" x14ac:dyDescent="0.25">
      <c r="A147" s="3">
        <v>42421</v>
      </c>
      <c r="B147" s="2">
        <v>0.4909722222222222</v>
      </c>
      <c r="C147" s="3">
        <v>42421</v>
      </c>
      <c r="D147" s="2">
        <v>0.50069444444444444</v>
      </c>
      <c r="E147" s="7">
        <f t="shared" si="10"/>
        <v>9.7222222222222432E-3</v>
      </c>
      <c r="F147" s="8">
        <f t="shared" si="11"/>
        <v>0.23333333333333334</v>
      </c>
      <c r="G147" t="s">
        <v>7</v>
      </c>
      <c r="H147" t="s">
        <v>68</v>
      </c>
      <c r="I147" t="s">
        <v>68</v>
      </c>
      <c r="J147">
        <v>4.5999999999999996</v>
      </c>
      <c r="K147" s="8">
        <f t="shared" si="12"/>
        <v>19.714285714285712</v>
      </c>
      <c r="L147" t="s">
        <v>10</v>
      </c>
    </row>
    <row r="148" spans="1:12" x14ac:dyDescent="0.25">
      <c r="A148" s="3">
        <v>42421</v>
      </c>
      <c r="B148" s="2">
        <v>0.50902777777777775</v>
      </c>
      <c r="C148" s="3">
        <v>42421</v>
      </c>
      <c r="D148" s="2">
        <v>0.52430555555555558</v>
      </c>
      <c r="E148" s="7">
        <f t="shared" si="10"/>
        <v>1.5277777777777835E-2</v>
      </c>
      <c r="F148" s="8">
        <f t="shared" si="11"/>
        <v>0.36666666666666664</v>
      </c>
      <c r="G148" t="s">
        <v>7</v>
      </c>
      <c r="H148" t="s">
        <v>68</v>
      </c>
      <c r="I148" t="s">
        <v>65</v>
      </c>
      <c r="J148">
        <v>8.8000000000000007</v>
      </c>
      <c r="K148" s="8">
        <f t="shared" si="12"/>
        <v>24.000000000000004</v>
      </c>
      <c r="L148" t="s">
        <v>9</v>
      </c>
    </row>
    <row r="149" spans="1:12" x14ac:dyDescent="0.25">
      <c r="A149" s="3">
        <v>42421</v>
      </c>
      <c r="B149" s="2">
        <v>0.53541666666666665</v>
      </c>
      <c r="C149" s="3">
        <v>42421</v>
      </c>
      <c r="D149" s="2">
        <v>0.54999999999999993</v>
      </c>
      <c r="E149" s="7">
        <f t="shared" si="10"/>
        <v>1.4583333333333282E-2</v>
      </c>
      <c r="F149" s="8">
        <f t="shared" si="11"/>
        <v>0.35</v>
      </c>
      <c r="G149" t="s">
        <v>7</v>
      </c>
      <c r="H149" t="s">
        <v>65</v>
      </c>
      <c r="I149" t="s">
        <v>65</v>
      </c>
      <c r="J149">
        <v>8.3000000000000007</v>
      </c>
      <c r="K149" s="8">
        <f t="shared" si="12"/>
        <v>23.714285714285719</v>
      </c>
      <c r="L149" t="s">
        <v>24</v>
      </c>
    </row>
    <row r="150" spans="1:12" x14ac:dyDescent="0.25">
      <c r="A150" s="3">
        <v>42421</v>
      </c>
      <c r="B150" s="2">
        <v>0.56458333333333333</v>
      </c>
      <c r="C150" s="3">
        <v>42421</v>
      </c>
      <c r="D150" s="2">
        <v>0.60416666666666663</v>
      </c>
      <c r="E150" s="7">
        <f t="shared" si="10"/>
        <v>3.9583333333333304E-2</v>
      </c>
      <c r="F150" s="8">
        <f t="shared" si="11"/>
        <v>0.95</v>
      </c>
      <c r="G150" t="s">
        <v>7</v>
      </c>
      <c r="H150" t="s">
        <v>65</v>
      </c>
      <c r="I150" t="s">
        <v>65</v>
      </c>
      <c r="J150">
        <v>22.7</v>
      </c>
      <c r="K150" s="8">
        <f t="shared" si="12"/>
        <v>23.894736842105264</v>
      </c>
      <c r="L150" t="s">
        <v>24</v>
      </c>
    </row>
    <row r="151" spans="1:12" x14ac:dyDescent="0.25">
      <c r="A151" s="3">
        <v>42421</v>
      </c>
      <c r="B151" s="2">
        <v>0.60833333333333328</v>
      </c>
      <c r="C151" s="3">
        <v>42421</v>
      </c>
      <c r="D151" s="2">
        <v>0.62708333333333333</v>
      </c>
      <c r="E151" s="7">
        <f t="shared" si="10"/>
        <v>1.8750000000000044E-2</v>
      </c>
      <c r="F151" s="8">
        <f t="shared" si="11"/>
        <v>0.45</v>
      </c>
      <c r="G151" t="s">
        <v>7</v>
      </c>
      <c r="H151" t="s">
        <v>65</v>
      </c>
      <c r="I151" t="s">
        <v>68</v>
      </c>
      <c r="J151">
        <v>13</v>
      </c>
      <c r="K151" s="8">
        <f t="shared" si="12"/>
        <v>28.888888888888889</v>
      </c>
      <c r="L151" t="s">
        <v>24</v>
      </c>
    </row>
    <row r="152" spans="1:12" x14ac:dyDescent="0.25">
      <c r="A152" s="3">
        <v>42421</v>
      </c>
      <c r="B152" s="2">
        <v>0.63472222222222219</v>
      </c>
      <c r="C152" s="3">
        <v>42421</v>
      </c>
      <c r="D152" s="2">
        <v>0.64652777777777781</v>
      </c>
      <c r="E152" s="7">
        <f t="shared" si="10"/>
        <v>1.1805555555555625E-2</v>
      </c>
      <c r="F152" s="8">
        <f t="shared" si="11"/>
        <v>0.28333333333333333</v>
      </c>
      <c r="G152" t="s">
        <v>7</v>
      </c>
      <c r="H152" t="s">
        <v>68</v>
      </c>
      <c r="I152" t="s">
        <v>70</v>
      </c>
      <c r="J152">
        <v>8.1</v>
      </c>
      <c r="K152" s="8">
        <f t="shared" si="12"/>
        <v>28.588235294117645</v>
      </c>
      <c r="L152" t="s">
        <v>24</v>
      </c>
    </row>
    <row r="153" spans="1:12" x14ac:dyDescent="0.25">
      <c r="A153" s="3">
        <v>42421</v>
      </c>
      <c r="B153" s="2">
        <v>0.65</v>
      </c>
      <c r="C153" s="3">
        <v>42421</v>
      </c>
      <c r="D153" s="2">
        <v>0.65347222222222223</v>
      </c>
      <c r="E153" s="7">
        <f t="shared" si="10"/>
        <v>3.4722222222222099E-3</v>
      </c>
      <c r="F153" s="8">
        <f t="shared" si="11"/>
        <v>8.3333333333333329E-2</v>
      </c>
      <c r="G153" t="s">
        <v>7</v>
      </c>
      <c r="H153" t="s">
        <v>70</v>
      </c>
      <c r="I153" t="s">
        <v>65</v>
      </c>
      <c r="J153">
        <v>2.2000000000000002</v>
      </c>
      <c r="K153" s="8">
        <f t="shared" si="12"/>
        <v>26.400000000000002</v>
      </c>
      <c r="L153" t="s">
        <v>9</v>
      </c>
    </row>
    <row r="154" spans="1:12" x14ac:dyDescent="0.25">
      <c r="A154" s="3">
        <v>42421</v>
      </c>
      <c r="B154" s="2">
        <v>0.6694444444444444</v>
      </c>
      <c r="C154" s="3">
        <v>42421</v>
      </c>
      <c r="D154" s="2">
        <v>0.68888888888888899</v>
      </c>
      <c r="E154" s="7">
        <f t="shared" si="10"/>
        <v>1.9444444444444597E-2</v>
      </c>
      <c r="F154" s="8">
        <f t="shared" si="11"/>
        <v>0.46666666666666667</v>
      </c>
      <c r="G154" t="s">
        <v>7</v>
      </c>
      <c r="H154" t="s">
        <v>65</v>
      </c>
      <c r="I154" t="s">
        <v>65</v>
      </c>
      <c r="J154">
        <v>9.6999999999999993</v>
      </c>
      <c r="K154" s="8">
        <f t="shared" si="12"/>
        <v>20.785714285714285</v>
      </c>
    </row>
    <row r="155" spans="1:12" x14ac:dyDescent="0.25">
      <c r="A155" s="3">
        <v>42421</v>
      </c>
      <c r="B155" s="2">
        <v>0.96875</v>
      </c>
      <c r="C155" s="3">
        <v>42421</v>
      </c>
      <c r="D155" s="2">
        <v>0.99444444444444446</v>
      </c>
      <c r="E155" s="7">
        <f t="shared" si="10"/>
        <v>2.5694444444444464E-2</v>
      </c>
      <c r="F155" s="8">
        <f t="shared" si="11"/>
        <v>0.6166666666666667</v>
      </c>
      <c r="G155" t="s">
        <v>7</v>
      </c>
      <c r="H155" t="s">
        <v>65</v>
      </c>
      <c r="I155" t="s">
        <v>69</v>
      </c>
      <c r="J155">
        <v>20</v>
      </c>
      <c r="K155" s="8">
        <f t="shared" si="12"/>
        <v>32.432432432432428</v>
      </c>
      <c r="L155" t="s">
        <v>11</v>
      </c>
    </row>
    <row r="156" spans="1:12" x14ac:dyDescent="0.25">
      <c r="A156" s="3">
        <v>42422</v>
      </c>
      <c r="B156" s="2">
        <v>0.91249999999999998</v>
      </c>
      <c r="C156" s="3">
        <v>42422</v>
      </c>
      <c r="D156" s="2">
        <v>0.92291666666666661</v>
      </c>
      <c r="E156" s="7">
        <f t="shared" si="10"/>
        <v>1.041666666666663E-2</v>
      </c>
      <c r="F156" s="8">
        <f t="shared" si="11"/>
        <v>0.25</v>
      </c>
      <c r="G156" t="s">
        <v>7</v>
      </c>
      <c r="H156" t="s">
        <v>16</v>
      </c>
      <c r="I156" t="s">
        <v>15</v>
      </c>
      <c r="J156">
        <v>8.1</v>
      </c>
      <c r="K156" s="8">
        <f t="shared" si="12"/>
        <v>32.4</v>
      </c>
      <c r="L156" t="s">
        <v>13</v>
      </c>
    </row>
    <row r="157" spans="1:12" x14ac:dyDescent="0.25">
      <c r="A157" s="3">
        <v>42424</v>
      </c>
      <c r="B157" s="2">
        <v>0.60416666666666663</v>
      </c>
      <c r="C157" s="3">
        <v>42424</v>
      </c>
      <c r="D157" s="2">
        <v>0.60763888888888895</v>
      </c>
      <c r="E157" s="7">
        <f t="shared" si="10"/>
        <v>3.4722222222223209E-3</v>
      </c>
      <c r="F157" s="8">
        <f t="shared" si="11"/>
        <v>8.3333333333333329E-2</v>
      </c>
      <c r="G157" t="s">
        <v>7</v>
      </c>
      <c r="H157" t="s">
        <v>38</v>
      </c>
      <c r="I157" t="s">
        <v>57</v>
      </c>
      <c r="J157">
        <v>1.5</v>
      </c>
      <c r="K157" s="8">
        <f t="shared" si="12"/>
        <v>18</v>
      </c>
    </row>
    <row r="158" spans="1:12" x14ac:dyDescent="0.25">
      <c r="A158" s="3">
        <v>42424</v>
      </c>
      <c r="B158" s="2">
        <v>0.6381944444444444</v>
      </c>
      <c r="C158" s="3">
        <v>42424</v>
      </c>
      <c r="D158" s="2">
        <v>0.64236111111111105</v>
      </c>
      <c r="E158" s="7">
        <f t="shared" si="10"/>
        <v>4.1666666666666519E-3</v>
      </c>
      <c r="F158" s="8">
        <f t="shared" si="11"/>
        <v>0.1</v>
      </c>
      <c r="G158" t="s">
        <v>7</v>
      </c>
      <c r="H158" t="s">
        <v>57</v>
      </c>
      <c r="I158" t="s">
        <v>38</v>
      </c>
      <c r="J158">
        <v>1.7</v>
      </c>
      <c r="K158" s="8">
        <f t="shared" si="12"/>
        <v>17</v>
      </c>
      <c r="L158" t="s">
        <v>10</v>
      </c>
    </row>
    <row r="159" spans="1:12" x14ac:dyDescent="0.25">
      <c r="A159" s="3">
        <v>42425</v>
      </c>
      <c r="B159" s="2">
        <v>0.68541666666666667</v>
      </c>
      <c r="C159" s="3">
        <v>42425</v>
      </c>
      <c r="D159" s="2">
        <v>0.69097222222222221</v>
      </c>
      <c r="E159" s="7">
        <f t="shared" si="10"/>
        <v>5.5555555555555358E-3</v>
      </c>
      <c r="F159" s="8">
        <f t="shared" si="11"/>
        <v>0.13333333333333333</v>
      </c>
      <c r="G159" t="s">
        <v>7</v>
      </c>
      <c r="H159" t="s">
        <v>38</v>
      </c>
      <c r="I159" t="s">
        <v>71</v>
      </c>
      <c r="J159">
        <v>3.1</v>
      </c>
      <c r="K159" s="8">
        <f t="shared" si="12"/>
        <v>23.25</v>
      </c>
      <c r="L159" t="s">
        <v>10</v>
      </c>
    </row>
    <row r="160" spans="1:12" x14ac:dyDescent="0.25">
      <c r="A160" s="3">
        <v>42425</v>
      </c>
      <c r="B160" s="2">
        <v>0.69930555555555562</v>
      </c>
      <c r="C160" s="3">
        <v>42425</v>
      </c>
      <c r="D160" s="2">
        <v>0.70972222222222225</v>
      </c>
      <c r="E160" s="7">
        <f t="shared" si="10"/>
        <v>1.041666666666663E-2</v>
      </c>
      <c r="F160" s="8">
        <f t="shared" si="11"/>
        <v>0.25</v>
      </c>
      <c r="G160" t="s">
        <v>7</v>
      </c>
      <c r="H160" t="s">
        <v>71</v>
      </c>
      <c r="I160" t="s">
        <v>38</v>
      </c>
      <c r="J160">
        <v>3.2</v>
      </c>
      <c r="K160" s="8">
        <f t="shared" si="12"/>
        <v>12.8</v>
      </c>
      <c r="L160" t="s">
        <v>10</v>
      </c>
    </row>
    <row r="161" spans="1:12" x14ac:dyDescent="0.25">
      <c r="A161" s="3">
        <v>42425</v>
      </c>
      <c r="B161" s="2">
        <v>0.71944444444444444</v>
      </c>
      <c r="C161" s="3">
        <v>42425</v>
      </c>
      <c r="D161" s="2">
        <v>0.73333333333333339</v>
      </c>
      <c r="E161" s="7">
        <f t="shared" si="10"/>
        <v>1.3888888888888951E-2</v>
      </c>
      <c r="F161" s="8">
        <f t="shared" si="11"/>
        <v>0.33333333333333331</v>
      </c>
      <c r="G161" t="s">
        <v>7</v>
      </c>
      <c r="H161" t="s">
        <v>38</v>
      </c>
      <c r="I161" t="s">
        <v>56</v>
      </c>
      <c r="J161">
        <v>6</v>
      </c>
      <c r="K161" s="8">
        <f t="shared" si="12"/>
        <v>18</v>
      </c>
      <c r="L161" t="s">
        <v>9</v>
      </c>
    </row>
    <row r="162" spans="1:12" x14ac:dyDescent="0.25">
      <c r="A162" s="3">
        <v>42425</v>
      </c>
      <c r="B162" s="2">
        <v>0.76527777777777783</v>
      </c>
      <c r="C162" s="3">
        <v>42425</v>
      </c>
      <c r="D162" s="2">
        <v>0.77708333333333324</v>
      </c>
      <c r="E162" s="7">
        <f t="shared" si="10"/>
        <v>1.1805555555555403E-2</v>
      </c>
      <c r="F162" s="8">
        <f t="shared" si="11"/>
        <v>0.28333333333333333</v>
      </c>
      <c r="G162" t="s">
        <v>7</v>
      </c>
      <c r="H162" t="s">
        <v>56</v>
      </c>
      <c r="I162" t="s">
        <v>38</v>
      </c>
      <c r="J162">
        <v>5.8</v>
      </c>
      <c r="K162" s="8">
        <f t="shared" si="12"/>
        <v>20.470588235294116</v>
      </c>
      <c r="L162" t="s">
        <v>9</v>
      </c>
    </row>
    <row r="163" spans="1:12" x14ac:dyDescent="0.25">
      <c r="A163" s="3">
        <v>42426</v>
      </c>
      <c r="B163" s="2">
        <v>0.37916666666666665</v>
      </c>
      <c r="C163" s="3">
        <v>42426</v>
      </c>
      <c r="D163" s="2">
        <v>0.39513888888888887</v>
      </c>
      <c r="E163" s="7">
        <f t="shared" si="10"/>
        <v>1.5972222222222221E-2</v>
      </c>
      <c r="F163" s="8">
        <f t="shared" si="11"/>
        <v>0.38333333333333336</v>
      </c>
      <c r="G163" t="s">
        <v>7</v>
      </c>
      <c r="H163" t="s">
        <v>38</v>
      </c>
      <c r="I163" t="s">
        <v>44</v>
      </c>
      <c r="J163">
        <v>6.3</v>
      </c>
      <c r="K163" s="8">
        <f t="shared" si="12"/>
        <v>16.434782608695652</v>
      </c>
    </row>
    <row r="164" spans="1:12" x14ac:dyDescent="0.25">
      <c r="A164" s="3">
        <v>42426</v>
      </c>
      <c r="B164" s="2">
        <v>0.46180555555555558</v>
      </c>
      <c r="C164" s="3">
        <v>42426</v>
      </c>
      <c r="D164" s="2">
        <v>0.46597222222222223</v>
      </c>
      <c r="E164" s="7">
        <f t="shared" si="10"/>
        <v>4.1666666666666519E-3</v>
      </c>
      <c r="F164" s="8">
        <f t="shared" si="11"/>
        <v>0.1</v>
      </c>
      <c r="G164" t="s">
        <v>55</v>
      </c>
      <c r="H164" t="s">
        <v>44</v>
      </c>
      <c r="I164" t="s">
        <v>38</v>
      </c>
      <c r="J164">
        <v>1.7</v>
      </c>
      <c r="K164" s="8">
        <f t="shared" si="12"/>
        <v>17</v>
      </c>
    </row>
    <row r="165" spans="1:12" x14ac:dyDescent="0.25">
      <c r="A165" s="3">
        <v>42426</v>
      </c>
      <c r="B165" s="2">
        <v>0.4826388888888889</v>
      </c>
      <c r="C165" s="3">
        <v>42426</v>
      </c>
      <c r="D165" s="2">
        <v>0.4993055555555555</v>
      </c>
      <c r="E165" s="7">
        <f t="shared" si="10"/>
        <v>1.6666666666666607E-2</v>
      </c>
      <c r="F165" s="8">
        <f t="shared" si="11"/>
        <v>0.4</v>
      </c>
      <c r="G165" t="s">
        <v>7</v>
      </c>
      <c r="H165" t="s">
        <v>15</v>
      </c>
      <c r="I165" t="s">
        <v>36</v>
      </c>
      <c r="J165">
        <v>10.6</v>
      </c>
      <c r="K165" s="8">
        <f t="shared" si="12"/>
        <v>26.499999999999996</v>
      </c>
      <c r="L165" t="s">
        <v>11</v>
      </c>
    </row>
    <row r="166" spans="1:12" x14ac:dyDescent="0.25">
      <c r="A166" s="3">
        <v>42426</v>
      </c>
      <c r="B166" s="2">
        <v>0.54236111111111118</v>
      </c>
      <c r="C166" s="3">
        <v>42426</v>
      </c>
      <c r="D166" s="2">
        <v>0.55833333333333335</v>
      </c>
      <c r="E166" s="7">
        <f t="shared" si="10"/>
        <v>1.5972222222222165E-2</v>
      </c>
      <c r="F166" s="8">
        <f t="shared" si="11"/>
        <v>0.38333333333333336</v>
      </c>
      <c r="G166" t="s">
        <v>7</v>
      </c>
      <c r="H166" t="s">
        <v>36</v>
      </c>
      <c r="I166" t="s">
        <v>15</v>
      </c>
      <c r="J166">
        <v>9.9</v>
      </c>
      <c r="K166" s="8">
        <f t="shared" si="12"/>
        <v>25.826086956521738</v>
      </c>
      <c r="L166" t="s">
        <v>11</v>
      </c>
    </row>
    <row r="167" spans="1:12" x14ac:dyDescent="0.25">
      <c r="A167" s="3">
        <v>42426</v>
      </c>
      <c r="B167" s="2">
        <v>0.60972222222222217</v>
      </c>
      <c r="C167" s="3">
        <v>42426</v>
      </c>
      <c r="D167" s="2">
        <v>0.61527777777777781</v>
      </c>
      <c r="E167" s="7">
        <f t="shared" si="10"/>
        <v>5.5555555555556468E-3</v>
      </c>
      <c r="F167" s="8">
        <f t="shared" si="11"/>
        <v>0.13333333333333333</v>
      </c>
      <c r="G167" t="s">
        <v>55</v>
      </c>
      <c r="H167" t="s">
        <v>38</v>
      </c>
      <c r="I167" t="s">
        <v>44</v>
      </c>
      <c r="J167">
        <v>1.9</v>
      </c>
      <c r="K167" s="8">
        <f t="shared" si="12"/>
        <v>14.25</v>
      </c>
    </row>
    <row r="168" spans="1:12" x14ac:dyDescent="0.25">
      <c r="A168" s="3">
        <v>42426</v>
      </c>
      <c r="B168" s="2">
        <v>0.625</v>
      </c>
      <c r="C168" s="3">
        <v>42426</v>
      </c>
      <c r="D168" s="2">
        <v>0.63750000000000007</v>
      </c>
      <c r="E168" s="7">
        <f t="shared" si="10"/>
        <v>1.2500000000000067E-2</v>
      </c>
      <c r="F168" s="8">
        <f t="shared" si="11"/>
        <v>0.3</v>
      </c>
      <c r="G168" t="s">
        <v>55</v>
      </c>
      <c r="H168" t="s">
        <v>44</v>
      </c>
      <c r="I168" t="s">
        <v>43</v>
      </c>
      <c r="J168">
        <v>4.2</v>
      </c>
      <c r="K168" s="8">
        <f t="shared" si="12"/>
        <v>14.000000000000002</v>
      </c>
    </row>
    <row r="169" spans="1:12" x14ac:dyDescent="0.25">
      <c r="A169" s="3">
        <v>42426</v>
      </c>
      <c r="B169" s="2">
        <v>0.7090277777777777</v>
      </c>
      <c r="C169" s="3">
        <v>42426</v>
      </c>
      <c r="D169" s="2">
        <v>0.71666666666666667</v>
      </c>
      <c r="E169" s="7">
        <f t="shared" si="10"/>
        <v>7.6388888888889728E-3</v>
      </c>
      <c r="F169" s="8">
        <f t="shared" si="11"/>
        <v>0.18333333333333332</v>
      </c>
      <c r="G169" t="s">
        <v>55</v>
      </c>
      <c r="H169" t="s">
        <v>43</v>
      </c>
      <c r="I169" t="s">
        <v>38</v>
      </c>
      <c r="J169">
        <v>2</v>
      </c>
      <c r="K169" s="8">
        <f t="shared" si="12"/>
        <v>10.90909090909091</v>
      </c>
    </row>
    <row r="170" spans="1:12" x14ac:dyDescent="0.25">
      <c r="A170" s="3">
        <v>42428</v>
      </c>
      <c r="B170" s="2">
        <v>0.22361111111111109</v>
      </c>
      <c r="C170" s="3">
        <v>42428</v>
      </c>
      <c r="D170" s="2">
        <v>0.23472222222222219</v>
      </c>
      <c r="E170" s="7">
        <f t="shared" si="10"/>
        <v>1.1111111111111099E-2</v>
      </c>
      <c r="F170" s="8">
        <f t="shared" si="11"/>
        <v>0.26666666666666666</v>
      </c>
      <c r="G170" t="s">
        <v>7</v>
      </c>
      <c r="H170" t="s">
        <v>38</v>
      </c>
      <c r="I170" t="s">
        <v>72</v>
      </c>
      <c r="J170">
        <v>7.7</v>
      </c>
      <c r="K170" s="8">
        <f t="shared" si="12"/>
        <v>28.875</v>
      </c>
      <c r="L170" t="s">
        <v>11</v>
      </c>
    </row>
    <row r="171" spans="1:12" x14ac:dyDescent="0.25">
      <c r="A171" s="3">
        <v>42428</v>
      </c>
      <c r="B171" s="2">
        <v>0.39305555555555555</v>
      </c>
      <c r="C171" s="3">
        <v>42428</v>
      </c>
      <c r="D171" s="2">
        <v>0.40416666666666662</v>
      </c>
      <c r="E171" s="7">
        <f t="shared" si="10"/>
        <v>1.1111111111111072E-2</v>
      </c>
      <c r="F171" s="8">
        <f t="shared" si="11"/>
        <v>0.26666666666666666</v>
      </c>
      <c r="G171" t="s">
        <v>7</v>
      </c>
      <c r="H171" t="s">
        <v>72</v>
      </c>
      <c r="I171" t="s">
        <v>38</v>
      </c>
      <c r="J171">
        <v>6.8</v>
      </c>
      <c r="K171" s="8">
        <f t="shared" si="12"/>
        <v>25.5</v>
      </c>
      <c r="L171" t="s">
        <v>11</v>
      </c>
    </row>
    <row r="172" spans="1:12" x14ac:dyDescent="0.25">
      <c r="A172" s="3">
        <v>42429</v>
      </c>
      <c r="B172" s="2">
        <v>0.46319444444444446</v>
      </c>
      <c r="C172" s="3">
        <v>42429</v>
      </c>
      <c r="D172" s="2">
        <v>0.4680555555555555</v>
      </c>
      <c r="E172" s="7">
        <f t="shared" si="10"/>
        <v>4.8611111111110383E-3</v>
      </c>
      <c r="F172" s="8">
        <f t="shared" si="11"/>
        <v>0.11666666666666667</v>
      </c>
      <c r="G172" t="s">
        <v>55</v>
      </c>
      <c r="H172" t="s">
        <v>38</v>
      </c>
      <c r="I172" t="s">
        <v>44</v>
      </c>
      <c r="J172">
        <v>2.1</v>
      </c>
      <c r="K172" s="8">
        <f t="shared" si="12"/>
        <v>18</v>
      </c>
    </row>
    <row r="173" spans="1:12" x14ac:dyDescent="0.25">
      <c r="A173" s="3">
        <v>42429</v>
      </c>
      <c r="B173" s="2">
        <v>0.47916666666666669</v>
      </c>
      <c r="C173" s="3">
        <v>42429</v>
      </c>
      <c r="D173" s="2">
        <v>0.4861111111111111</v>
      </c>
      <c r="E173" s="7">
        <f t="shared" si="10"/>
        <v>6.9444444444444198E-3</v>
      </c>
      <c r="F173" s="8">
        <f t="shared" si="11"/>
        <v>0.16666666666666666</v>
      </c>
      <c r="G173" t="s">
        <v>7</v>
      </c>
      <c r="H173" t="s">
        <v>15</v>
      </c>
      <c r="I173" t="s">
        <v>48</v>
      </c>
      <c r="J173">
        <v>3.8</v>
      </c>
      <c r="K173" s="8">
        <f t="shared" si="12"/>
        <v>22.8</v>
      </c>
      <c r="L173" t="s">
        <v>11</v>
      </c>
    </row>
    <row r="174" spans="1:12" x14ac:dyDescent="0.25">
      <c r="A174" s="3">
        <v>42429</v>
      </c>
      <c r="B174" s="2">
        <v>0.52500000000000002</v>
      </c>
      <c r="C174" s="3">
        <v>42429</v>
      </c>
      <c r="D174" s="2">
        <v>0.53333333333333333</v>
      </c>
      <c r="E174" s="7">
        <f t="shared" si="10"/>
        <v>8.3333333333333037E-3</v>
      </c>
      <c r="F174" s="8">
        <f t="shared" si="11"/>
        <v>0.2</v>
      </c>
      <c r="G174" t="s">
        <v>7</v>
      </c>
      <c r="H174" t="s">
        <v>48</v>
      </c>
      <c r="I174" t="s">
        <v>15</v>
      </c>
      <c r="J174">
        <v>5.6</v>
      </c>
      <c r="K174" s="8">
        <f t="shared" si="12"/>
        <v>27.999999999999996</v>
      </c>
      <c r="L174" t="s">
        <v>11</v>
      </c>
    </row>
    <row r="175" spans="1:12" x14ac:dyDescent="0.25">
      <c r="A175" s="3">
        <v>42429</v>
      </c>
      <c r="B175" s="2">
        <v>0.62152777777777779</v>
      </c>
      <c r="C175" s="3">
        <v>42429</v>
      </c>
      <c r="D175" s="2">
        <v>0.62708333333333333</v>
      </c>
      <c r="E175" s="7">
        <f t="shared" si="10"/>
        <v>5.5555555555555358E-3</v>
      </c>
      <c r="F175" s="8">
        <f t="shared" si="11"/>
        <v>0.13333333333333333</v>
      </c>
      <c r="G175" t="s">
        <v>7</v>
      </c>
      <c r="H175" t="s">
        <v>38</v>
      </c>
      <c r="I175" t="s">
        <v>43</v>
      </c>
      <c r="J175">
        <v>2.6</v>
      </c>
      <c r="K175" s="8">
        <f t="shared" si="12"/>
        <v>19.5</v>
      </c>
    </row>
    <row r="176" spans="1:12" x14ac:dyDescent="0.25">
      <c r="A176" s="3">
        <v>42429</v>
      </c>
      <c r="B176" s="2">
        <v>0.69444444444444453</v>
      </c>
      <c r="C176" s="3">
        <v>42429</v>
      </c>
      <c r="D176" s="2">
        <v>0.70833333333333337</v>
      </c>
      <c r="E176" s="7">
        <f t="shared" si="10"/>
        <v>1.388888888888884E-2</v>
      </c>
      <c r="F176" s="8">
        <f t="shared" si="11"/>
        <v>0.33333333333333331</v>
      </c>
      <c r="G176" t="s">
        <v>7</v>
      </c>
      <c r="H176" t="s">
        <v>43</v>
      </c>
      <c r="I176" t="s">
        <v>38</v>
      </c>
      <c r="J176">
        <v>6.6</v>
      </c>
      <c r="K176" s="8">
        <f t="shared" si="12"/>
        <v>19.8</v>
      </c>
      <c r="L176" t="s">
        <v>13</v>
      </c>
    </row>
    <row r="177" spans="1:12" x14ac:dyDescent="0.25">
      <c r="A177" s="4">
        <v>42372.782638888886</v>
      </c>
      <c r="B177" s="2">
        <f>A177-INT(A177)</f>
        <v>0.78263888888614019</v>
      </c>
      <c r="C177" s="4">
        <v>42372.798611111109</v>
      </c>
      <c r="D177" s="2">
        <f>C177-INT(C177)</f>
        <v>0.79861111110949423</v>
      </c>
      <c r="E177" s="7">
        <f t="shared" si="10"/>
        <v>1.5972222223354038E-2</v>
      </c>
      <c r="F177" s="8">
        <f t="shared" si="11"/>
        <v>0.38333333333333336</v>
      </c>
      <c r="G177" t="s">
        <v>7</v>
      </c>
      <c r="H177" t="s">
        <v>38</v>
      </c>
      <c r="I177" t="s">
        <v>73</v>
      </c>
      <c r="J177">
        <v>8</v>
      </c>
      <c r="K177" s="8">
        <f t="shared" si="12"/>
        <v>20.869565217391305</v>
      </c>
      <c r="L177" t="s">
        <v>9</v>
      </c>
    </row>
    <row r="178" spans="1:12" x14ac:dyDescent="0.25">
      <c r="A178" s="4">
        <v>42372.893750000003</v>
      </c>
      <c r="B178" s="2">
        <f t="shared" ref="B178:B218" si="13">A178-INT(A178)</f>
        <v>0.89375000000291038</v>
      </c>
      <c r="C178" s="4">
        <v>42372.90625</v>
      </c>
      <c r="D178" s="2">
        <f t="shared" ref="D178:D218" si="14">C178-INT(C178)</f>
        <v>0.90625</v>
      </c>
      <c r="E178" s="7">
        <f t="shared" si="10"/>
        <v>1.2499999997089617E-2</v>
      </c>
      <c r="F178" s="8">
        <f t="shared" si="11"/>
        <v>0.3</v>
      </c>
      <c r="G178" t="s">
        <v>7</v>
      </c>
      <c r="H178" t="s">
        <v>73</v>
      </c>
      <c r="I178" t="s">
        <v>38</v>
      </c>
      <c r="J178">
        <v>8</v>
      </c>
      <c r="K178" s="8">
        <f t="shared" si="12"/>
        <v>26.666666666666668</v>
      </c>
      <c r="L178" t="s">
        <v>11</v>
      </c>
    </row>
    <row r="179" spans="1:12" x14ac:dyDescent="0.25">
      <c r="A179" s="4">
        <v>42432.40625</v>
      </c>
      <c r="B179" s="2">
        <f t="shared" si="13"/>
        <v>0.40625</v>
      </c>
      <c r="C179" s="4">
        <v>42432.411111111112</v>
      </c>
      <c r="D179" s="2">
        <f t="shared" si="14"/>
        <v>0.41111111111240461</v>
      </c>
      <c r="E179" s="7">
        <f t="shared" si="10"/>
        <v>4.8611111124046147E-3</v>
      </c>
      <c r="F179" s="8">
        <f t="shared" si="11"/>
        <v>0.11666666666666667</v>
      </c>
      <c r="G179" t="s">
        <v>55</v>
      </c>
      <c r="H179" t="s">
        <v>38</v>
      </c>
      <c r="I179" t="s">
        <v>44</v>
      </c>
      <c r="J179">
        <v>2.2000000000000002</v>
      </c>
      <c r="K179" s="8">
        <f t="shared" si="12"/>
        <v>18.857142857142858</v>
      </c>
    </row>
    <row r="180" spans="1:12" x14ac:dyDescent="0.25">
      <c r="A180" s="4">
        <v>42432.461111111108</v>
      </c>
      <c r="B180" s="2">
        <f t="shared" si="13"/>
        <v>0.46111111110803904</v>
      </c>
      <c r="C180" s="4">
        <v>42432.465277777781</v>
      </c>
      <c r="D180" s="2">
        <f t="shared" si="14"/>
        <v>0.46527777778101154</v>
      </c>
      <c r="E180" s="7">
        <f t="shared" si="10"/>
        <v>4.1666666729724966E-3</v>
      </c>
      <c r="F180" s="8">
        <f t="shared" si="11"/>
        <v>0.1</v>
      </c>
      <c r="G180" t="s">
        <v>7</v>
      </c>
      <c r="H180" t="s">
        <v>44</v>
      </c>
      <c r="I180" t="s">
        <v>38</v>
      </c>
      <c r="J180">
        <v>2.2999999999999998</v>
      </c>
      <c r="K180" s="8">
        <f t="shared" si="12"/>
        <v>22.999999999999996</v>
      </c>
      <c r="L180" t="s">
        <v>10</v>
      </c>
    </row>
    <row r="181" spans="1:12" x14ac:dyDescent="0.25">
      <c r="A181" s="4">
        <v>42432.613888888889</v>
      </c>
      <c r="B181" s="2">
        <f t="shared" si="13"/>
        <v>0.61388888888905058</v>
      </c>
      <c r="C181" s="4">
        <v>42432.623611111114</v>
      </c>
      <c r="D181" s="2">
        <f t="shared" si="14"/>
        <v>0.62361111111385981</v>
      </c>
      <c r="E181" s="7">
        <f t="shared" si="10"/>
        <v>9.7222222248092294E-3</v>
      </c>
      <c r="F181" s="8">
        <f t="shared" si="11"/>
        <v>0.23333333333333334</v>
      </c>
      <c r="G181" t="s">
        <v>7</v>
      </c>
      <c r="H181" t="s">
        <v>38</v>
      </c>
      <c r="I181" t="s">
        <v>50</v>
      </c>
      <c r="J181">
        <v>5.2</v>
      </c>
      <c r="K181" s="8">
        <f t="shared" si="12"/>
        <v>22.285714285714285</v>
      </c>
      <c r="L181" t="s">
        <v>9</v>
      </c>
    </row>
    <row r="182" spans="1:12" x14ac:dyDescent="0.25">
      <c r="A182" s="4">
        <v>42432.643750000003</v>
      </c>
      <c r="B182" s="2">
        <f t="shared" si="13"/>
        <v>0.64375000000291038</v>
      </c>
      <c r="C182" s="4">
        <v>42432.658333333333</v>
      </c>
      <c r="D182" s="2">
        <f t="shared" si="14"/>
        <v>0.65833333333284827</v>
      </c>
      <c r="E182" s="7">
        <f t="shared" si="10"/>
        <v>1.4583333329937886E-2</v>
      </c>
      <c r="F182" s="8">
        <f t="shared" si="11"/>
        <v>0.35</v>
      </c>
      <c r="G182" t="s">
        <v>7</v>
      </c>
      <c r="H182" t="s">
        <v>15</v>
      </c>
      <c r="I182" t="s">
        <v>40</v>
      </c>
      <c r="J182">
        <v>7.6</v>
      </c>
      <c r="K182" s="8">
        <f t="shared" si="12"/>
        <v>21.714285714285715</v>
      </c>
      <c r="L182" t="s">
        <v>13</v>
      </c>
    </row>
    <row r="183" spans="1:12" x14ac:dyDescent="0.25">
      <c r="A183" s="4">
        <v>42432.668055555558</v>
      </c>
      <c r="B183" s="2">
        <f t="shared" si="13"/>
        <v>0.6680555555576575</v>
      </c>
      <c r="C183" s="4">
        <v>42432.695833333331</v>
      </c>
      <c r="D183" s="2">
        <f t="shared" si="14"/>
        <v>0.69583333333139308</v>
      </c>
      <c r="E183" s="7">
        <f t="shared" si="10"/>
        <v>2.7777777773735579E-2</v>
      </c>
      <c r="F183" s="8">
        <f t="shared" si="11"/>
        <v>0.66666666666666663</v>
      </c>
      <c r="G183" t="s">
        <v>7</v>
      </c>
      <c r="H183" t="s">
        <v>40</v>
      </c>
      <c r="I183" t="s">
        <v>15</v>
      </c>
      <c r="J183">
        <v>17.3</v>
      </c>
      <c r="K183" s="8">
        <f t="shared" si="12"/>
        <v>25.950000000000003</v>
      </c>
      <c r="L183" t="s">
        <v>11</v>
      </c>
    </row>
    <row r="184" spans="1:12" x14ac:dyDescent="0.25">
      <c r="A184" s="4">
        <v>42463.324305555558</v>
      </c>
      <c r="B184" s="2">
        <f t="shared" si="13"/>
        <v>0.3243055555576575</v>
      </c>
      <c r="C184" s="4">
        <v>42463.337500000001</v>
      </c>
      <c r="D184" s="2">
        <f t="shared" si="14"/>
        <v>0.33750000000145519</v>
      </c>
      <c r="E184" s="7">
        <f t="shared" si="10"/>
        <v>1.3194444443797693E-2</v>
      </c>
      <c r="F184" s="8">
        <f t="shared" si="11"/>
        <v>0.31666666666666665</v>
      </c>
      <c r="G184" t="s">
        <v>7</v>
      </c>
      <c r="H184" t="s">
        <v>15</v>
      </c>
      <c r="I184" t="s">
        <v>36</v>
      </c>
      <c r="J184">
        <v>9.9</v>
      </c>
      <c r="K184" s="8">
        <f t="shared" si="12"/>
        <v>31.263157894736846</v>
      </c>
      <c r="L184" t="s">
        <v>11</v>
      </c>
    </row>
    <row r="185" spans="1:12" x14ac:dyDescent="0.25">
      <c r="A185" s="4">
        <v>42463.406944444447</v>
      </c>
      <c r="B185" s="2">
        <f t="shared" si="13"/>
        <v>0.40694444444670808</v>
      </c>
      <c r="C185" s="4">
        <v>42463.418749999997</v>
      </c>
      <c r="D185" s="2">
        <f t="shared" si="14"/>
        <v>0.41874999999708962</v>
      </c>
      <c r="E185" s="7">
        <f t="shared" si="10"/>
        <v>1.1805555550381541E-2</v>
      </c>
      <c r="F185" s="8">
        <f t="shared" si="11"/>
        <v>0.28333333333333333</v>
      </c>
      <c r="G185" t="s">
        <v>7</v>
      </c>
      <c r="H185" t="s">
        <v>36</v>
      </c>
      <c r="I185" t="s">
        <v>15</v>
      </c>
      <c r="J185">
        <v>9.9</v>
      </c>
      <c r="K185" s="8">
        <f t="shared" si="12"/>
        <v>34.941176470588239</v>
      </c>
      <c r="L185" t="s">
        <v>13</v>
      </c>
    </row>
    <row r="186" spans="1:12" x14ac:dyDescent="0.25">
      <c r="A186" s="4">
        <v>42463.490277777775</v>
      </c>
      <c r="B186" s="2">
        <f t="shared" si="13"/>
        <v>0.49027777777519077</v>
      </c>
      <c r="C186" s="4">
        <v>42463.504166666666</v>
      </c>
      <c r="D186" s="2">
        <f t="shared" si="14"/>
        <v>0.50416666666569654</v>
      </c>
      <c r="E186" s="7">
        <f t="shared" si="10"/>
        <v>1.3888888890505768E-2</v>
      </c>
      <c r="F186" s="8">
        <f t="shared" si="11"/>
        <v>0.33333333333333331</v>
      </c>
      <c r="G186" t="s">
        <v>7</v>
      </c>
      <c r="H186" t="s">
        <v>15</v>
      </c>
      <c r="I186" t="s">
        <v>36</v>
      </c>
      <c r="J186">
        <v>10.4</v>
      </c>
      <c r="K186" s="8">
        <f t="shared" si="12"/>
        <v>31.200000000000003</v>
      </c>
      <c r="L186" t="s">
        <v>11</v>
      </c>
    </row>
    <row r="187" spans="1:12" x14ac:dyDescent="0.25">
      <c r="A187" s="4">
        <v>42463.543749999997</v>
      </c>
      <c r="B187" s="2">
        <f t="shared" si="13"/>
        <v>0.54374999999708962</v>
      </c>
      <c r="C187" s="4">
        <v>42463.559027777781</v>
      </c>
      <c r="D187" s="2">
        <f t="shared" si="14"/>
        <v>0.55902777778101154</v>
      </c>
      <c r="E187" s="7">
        <f t="shared" si="10"/>
        <v>1.527777778392192E-2</v>
      </c>
      <c r="F187" s="8">
        <f t="shared" si="11"/>
        <v>0.36666666666666664</v>
      </c>
      <c r="G187" t="s">
        <v>7</v>
      </c>
      <c r="H187" t="s">
        <v>36</v>
      </c>
      <c r="I187" t="s">
        <v>15</v>
      </c>
      <c r="J187">
        <v>10.9</v>
      </c>
      <c r="K187" s="8">
        <f t="shared" si="12"/>
        <v>29.72727272727273</v>
      </c>
      <c r="L187" t="s">
        <v>11</v>
      </c>
    </row>
    <row r="188" spans="1:12" x14ac:dyDescent="0.25">
      <c r="A188" s="4">
        <v>42463.569444444445</v>
      </c>
      <c r="B188" s="2">
        <f t="shared" si="13"/>
        <v>0.56944444444525288</v>
      </c>
      <c r="C188" s="4">
        <v>42463.589583333334</v>
      </c>
      <c r="D188" s="2">
        <f t="shared" si="14"/>
        <v>0.58958333333430346</v>
      </c>
      <c r="E188" s="7">
        <f t="shared" si="10"/>
        <v>2.0138888889050577E-2</v>
      </c>
      <c r="F188" s="8">
        <f t="shared" si="11"/>
        <v>0.48333333333333334</v>
      </c>
      <c r="G188" t="s">
        <v>7</v>
      </c>
      <c r="H188" t="s">
        <v>15</v>
      </c>
      <c r="I188" t="s">
        <v>40</v>
      </c>
      <c r="J188">
        <v>15.7</v>
      </c>
      <c r="K188" s="8">
        <f t="shared" si="12"/>
        <v>32.482758620689651</v>
      </c>
      <c r="L188" t="s">
        <v>13</v>
      </c>
    </row>
    <row r="189" spans="1:12" x14ac:dyDescent="0.25">
      <c r="A189" s="4">
        <v>42463.663888888892</v>
      </c>
      <c r="B189" s="2">
        <f t="shared" si="13"/>
        <v>0.66388888889196096</v>
      </c>
      <c r="C189" s="4">
        <v>42463.672222222223</v>
      </c>
      <c r="D189" s="2">
        <f t="shared" si="14"/>
        <v>0.67222222222335404</v>
      </c>
      <c r="E189" s="7">
        <f t="shared" si="10"/>
        <v>8.333333331393078E-3</v>
      </c>
      <c r="F189" s="8">
        <f t="shared" si="11"/>
        <v>0.2</v>
      </c>
      <c r="G189" t="s">
        <v>7</v>
      </c>
      <c r="H189" t="s">
        <v>40</v>
      </c>
      <c r="I189" t="s">
        <v>40</v>
      </c>
      <c r="J189">
        <v>4.9000000000000004</v>
      </c>
      <c r="K189" s="8">
        <f t="shared" si="12"/>
        <v>24.5</v>
      </c>
      <c r="L189" t="s">
        <v>9</v>
      </c>
    </row>
    <row r="190" spans="1:12" x14ac:dyDescent="0.25">
      <c r="A190" s="4">
        <v>42463.677777777775</v>
      </c>
      <c r="B190" s="2">
        <f t="shared" si="13"/>
        <v>0.67777777777519077</v>
      </c>
      <c r="C190" s="4">
        <v>42463.681944444441</v>
      </c>
      <c r="D190" s="2">
        <f t="shared" si="14"/>
        <v>0.68194444444088731</v>
      </c>
      <c r="E190" s="7">
        <f t="shared" si="10"/>
        <v>4.166666665696539E-3</v>
      </c>
      <c r="F190" s="8">
        <f t="shared" si="11"/>
        <v>0.1</v>
      </c>
      <c r="G190" t="s">
        <v>7</v>
      </c>
      <c r="H190" t="s">
        <v>41</v>
      </c>
      <c r="I190" t="s">
        <v>74</v>
      </c>
      <c r="J190">
        <v>0.8</v>
      </c>
      <c r="K190" s="8">
        <f t="shared" si="12"/>
        <v>8</v>
      </c>
      <c r="L190" t="s">
        <v>10</v>
      </c>
    </row>
    <row r="191" spans="1:12" x14ac:dyDescent="0.25">
      <c r="A191" s="4">
        <v>42463.696527777778</v>
      </c>
      <c r="B191" s="2">
        <f t="shared" si="13"/>
        <v>0.69652777777810115</v>
      </c>
      <c r="C191" s="4">
        <v>42463.716666666667</v>
      </c>
      <c r="D191" s="2">
        <f t="shared" si="14"/>
        <v>0.71666666666715173</v>
      </c>
      <c r="E191" s="7">
        <f t="shared" si="10"/>
        <v>2.0138888889050577E-2</v>
      </c>
      <c r="F191" s="8">
        <f t="shared" si="11"/>
        <v>0.48333333333333334</v>
      </c>
      <c r="G191" t="s">
        <v>7</v>
      </c>
      <c r="H191" t="s">
        <v>40</v>
      </c>
      <c r="I191" t="s">
        <v>15</v>
      </c>
      <c r="J191">
        <v>13.5</v>
      </c>
      <c r="K191" s="8">
        <f t="shared" si="12"/>
        <v>27.931034482758619</v>
      </c>
      <c r="L191" t="s">
        <v>11</v>
      </c>
    </row>
    <row r="192" spans="1:12" x14ac:dyDescent="0.25">
      <c r="A192" s="4">
        <v>42463.793055555558</v>
      </c>
      <c r="B192" s="2">
        <f t="shared" si="13"/>
        <v>0.7930555555576575</v>
      </c>
      <c r="C192" s="4">
        <v>42463.797222222223</v>
      </c>
      <c r="D192" s="2">
        <f t="shared" si="14"/>
        <v>0.79722222222335404</v>
      </c>
      <c r="E192" s="7">
        <f t="shared" si="10"/>
        <v>4.166666665696539E-3</v>
      </c>
      <c r="F192" s="8">
        <f t="shared" si="11"/>
        <v>0.1</v>
      </c>
      <c r="G192" t="s">
        <v>7</v>
      </c>
      <c r="H192" t="s">
        <v>15</v>
      </c>
      <c r="I192" t="s">
        <v>16</v>
      </c>
      <c r="J192">
        <v>1.9</v>
      </c>
      <c r="K192" s="8">
        <f t="shared" si="12"/>
        <v>18.999999999999996</v>
      </c>
      <c r="L192" t="s">
        <v>24</v>
      </c>
    </row>
    <row r="193" spans="1:12" x14ac:dyDescent="0.25">
      <c r="A193" s="4">
        <v>42463.802777777775</v>
      </c>
      <c r="B193" s="2">
        <f t="shared" si="13"/>
        <v>0.80277777777519077</v>
      </c>
      <c r="C193" s="4">
        <v>42463.809027777781</v>
      </c>
      <c r="D193" s="2">
        <f t="shared" si="14"/>
        <v>0.80902777778101154</v>
      </c>
      <c r="E193" s="7">
        <f t="shared" si="10"/>
        <v>6.2500000058207661E-3</v>
      </c>
      <c r="F193" s="8">
        <f t="shared" si="11"/>
        <v>0.15</v>
      </c>
      <c r="G193" t="s">
        <v>7</v>
      </c>
      <c r="H193" t="s">
        <v>16</v>
      </c>
      <c r="I193" t="s">
        <v>15</v>
      </c>
      <c r="J193">
        <v>2</v>
      </c>
      <c r="K193" s="8">
        <f t="shared" si="12"/>
        <v>13.333333333333334</v>
      </c>
      <c r="L193" t="s">
        <v>9</v>
      </c>
    </row>
    <row r="194" spans="1:12" x14ac:dyDescent="0.25">
      <c r="A194" s="4">
        <v>42493.488888888889</v>
      </c>
      <c r="B194" s="2">
        <f t="shared" si="13"/>
        <v>0.48888888888905058</v>
      </c>
      <c r="C194" s="4">
        <v>42493.499305555553</v>
      </c>
      <c r="D194" s="2">
        <f t="shared" si="14"/>
        <v>0.49930555555329192</v>
      </c>
      <c r="E194" s="7">
        <f t="shared" ref="E194:E257" si="15">IF(D194&gt;B194,D194-B194,D194-B194+1)</f>
        <v>1.0416666664241347E-2</v>
      </c>
      <c r="F194" s="8">
        <f t="shared" ref="F194:F257" si="16">(HOUR(E194)*60+MINUTE(E194))/60</f>
        <v>0.25</v>
      </c>
      <c r="G194" t="s">
        <v>7</v>
      </c>
      <c r="H194" t="s">
        <v>15</v>
      </c>
      <c r="I194" t="s">
        <v>16</v>
      </c>
      <c r="J194">
        <v>6.5</v>
      </c>
      <c r="K194" s="8">
        <f t="shared" ref="K194:K257" si="17">J194/F194</f>
        <v>26</v>
      </c>
      <c r="L194" t="s">
        <v>9</v>
      </c>
    </row>
    <row r="195" spans="1:12" x14ac:dyDescent="0.25">
      <c r="A195" s="4">
        <v>42493.539583333331</v>
      </c>
      <c r="B195" s="2">
        <f t="shared" si="13"/>
        <v>0.53958333333139308</v>
      </c>
      <c r="C195" s="4">
        <v>42493.55</v>
      </c>
      <c r="D195" s="2">
        <f t="shared" si="14"/>
        <v>0.55000000000291038</v>
      </c>
      <c r="E195" s="7">
        <f t="shared" si="15"/>
        <v>1.0416666671517305E-2</v>
      </c>
      <c r="F195" s="8">
        <f t="shared" si="16"/>
        <v>0.25</v>
      </c>
      <c r="G195" t="s">
        <v>55</v>
      </c>
      <c r="H195" t="s">
        <v>75</v>
      </c>
      <c r="I195" t="s">
        <v>75</v>
      </c>
      <c r="J195">
        <v>4.2</v>
      </c>
      <c r="K195" s="8">
        <f t="shared" si="17"/>
        <v>16.8</v>
      </c>
    </row>
    <row r="196" spans="1:12" x14ac:dyDescent="0.25">
      <c r="A196" s="4">
        <v>42493.588888888888</v>
      </c>
      <c r="B196" s="2">
        <f t="shared" si="13"/>
        <v>0.58888888888759539</v>
      </c>
      <c r="C196" s="4">
        <v>42493.595833333333</v>
      </c>
      <c r="D196" s="2">
        <f t="shared" si="14"/>
        <v>0.59583333333284827</v>
      </c>
      <c r="E196" s="7">
        <f t="shared" si="15"/>
        <v>6.9444444452528842E-3</v>
      </c>
      <c r="F196" s="8">
        <f t="shared" si="16"/>
        <v>0.16666666666666666</v>
      </c>
      <c r="G196" t="s">
        <v>55</v>
      </c>
      <c r="H196" t="s">
        <v>16</v>
      </c>
      <c r="I196" t="s">
        <v>15</v>
      </c>
      <c r="J196">
        <v>3.5</v>
      </c>
      <c r="K196" s="8">
        <f t="shared" si="17"/>
        <v>21</v>
      </c>
    </row>
    <row r="197" spans="1:12" x14ac:dyDescent="0.25">
      <c r="A197" s="4">
        <v>42493.61041666667</v>
      </c>
      <c r="B197" s="2">
        <f t="shared" si="13"/>
        <v>0.61041666667006211</v>
      </c>
      <c r="C197" s="4">
        <v>42493.625694444447</v>
      </c>
      <c r="D197" s="2">
        <f t="shared" si="14"/>
        <v>0.62569444444670808</v>
      </c>
      <c r="E197" s="7">
        <f t="shared" si="15"/>
        <v>1.5277777776645962E-2</v>
      </c>
      <c r="F197" s="8">
        <f t="shared" si="16"/>
        <v>0.36666666666666664</v>
      </c>
      <c r="G197" t="s">
        <v>7</v>
      </c>
      <c r="H197" t="s">
        <v>38</v>
      </c>
      <c r="I197" t="s">
        <v>73</v>
      </c>
      <c r="J197">
        <v>7.8</v>
      </c>
      <c r="K197" s="8">
        <f t="shared" si="17"/>
        <v>21.272727272727273</v>
      </c>
      <c r="L197" t="s">
        <v>9</v>
      </c>
    </row>
    <row r="198" spans="1:12" x14ac:dyDescent="0.25">
      <c r="A198" s="4">
        <v>42493.702777777777</v>
      </c>
      <c r="B198" s="2">
        <f t="shared" si="13"/>
        <v>0.70277777777664596</v>
      </c>
      <c r="C198" s="4">
        <v>42493.717361111114</v>
      </c>
      <c r="D198" s="2">
        <f t="shared" si="14"/>
        <v>0.71736111111385981</v>
      </c>
      <c r="E198" s="7">
        <f t="shared" si="15"/>
        <v>1.4583333337213844E-2</v>
      </c>
      <c r="F198" s="8">
        <f t="shared" si="16"/>
        <v>0.35</v>
      </c>
      <c r="G198" t="s">
        <v>7</v>
      </c>
      <c r="H198" t="s">
        <v>15</v>
      </c>
      <c r="I198" t="s">
        <v>16</v>
      </c>
      <c r="J198">
        <v>7.8</v>
      </c>
      <c r="K198" s="8">
        <f t="shared" si="17"/>
        <v>22.285714285714288</v>
      </c>
      <c r="L198" t="s">
        <v>9</v>
      </c>
    </row>
    <row r="199" spans="1:12" x14ac:dyDescent="0.25">
      <c r="A199" s="4">
        <v>42493.724305555559</v>
      </c>
      <c r="B199" s="2">
        <f t="shared" si="13"/>
        <v>0.72430555555911269</v>
      </c>
      <c r="C199" s="4">
        <v>42493.731944444444</v>
      </c>
      <c r="D199" s="2">
        <f t="shared" si="14"/>
        <v>0.73194444444379769</v>
      </c>
      <c r="E199" s="7">
        <f t="shared" si="15"/>
        <v>7.6388888846850023E-3</v>
      </c>
      <c r="F199" s="8">
        <f t="shared" si="16"/>
        <v>0.18333333333333332</v>
      </c>
      <c r="G199" t="s">
        <v>7</v>
      </c>
      <c r="H199" t="s">
        <v>16</v>
      </c>
      <c r="I199" t="s">
        <v>15</v>
      </c>
      <c r="J199">
        <v>3.9</v>
      </c>
      <c r="K199" s="8">
        <f t="shared" si="17"/>
        <v>21.272727272727273</v>
      </c>
      <c r="L199" t="s">
        <v>9</v>
      </c>
    </row>
    <row r="200" spans="1:12" x14ac:dyDescent="0.25">
      <c r="A200" s="4">
        <v>42554.381944444445</v>
      </c>
      <c r="B200" s="2">
        <f t="shared" si="13"/>
        <v>0.38194444444525288</v>
      </c>
      <c r="C200" s="4">
        <v>42554.388888888891</v>
      </c>
      <c r="D200" s="2">
        <f t="shared" si="14"/>
        <v>0.38888888889050577</v>
      </c>
      <c r="E200" s="7">
        <f t="shared" si="15"/>
        <v>6.9444444452528842E-3</v>
      </c>
      <c r="F200" s="8">
        <f t="shared" si="16"/>
        <v>0.16666666666666666</v>
      </c>
      <c r="G200" t="s">
        <v>7</v>
      </c>
      <c r="H200" t="s">
        <v>38</v>
      </c>
      <c r="I200" t="s">
        <v>54</v>
      </c>
      <c r="J200">
        <v>2.8</v>
      </c>
      <c r="K200" s="8">
        <f t="shared" si="17"/>
        <v>16.8</v>
      </c>
      <c r="L200" t="s">
        <v>10</v>
      </c>
    </row>
    <row r="201" spans="1:12" x14ac:dyDescent="0.25">
      <c r="A201" s="4">
        <v>42554.390972222223</v>
      </c>
      <c r="B201" s="2">
        <f t="shared" si="13"/>
        <v>0.39097222222335404</v>
      </c>
      <c r="C201" s="4">
        <v>42554.407638888886</v>
      </c>
      <c r="D201" s="2">
        <f t="shared" si="14"/>
        <v>0.40763888888614019</v>
      </c>
      <c r="E201" s="7">
        <f t="shared" si="15"/>
        <v>1.6666666662786156E-2</v>
      </c>
      <c r="F201" s="8">
        <f t="shared" si="16"/>
        <v>0.4</v>
      </c>
      <c r="G201" t="s">
        <v>7</v>
      </c>
      <c r="H201" t="s">
        <v>15</v>
      </c>
      <c r="I201" t="s">
        <v>40</v>
      </c>
      <c r="J201">
        <v>12.4</v>
      </c>
      <c r="K201" s="8">
        <f t="shared" si="17"/>
        <v>31</v>
      </c>
      <c r="L201" t="s">
        <v>13</v>
      </c>
    </row>
    <row r="202" spans="1:12" x14ac:dyDescent="0.25">
      <c r="A202" s="4">
        <v>42554.506944444445</v>
      </c>
      <c r="B202" s="2">
        <f t="shared" si="13"/>
        <v>0.50694444444525288</v>
      </c>
      <c r="C202" s="4">
        <v>42554.518055555556</v>
      </c>
      <c r="D202" s="2">
        <f t="shared" si="14"/>
        <v>0.51805555555620231</v>
      </c>
      <c r="E202" s="7">
        <f t="shared" si="15"/>
        <v>1.1111111110949423E-2</v>
      </c>
      <c r="F202" s="8">
        <f t="shared" si="16"/>
        <v>0.26666666666666666</v>
      </c>
      <c r="G202" t="s">
        <v>7</v>
      </c>
      <c r="H202" t="s">
        <v>41</v>
      </c>
      <c r="I202" t="s">
        <v>46</v>
      </c>
      <c r="J202">
        <v>5.9</v>
      </c>
      <c r="K202" s="8">
        <f t="shared" si="17"/>
        <v>22.125</v>
      </c>
      <c r="L202" t="s">
        <v>13</v>
      </c>
    </row>
    <row r="203" spans="1:12" x14ac:dyDescent="0.25">
      <c r="A203" s="4">
        <v>42554.581250000003</v>
      </c>
      <c r="B203" s="2">
        <f t="shared" si="13"/>
        <v>0.58125000000291038</v>
      </c>
      <c r="C203" s="4">
        <v>42554.595833333333</v>
      </c>
      <c r="D203" s="2">
        <f t="shared" si="14"/>
        <v>0.59583333333284827</v>
      </c>
      <c r="E203" s="7">
        <f t="shared" si="15"/>
        <v>1.4583333329937886E-2</v>
      </c>
      <c r="F203" s="8">
        <f t="shared" si="16"/>
        <v>0.35</v>
      </c>
      <c r="G203" t="s">
        <v>7</v>
      </c>
      <c r="H203" t="s">
        <v>46</v>
      </c>
      <c r="I203" t="s">
        <v>47</v>
      </c>
      <c r="J203">
        <v>9.4</v>
      </c>
      <c r="K203" s="8">
        <f t="shared" si="17"/>
        <v>26.857142857142861</v>
      </c>
      <c r="L203" t="s">
        <v>11</v>
      </c>
    </row>
    <row r="204" spans="1:12" x14ac:dyDescent="0.25">
      <c r="A204" s="4">
        <v>42554.638194444444</v>
      </c>
      <c r="B204" s="2">
        <f t="shared" si="13"/>
        <v>0.63819444444379769</v>
      </c>
      <c r="C204" s="4">
        <v>42554.65625</v>
      </c>
      <c r="D204" s="2">
        <f t="shared" si="14"/>
        <v>0.65625</v>
      </c>
      <c r="E204" s="7">
        <f t="shared" si="15"/>
        <v>1.8055555556202307E-2</v>
      </c>
      <c r="F204" s="8">
        <f t="shared" si="16"/>
        <v>0.43333333333333335</v>
      </c>
      <c r="G204" t="s">
        <v>7</v>
      </c>
      <c r="H204" t="s">
        <v>40</v>
      </c>
      <c r="I204" t="s">
        <v>15</v>
      </c>
      <c r="J204">
        <v>11.9</v>
      </c>
      <c r="K204" s="8">
        <f t="shared" si="17"/>
        <v>27.46153846153846</v>
      </c>
      <c r="L204" t="s">
        <v>53</v>
      </c>
    </row>
    <row r="205" spans="1:12" x14ac:dyDescent="0.25">
      <c r="A205" s="4">
        <v>42585.609722222223</v>
      </c>
      <c r="B205" s="2">
        <f t="shared" si="13"/>
        <v>0.60972222222335404</v>
      </c>
      <c r="C205" s="4">
        <v>42585.621527777781</v>
      </c>
      <c r="D205" s="2">
        <f t="shared" si="14"/>
        <v>0.62152777778101154</v>
      </c>
      <c r="E205" s="7">
        <f t="shared" si="15"/>
        <v>1.1805555557657499E-2</v>
      </c>
      <c r="F205" s="8">
        <f t="shared" si="16"/>
        <v>0.28333333333333333</v>
      </c>
      <c r="G205" t="s">
        <v>7</v>
      </c>
      <c r="H205" t="s">
        <v>38</v>
      </c>
      <c r="I205" t="s">
        <v>72</v>
      </c>
      <c r="J205">
        <v>7.2</v>
      </c>
      <c r="K205" s="8">
        <f t="shared" si="17"/>
        <v>25.411764705882355</v>
      </c>
      <c r="L205" t="s">
        <v>53</v>
      </c>
    </row>
    <row r="206" spans="1:12" x14ac:dyDescent="0.25">
      <c r="A206" s="4">
        <v>42585.649305555555</v>
      </c>
      <c r="B206" s="2">
        <f t="shared" si="13"/>
        <v>0.64930555555474712</v>
      </c>
      <c r="C206" s="4">
        <v>42585.666666666664</v>
      </c>
      <c r="D206" s="2">
        <f t="shared" si="14"/>
        <v>0.66666666666424135</v>
      </c>
      <c r="E206" s="7">
        <f t="shared" si="15"/>
        <v>1.7361111109494232E-2</v>
      </c>
      <c r="F206" s="8">
        <f t="shared" si="16"/>
        <v>0.41666666666666669</v>
      </c>
      <c r="G206" t="s">
        <v>7</v>
      </c>
      <c r="H206" t="s">
        <v>72</v>
      </c>
      <c r="I206" t="s">
        <v>38</v>
      </c>
      <c r="J206">
        <v>7.6</v>
      </c>
      <c r="K206" s="8">
        <f t="shared" si="17"/>
        <v>18.239999999999998</v>
      </c>
      <c r="L206" t="s">
        <v>9</v>
      </c>
    </row>
    <row r="207" spans="1:12" x14ac:dyDescent="0.25">
      <c r="A207" s="4">
        <v>42585.675694444442</v>
      </c>
      <c r="B207" s="2">
        <f t="shared" si="13"/>
        <v>0.6756944444423425</v>
      </c>
      <c r="C207" s="4">
        <v>42585.684027777781</v>
      </c>
      <c r="D207" s="2">
        <f t="shared" si="14"/>
        <v>0.68402777778101154</v>
      </c>
      <c r="E207" s="7">
        <f t="shared" si="15"/>
        <v>8.3333333386690356E-3</v>
      </c>
      <c r="F207" s="8">
        <f t="shared" si="16"/>
        <v>0.2</v>
      </c>
      <c r="G207" t="s">
        <v>55</v>
      </c>
      <c r="H207" t="s">
        <v>38</v>
      </c>
      <c r="I207" t="s">
        <v>38</v>
      </c>
      <c r="J207">
        <v>1.6</v>
      </c>
      <c r="K207" s="8">
        <f t="shared" si="17"/>
        <v>8</v>
      </c>
    </row>
    <row r="208" spans="1:12" x14ac:dyDescent="0.25">
      <c r="A208" s="4">
        <v>42646.15</v>
      </c>
      <c r="B208" s="2">
        <f t="shared" si="13"/>
        <v>0.15000000000145519</v>
      </c>
      <c r="C208" s="4">
        <v>42646.161805555559</v>
      </c>
      <c r="D208" s="2">
        <f t="shared" si="14"/>
        <v>0.16180555555911269</v>
      </c>
      <c r="E208" s="7">
        <f t="shared" si="15"/>
        <v>1.1805555557657499E-2</v>
      </c>
      <c r="F208" s="8">
        <f t="shared" si="16"/>
        <v>0.28333333333333333</v>
      </c>
      <c r="G208" t="s">
        <v>7</v>
      </c>
      <c r="H208" t="s">
        <v>15</v>
      </c>
      <c r="I208" t="s">
        <v>16</v>
      </c>
      <c r="J208">
        <v>8.4</v>
      </c>
      <c r="K208" s="8">
        <f t="shared" si="17"/>
        <v>29.647058823529413</v>
      </c>
      <c r="L208" t="s">
        <v>11</v>
      </c>
    </row>
    <row r="209" spans="1:12" x14ac:dyDescent="0.25">
      <c r="A209" s="4">
        <v>42646.422222222223</v>
      </c>
      <c r="B209" s="2">
        <f t="shared" si="13"/>
        <v>0.42222222222335404</v>
      </c>
      <c r="C209" s="4">
        <v>42646.442361111112</v>
      </c>
      <c r="D209" s="2">
        <f t="shared" si="14"/>
        <v>0.44236111111240461</v>
      </c>
      <c r="E209" s="7">
        <f t="shared" si="15"/>
        <v>2.0138888889050577E-2</v>
      </c>
      <c r="F209" s="8">
        <f t="shared" si="16"/>
        <v>0.48333333333333334</v>
      </c>
      <c r="G209" t="s">
        <v>7</v>
      </c>
      <c r="H209" t="s">
        <v>76</v>
      </c>
      <c r="I209" t="s">
        <v>77</v>
      </c>
      <c r="J209">
        <v>12.8</v>
      </c>
      <c r="K209" s="8">
        <f t="shared" si="17"/>
        <v>26.482758620689655</v>
      </c>
      <c r="L209" t="s">
        <v>11</v>
      </c>
    </row>
    <row r="210" spans="1:12" x14ac:dyDescent="0.25">
      <c r="A210" s="4">
        <v>42646.61041666667</v>
      </c>
      <c r="B210" s="2">
        <f t="shared" si="13"/>
        <v>0.61041666667006211</v>
      </c>
      <c r="C210" s="4">
        <v>42646.621527777781</v>
      </c>
      <c r="D210" s="2">
        <f t="shared" si="14"/>
        <v>0.62152777778101154</v>
      </c>
      <c r="E210" s="7">
        <f t="shared" si="15"/>
        <v>1.1111111110949423E-2</v>
      </c>
      <c r="F210" s="8">
        <f t="shared" si="16"/>
        <v>0.26666666666666666</v>
      </c>
      <c r="G210" t="s">
        <v>7</v>
      </c>
      <c r="H210" t="s">
        <v>77</v>
      </c>
      <c r="I210" t="s">
        <v>78</v>
      </c>
      <c r="J210">
        <v>2.2999999999999998</v>
      </c>
      <c r="K210" s="8">
        <f t="shared" si="17"/>
        <v>8.625</v>
      </c>
    </row>
    <row r="211" spans="1:12" x14ac:dyDescent="0.25">
      <c r="A211" s="4">
        <v>42646.679166666669</v>
      </c>
      <c r="B211" s="2">
        <f t="shared" si="13"/>
        <v>0.67916666666860692</v>
      </c>
      <c r="C211" s="4">
        <v>42646.686111111114</v>
      </c>
      <c r="D211" s="2">
        <f t="shared" si="14"/>
        <v>0.68611111111385981</v>
      </c>
      <c r="E211" s="7">
        <f t="shared" si="15"/>
        <v>6.9444444452528842E-3</v>
      </c>
      <c r="F211" s="8">
        <f t="shared" si="16"/>
        <v>0.16666666666666666</v>
      </c>
      <c r="G211" t="s">
        <v>7</v>
      </c>
      <c r="H211" t="s">
        <v>78</v>
      </c>
      <c r="I211" t="s">
        <v>79</v>
      </c>
      <c r="J211">
        <v>1.6</v>
      </c>
      <c r="K211" s="8">
        <f t="shared" si="17"/>
        <v>9.6000000000000014</v>
      </c>
    </row>
    <row r="212" spans="1:12" x14ac:dyDescent="0.25">
      <c r="A212" s="4">
        <v>42677.407638888886</v>
      </c>
      <c r="B212" s="2">
        <f t="shared" si="13"/>
        <v>0.40763888888614019</v>
      </c>
      <c r="C212" s="4">
        <v>42677.415972222225</v>
      </c>
      <c r="D212" s="2">
        <f t="shared" si="14"/>
        <v>0.41597222222480923</v>
      </c>
      <c r="E212" s="7">
        <f t="shared" si="15"/>
        <v>8.3333333386690356E-3</v>
      </c>
      <c r="F212" s="8">
        <f t="shared" si="16"/>
        <v>0.2</v>
      </c>
      <c r="G212" t="s">
        <v>7</v>
      </c>
      <c r="H212" t="s">
        <v>80</v>
      </c>
      <c r="I212" t="s">
        <v>81</v>
      </c>
      <c r="J212">
        <v>2</v>
      </c>
      <c r="K212" s="8">
        <f t="shared" si="17"/>
        <v>10</v>
      </c>
      <c r="L212" t="s">
        <v>9</v>
      </c>
    </row>
    <row r="213" spans="1:12" x14ac:dyDescent="0.25">
      <c r="A213" s="4">
        <v>42677.436805555553</v>
      </c>
      <c r="B213" s="2">
        <f t="shared" si="13"/>
        <v>0.43680555555329192</v>
      </c>
      <c r="C213" s="4">
        <v>42677.441666666666</v>
      </c>
      <c r="D213" s="2">
        <f t="shared" si="14"/>
        <v>0.44166666666569654</v>
      </c>
      <c r="E213" s="7">
        <f t="shared" si="15"/>
        <v>4.8611111124046147E-3</v>
      </c>
      <c r="F213" s="8">
        <f t="shared" si="16"/>
        <v>0.11666666666666667</v>
      </c>
      <c r="G213" t="s">
        <v>7</v>
      </c>
      <c r="H213" t="s">
        <v>81</v>
      </c>
      <c r="I213" t="s">
        <v>31</v>
      </c>
      <c r="J213">
        <v>0.8</v>
      </c>
      <c r="K213" s="8">
        <f t="shared" si="17"/>
        <v>6.8571428571428577</v>
      </c>
    </row>
    <row r="214" spans="1:12" x14ac:dyDescent="0.25">
      <c r="A214" s="4">
        <v>42677.497916666667</v>
      </c>
      <c r="B214" s="2">
        <f t="shared" si="13"/>
        <v>0.49791666666715173</v>
      </c>
      <c r="C214" s="4">
        <v>42677.50277777778</v>
      </c>
      <c r="D214" s="2">
        <f t="shared" si="14"/>
        <v>0.50277777777955635</v>
      </c>
      <c r="E214" s="7">
        <f t="shared" si="15"/>
        <v>4.8611111124046147E-3</v>
      </c>
      <c r="F214" s="8">
        <f t="shared" si="16"/>
        <v>0.11666666666666667</v>
      </c>
      <c r="G214" t="s">
        <v>7</v>
      </c>
      <c r="H214" t="s">
        <v>31</v>
      </c>
      <c r="I214" t="s">
        <v>82</v>
      </c>
      <c r="J214">
        <v>1.2</v>
      </c>
      <c r="K214" s="8">
        <f t="shared" si="17"/>
        <v>10.285714285714285</v>
      </c>
    </row>
    <row r="215" spans="1:12" x14ac:dyDescent="0.25">
      <c r="A215" s="4">
        <v>42677.571527777778</v>
      </c>
      <c r="B215" s="2">
        <f t="shared" si="13"/>
        <v>0.57152777777810115</v>
      </c>
      <c r="C215" s="4">
        <v>42677.57708333333</v>
      </c>
      <c r="D215" s="2">
        <f t="shared" si="14"/>
        <v>0.57708333332993789</v>
      </c>
      <c r="E215" s="7">
        <f t="shared" si="15"/>
        <v>5.5555555518367328E-3</v>
      </c>
      <c r="F215" s="8">
        <f t="shared" si="16"/>
        <v>0.13333333333333333</v>
      </c>
      <c r="G215" t="s">
        <v>7</v>
      </c>
      <c r="H215" t="s">
        <v>82</v>
      </c>
      <c r="I215" t="s">
        <v>31</v>
      </c>
      <c r="J215">
        <v>1</v>
      </c>
      <c r="K215" s="8">
        <f t="shared" si="17"/>
        <v>7.5</v>
      </c>
    </row>
    <row r="216" spans="1:12" x14ac:dyDescent="0.25">
      <c r="A216" s="4">
        <v>42677.806250000001</v>
      </c>
      <c r="B216" s="2">
        <f t="shared" si="13"/>
        <v>0.80625000000145519</v>
      </c>
      <c r="C216" s="4">
        <v>42677.815972222219</v>
      </c>
      <c r="D216" s="2">
        <f t="shared" si="14"/>
        <v>0.81597222221898846</v>
      </c>
      <c r="E216" s="7">
        <f t="shared" si="15"/>
        <v>9.7222222175332718E-3</v>
      </c>
      <c r="F216" s="8">
        <f t="shared" si="16"/>
        <v>0.23333333333333334</v>
      </c>
      <c r="G216" t="s">
        <v>7</v>
      </c>
      <c r="H216" t="s">
        <v>78</v>
      </c>
      <c r="I216" t="s">
        <v>80</v>
      </c>
      <c r="J216">
        <v>2.1</v>
      </c>
      <c r="K216" s="8">
        <f t="shared" si="17"/>
        <v>9</v>
      </c>
    </row>
    <row r="217" spans="1:12" x14ac:dyDescent="0.25">
      <c r="A217" s="4">
        <v>42707.384027777778</v>
      </c>
      <c r="B217" s="2">
        <f t="shared" si="13"/>
        <v>0.38402777777810115</v>
      </c>
      <c r="C217" s="4">
        <v>42707.390277777777</v>
      </c>
      <c r="D217" s="2">
        <f t="shared" si="14"/>
        <v>0.39027777777664596</v>
      </c>
      <c r="E217" s="7">
        <f t="shared" si="15"/>
        <v>6.2499999985448085E-3</v>
      </c>
      <c r="F217" s="8">
        <f t="shared" si="16"/>
        <v>0.15</v>
      </c>
      <c r="G217" t="s">
        <v>7</v>
      </c>
      <c r="H217" t="s">
        <v>80</v>
      </c>
      <c r="I217" t="s">
        <v>78</v>
      </c>
      <c r="J217">
        <v>2.2000000000000002</v>
      </c>
      <c r="K217" s="8">
        <f t="shared" si="17"/>
        <v>14.666666666666668</v>
      </c>
    </row>
    <row r="218" spans="1:12" x14ac:dyDescent="0.25">
      <c r="A218" s="4">
        <v>42707.768750000003</v>
      </c>
      <c r="B218" s="2">
        <f t="shared" si="13"/>
        <v>0.76875000000291038</v>
      </c>
      <c r="C218" s="4">
        <v>42707.775694444441</v>
      </c>
      <c r="D218" s="2">
        <f t="shared" si="14"/>
        <v>0.77569444444088731</v>
      </c>
      <c r="E218" s="7">
        <f t="shared" si="15"/>
        <v>6.9444444379769266E-3</v>
      </c>
      <c r="F218" s="8">
        <f t="shared" si="16"/>
        <v>0.16666666666666666</v>
      </c>
      <c r="G218" t="s">
        <v>55</v>
      </c>
      <c r="H218" t="s">
        <v>78</v>
      </c>
      <c r="I218" t="s">
        <v>80</v>
      </c>
      <c r="J218">
        <v>1.9</v>
      </c>
      <c r="K218" s="8">
        <f t="shared" si="17"/>
        <v>11.4</v>
      </c>
    </row>
    <row r="219" spans="1:12" x14ac:dyDescent="0.25">
      <c r="A219" s="4">
        <v>42442</v>
      </c>
      <c r="B219" s="2">
        <v>0.37986111111111115</v>
      </c>
      <c r="C219" s="3">
        <v>42442</v>
      </c>
      <c r="D219" s="2">
        <v>0.40069444444444446</v>
      </c>
      <c r="E219" s="7">
        <f t="shared" si="15"/>
        <v>2.0833333333333315E-2</v>
      </c>
      <c r="F219" s="8">
        <f t="shared" si="16"/>
        <v>0.5</v>
      </c>
      <c r="G219" t="s">
        <v>7</v>
      </c>
      <c r="H219" t="s">
        <v>80</v>
      </c>
      <c r="I219" t="s">
        <v>83</v>
      </c>
      <c r="J219">
        <v>5.7</v>
      </c>
      <c r="K219" s="8">
        <f t="shared" si="17"/>
        <v>11.4</v>
      </c>
      <c r="L219" t="s">
        <v>9</v>
      </c>
    </row>
    <row r="220" spans="1:12" x14ac:dyDescent="0.25">
      <c r="A220" s="4">
        <v>42442</v>
      </c>
      <c r="B220" s="2">
        <v>0.76597222222222217</v>
      </c>
      <c r="C220" s="3">
        <v>42442</v>
      </c>
      <c r="D220" s="2">
        <v>0.77986111111111101</v>
      </c>
      <c r="E220" s="7">
        <f t="shared" si="15"/>
        <v>1.388888888888884E-2</v>
      </c>
      <c r="F220" s="8">
        <f t="shared" si="16"/>
        <v>0.33333333333333331</v>
      </c>
      <c r="G220" t="s">
        <v>7</v>
      </c>
      <c r="H220" t="s">
        <v>78</v>
      </c>
      <c r="I220" t="s">
        <v>84</v>
      </c>
      <c r="J220">
        <v>8.4</v>
      </c>
      <c r="K220" s="8">
        <f t="shared" si="17"/>
        <v>25.200000000000003</v>
      </c>
      <c r="L220" t="s">
        <v>9</v>
      </c>
    </row>
    <row r="221" spans="1:12" x14ac:dyDescent="0.25">
      <c r="A221" s="4">
        <v>42442</v>
      </c>
      <c r="B221" s="2">
        <v>0.83819444444444446</v>
      </c>
      <c r="C221" s="3">
        <v>42442</v>
      </c>
      <c r="D221" s="2">
        <v>0.85277777777777775</v>
      </c>
      <c r="E221" s="7">
        <f t="shared" si="15"/>
        <v>1.4583333333333282E-2</v>
      </c>
      <c r="F221" s="8">
        <f t="shared" si="16"/>
        <v>0.35</v>
      </c>
      <c r="G221" t="s">
        <v>7</v>
      </c>
      <c r="H221" t="s">
        <v>85</v>
      </c>
      <c r="I221" t="s">
        <v>80</v>
      </c>
      <c r="J221">
        <v>6.2</v>
      </c>
      <c r="K221" s="8">
        <f t="shared" si="17"/>
        <v>17.714285714285715</v>
      </c>
      <c r="L221" t="s">
        <v>9</v>
      </c>
    </row>
    <row r="222" spans="1:12" x14ac:dyDescent="0.25">
      <c r="A222" s="4">
        <v>42442</v>
      </c>
      <c r="B222" s="2">
        <v>0.86041666666666661</v>
      </c>
      <c r="C222" s="3">
        <v>42442</v>
      </c>
      <c r="D222" s="2">
        <v>0.87361111111111101</v>
      </c>
      <c r="E222" s="7">
        <f t="shared" si="15"/>
        <v>1.3194444444444398E-2</v>
      </c>
      <c r="F222" s="8">
        <f t="shared" si="16"/>
        <v>0.31666666666666665</v>
      </c>
      <c r="G222" t="s">
        <v>7</v>
      </c>
      <c r="H222" t="s">
        <v>80</v>
      </c>
      <c r="I222" t="s">
        <v>84</v>
      </c>
      <c r="J222">
        <v>10.5</v>
      </c>
      <c r="K222" s="8">
        <f t="shared" si="17"/>
        <v>33.15789473684211</v>
      </c>
      <c r="L222" t="s">
        <v>9</v>
      </c>
    </row>
    <row r="223" spans="1:12" x14ac:dyDescent="0.25">
      <c r="A223" s="4">
        <v>42442</v>
      </c>
      <c r="B223" s="2">
        <v>0.88263888888888886</v>
      </c>
      <c r="C223" s="3">
        <v>42442</v>
      </c>
      <c r="D223" s="2">
        <v>0.89097222222222217</v>
      </c>
      <c r="E223" s="7">
        <f t="shared" si="15"/>
        <v>8.3333333333333037E-3</v>
      </c>
      <c r="F223" s="8">
        <f t="shared" si="16"/>
        <v>0.2</v>
      </c>
      <c r="G223" t="s">
        <v>7</v>
      </c>
      <c r="H223" t="s">
        <v>84</v>
      </c>
      <c r="I223" t="s">
        <v>86</v>
      </c>
      <c r="J223">
        <v>7.2</v>
      </c>
      <c r="K223" s="8">
        <f t="shared" si="17"/>
        <v>36</v>
      </c>
      <c r="L223" t="s">
        <v>9</v>
      </c>
    </row>
    <row r="224" spans="1:12" x14ac:dyDescent="0.25">
      <c r="A224" s="4">
        <v>42442</v>
      </c>
      <c r="B224" s="2">
        <v>0.92986111111111114</v>
      </c>
      <c r="C224" s="3">
        <v>42442</v>
      </c>
      <c r="D224" s="2">
        <v>0.94374999999999998</v>
      </c>
      <c r="E224" s="7">
        <f t="shared" si="15"/>
        <v>1.388888888888884E-2</v>
      </c>
      <c r="F224" s="8">
        <f t="shared" si="16"/>
        <v>0.33333333333333331</v>
      </c>
      <c r="G224" t="s">
        <v>7</v>
      </c>
      <c r="H224" t="s">
        <v>86</v>
      </c>
      <c r="I224" t="s">
        <v>80</v>
      </c>
      <c r="J224">
        <v>12.5</v>
      </c>
      <c r="K224" s="8">
        <f t="shared" si="17"/>
        <v>37.5</v>
      </c>
    </row>
    <row r="225" spans="1:12" x14ac:dyDescent="0.25">
      <c r="A225" s="4">
        <v>42443</v>
      </c>
      <c r="B225" s="2">
        <v>0.35694444444444445</v>
      </c>
      <c r="C225" s="3">
        <v>42443</v>
      </c>
      <c r="D225" s="2">
        <v>0.36736111111111108</v>
      </c>
      <c r="E225" s="7">
        <f t="shared" si="15"/>
        <v>1.041666666666663E-2</v>
      </c>
      <c r="F225" s="8">
        <f t="shared" si="16"/>
        <v>0.25</v>
      </c>
      <c r="G225" t="s">
        <v>7</v>
      </c>
      <c r="H225" t="s">
        <v>80</v>
      </c>
      <c r="I225" t="s">
        <v>78</v>
      </c>
      <c r="J225">
        <v>2</v>
      </c>
      <c r="K225" s="8">
        <f t="shared" si="17"/>
        <v>8</v>
      </c>
      <c r="L225" t="s">
        <v>10</v>
      </c>
    </row>
    <row r="226" spans="1:12" x14ac:dyDescent="0.25">
      <c r="A226" s="4">
        <v>42443</v>
      </c>
      <c r="B226" s="2">
        <v>0.77708333333333324</v>
      </c>
      <c r="C226" s="3">
        <v>42443</v>
      </c>
      <c r="D226" s="2">
        <v>0.78819444444444453</v>
      </c>
      <c r="E226" s="7">
        <f t="shared" si="15"/>
        <v>1.1111111111111294E-2</v>
      </c>
      <c r="F226" s="8">
        <f t="shared" si="16"/>
        <v>0.26666666666666666</v>
      </c>
      <c r="G226" t="s">
        <v>7</v>
      </c>
      <c r="H226" t="s">
        <v>78</v>
      </c>
      <c r="I226" t="s">
        <v>80</v>
      </c>
      <c r="J226">
        <v>2.7</v>
      </c>
      <c r="K226" s="8">
        <f t="shared" si="17"/>
        <v>10.125</v>
      </c>
    </row>
    <row r="227" spans="1:12" x14ac:dyDescent="0.25">
      <c r="A227" s="4">
        <v>42444</v>
      </c>
      <c r="B227" s="2">
        <v>0.36458333333333331</v>
      </c>
      <c r="C227" s="3">
        <v>42444</v>
      </c>
      <c r="D227" s="2">
        <v>0.37291666666666662</v>
      </c>
      <c r="E227" s="7">
        <f t="shared" si="15"/>
        <v>8.3333333333333037E-3</v>
      </c>
      <c r="F227" s="8">
        <f t="shared" si="16"/>
        <v>0.2</v>
      </c>
      <c r="G227" t="s">
        <v>7</v>
      </c>
      <c r="H227" t="s">
        <v>80</v>
      </c>
      <c r="I227" t="s">
        <v>83</v>
      </c>
      <c r="J227">
        <v>2</v>
      </c>
      <c r="K227" s="8">
        <f t="shared" si="17"/>
        <v>10</v>
      </c>
      <c r="L227" t="s">
        <v>9</v>
      </c>
    </row>
    <row r="228" spans="1:12" x14ac:dyDescent="0.25">
      <c r="A228" s="4">
        <v>42444</v>
      </c>
      <c r="B228" s="2">
        <v>0.8666666666666667</v>
      </c>
      <c r="C228" s="3">
        <v>42444</v>
      </c>
      <c r="D228" s="2">
        <v>0.87569444444444444</v>
      </c>
      <c r="E228" s="7">
        <f t="shared" si="15"/>
        <v>9.0277777777777457E-3</v>
      </c>
      <c r="F228" s="8">
        <f t="shared" si="16"/>
        <v>0.21666666666666667</v>
      </c>
      <c r="G228" t="s">
        <v>7</v>
      </c>
      <c r="H228" t="s">
        <v>31</v>
      </c>
      <c r="I228" t="s">
        <v>80</v>
      </c>
      <c r="J228">
        <v>2.8</v>
      </c>
      <c r="K228" s="8">
        <f t="shared" si="17"/>
        <v>12.923076923076922</v>
      </c>
      <c r="L228" t="s">
        <v>9</v>
      </c>
    </row>
    <row r="229" spans="1:12" x14ac:dyDescent="0.25">
      <c r="A229" s="4">
        <v>42445</v>
      </c>
      <c r="B229" s="2">
        <v>0.48194444444444445</v>
      </c>
      <c r="C229" s="3">
        <v>42445</v>
      </c>
      <c r="D229" s="2">
        <v>0.48958333333333331</v>
      </c>
      <c r="E229" s="7">
        <f t="shared" si="15"/>
        <v>7.6388888888888618E-3</v>
      </c>
      <c r="F229" s="8">
        <f t="shared" si="16"/>
        <v>0.18333333333333332</v>
      </c>
      <c r="G229" t="s">
        <v>7</v>
      </c>
      <c r="H229" t="s">
        <v>80</v>
      </c>
      <c r="I229" t="s">
        <v>81</v>
      </c>
      <c r="J229">
        <v>1.7</v>
      </c>
      <c r="K229" s="8">
        <f t="shared" si="17"/>
        <v>9.2727272727272734</v>
      </c>
      <c r="L229" t="s">
        <v>9</v>
      </c>
    </row>
    <row r="230" spans="1:12" x14ac:dyDescent="0.25">
      <c r="A230" s="4">
        <v>42445</v>
      </c>
      <c r="B230" s="2">
        <v>0.61388888888888882</v>
      </c>
      <c r="C230" s="3">
        <v>42445</v>
      </c>
      <c r="D230" s="2">
        <v>0.62152777777777779</v>
      </c>
      <c r="E230" s="7">
        <f t="shared" si="15"/>
        <v>7.6388888888889728E-3</v>
      </c>
      <c r="F230" s="8">
        <f t="shared" si="16"/>
        <v>0.18333333333333332</v>
      </c>
      <c r="G230" t="s">
        <v>7</v>
      </c>
      <c r="H230" t="s">
        <v>83</v>
      </c>
      <c r="I230" t="s">
        <v>77</v>
      </c>
      <c r="J230">
        <v>2</v>
      </c>
      <c r="K230" s="8">
        <f t="shared" si="17"/>
        <v>10.90909090909091</v>
      </c>
    </row>
    <row r="231" spans="1:12" x14ac:dyDescent="0.25">
      <c r="A231" s="4">
        <v>42445</v>
      </c>
      <c r="B231" s="2">
        <v>0.77986111111111101</v>
      </c>
      <c r="C231" s="3">
        <v>42445</v>
      </c>
      <c r="D231" s="2">
        <v>0.78888888888888886</v>
      </c>
      <c r="E231" s="7">
        <f t="shared" si="15"/>
        <v>9.0277777777778567E-3</v>
      </c>
      <c r="F231" s="8">
        <f t="shared" si="16"/>
        <v>0.21666666666666667</v>
      </c>
      <c r="G231" t="s">
        <v>7</v>
      </c>
      <c r="H231" t="s">
        <v>77</v>
      </c>
      <c r="I231" t="s">
        <v>81</v>
      </c>
      <c r="J231">
        <v>2.1</v>
      </c>
      <c r="K231" s="8">
        <f t="shared" si="17"/>
        <v>9.6923076923076916</v>
      </c>
      <c r="L231" t="s">
        <v>9</v>
      </c>
    </row>
    <row r="232" spans="1:12" x14ac:dyDescent="0.25">
      <c r="A232" s="4">
        <v>42446</v>
      </c>
      <c r="B232" s="2">
        <v>2.2916666666666669E-2</v>
      </c>
      <c r="C232" s="3">
        <v>42446</v>
      </c>
      <c r="D232" s="2">
        <v>3.0555555555555555E-2</v>
      </c>
      <c r="E232" s="7">
        <f t="shared" si="15"/>
        <v>7.638888888888886E-3</v>
      </c>
      <c r="F232" s="8">
        <f t="shared" si="16"/>
        <v>0.18333333333333332</v>
      </c>
      <c r="G232" t="s">
        <v>55</v>
      </c>
      <c r="H232" t="s">
        <v>31</v>
      </c>
      <c r="I232" t="s">
        <v>80</v>
      </c>
      <c r="J232">
        <v>1.7</v>
      </c>
      <c r="K232" s="8">
        <f t="shared" si="17"/>
        <v>9.2727272727272734</v>
      </c>
    </row>
    <row r="233" spans="1:12" x14ac:dyDescent="0.25">
      <c r="A233" s="4">
        <v>42446</v>
      </c>
      <c r="B233" s="2">
        <v>0.53611111111111109</v>
      </c>
      <c r="C233" s="3">
        <v>42446</v>
      </c>
      <c r="D233" s="2">
        <v>0.63263888888888886</v>
      </c>
      <c r="E233" s="7">
        <f t="shared" si="15"/>
        <v>9.6527777777777768E-2</v>
      </c>
      <c r="F233" s="8">
        <f t="shared" si="16"/>
        <v>2.3166666666666669</v>
      </c>
      <c r="G233" t="s">
        <v>7</v>
      </c>
      <c r="H233" t="s">
        <v>87</v>
      </c>
      <c r="I233" t="s">
        <v>88</v>
      </c>
      <c r="J233">
        <v>136</v>
      </c>
      <c r="K233" s="8">
        <f t="shared" si="17"/>
        <v>58.705035971223019</v>
      </c>
      <c r="L233" t="s">
        <v>13</v>
      </c>
    </row>
    <row r="234" spans="1:12" x14ac:dyDescent="0.25">
      <c r="A234" s="4">
        <v>42446</v>
      </c>
      <c r="B234" s="2">
        <v>0.63611111111111118</v>
      </c>
      <c r="C234" s="3">
        <v>42446</v>
      </c>
      <c r="D234" s="2">
        <v>0.66527777777777775</v>
      </c>
      <c r="E234" s="7">
        <f t="shared" si="15"/>
        <v>2.9166666666666563E-2</v>
      </c>
      <c r="F234" s="8">
        <f t="shared" si="16"/>
        <v>0.7</v>
      </c>
      <c r="G234" t="s">
        <v>7</v>
      </c>
      <c r="H234" t="s">
        <v>88</v>
      </c>
      <c r="I234" t="s">
        <v>33</v>
      </c>
      <c r="J234">
        <v>30.2</v>
      </c>
      <c r="K234" s="8">
        <f t="shared" si="17"/>
        <v>43.142857142857146</v>
      </c>
      <c r="L234" t="s">
        <v>11</v>
      </c>
    </row>
    <row r="235" spans="1:12" x14ac:dyDescent="0.25">
      <c r="A235" s="4">
        <v>42446</v>
      </c>
      <c r="B235" s="2">
        <v>0.72222222222222221</v>
      </c>
      <c r="C235" s="3">
        <v>42446</v>
      </c>
      <c r="D235" s="2">
        <v>0.75138888888888899</v>
      </c>
      <c r="E235" s="7">
        <f t="shared" si="15"/>
        <v>2.9166666666666785E-2</v>
      </c>
      <c r="F235" s="8">
        <f t="shared" si="16"/>
        <v>0.7</v>
      </c>
      <c r="G235" t="s">
        <v>7</v>
      </c>
      <c r="H235" t="s">
        <v>21</v>
      </c>
      <c r="I235" t="s">
        <v>89</v>
      </c>
      <c r="J235">
        <v>15.5</v>
      </c>
      <c r="K235" s="8">
        <f t="shared" si="17"/>
        <v>22.142857142857146</v>
      </c>
      <c r="L235" t="s">
        <v>9</v>
      </c>
    </row>
    <row r="236" spans="1:12" x14ac:dyDescent="0.25">
      <c r="A236" s="4">
        <v>42446</v>
      </c>
      <c r="B236" s="2">
        <v>0.78263888888888899</v>
      </c>
      <c r="C236" s="3">
        <v>42446</v>
      </c>
      <c r="D236" s="2">
        <v>0.79791666666666661</v>
      </c>
      <c r="E236" s="7">
        <f t="shared" si="15"/>
        <v>1.5277777777777612E-2</v>
      </c>
      <c r="F236" s="8">
        <f t="shared" si="16"/>
        <v>0.36666666666666664</v>
      </c>
      <c r="G236" t="s">
        <v>55</v>
      </c>
      <c r="H236" t="s">
        <v>33</v>
      </c>
      <c r="I236" t="s">
        <v>33</v>
      </c>
      <c r="J236">
        <v>4.9000000000000004</v>
      </c>
      <c r="K236" s="8">
        <f t="shared" si="17"/>
        <v>13.363636363636365</v>
      </c>
    </row>
    <row r="237" spans="1:12" x14ac:dyDescent="0.25">
      <c r="A237" s="4">
        <v>42446</v>
      </c>
      <c r="B237" s="2">
        <v>0.87291666666666667</v>
      </c>
      <c r="C237" s="3">
        <v>42446</v>
      </c>
      <c r="D237" s="2">
        <v>0.89444444444444438</v>
      </c>
      <c r="E237" s="7">
        <f t="shared" si="15"/>
        <v>2.1527777777777701E-2</v>
      </c>
      <c r="F237" s="8">
        <f t="shared" si="16"/>
        <v>0.51666666666666672</v>
      </c>
      <c r="G237" t="s">
        <v>55</v>
      </c>
      <c r="H237" t="s">
        <v>33</v>
      </c>
      <c r="I237" t="s">
        <v>33</v>
      </c>
      <c r="J237">
        <v>12.6</v>
      </c>
      <c r="K237" s="8">
        <f t="shared" si="17"/>
        <v>24.387096774193544</v>
      </c>
    </row>
    <row r="238" spans="1:12" x14ac:dyDescent="0.25">
      <c r="A238" s="4">
        <v>42446</v>
      </c>
      <c r="B238" s="2">
        <v>0.90833333333333333</v>
      </c>
      <c r="C238" s="3">
        <v>42446</v>
      </c>
      <c r="D238" s="2">
        <v>0.9194444444444444</v>
      </c>
      <c r="E238" s="7">
        <f t="shared" si="15"/>
        <v>1.1111111111111072E-2</v>
      </c>
      <c r="F238" s="8">
        <f t="shared" si="16"/>
        <v>0.26666666666666666</v>
      </c>
      <c r="G238" t="s">
        <v>55</v>
      </c>
      <c r="H238" t="s">
        <v>90</v>
      </c>
      <c r="I238" t="s">
        <v>21</v>
      </c>
      <c r="J238">
        <v>10.4</v>
      </c>
      <c r="K238" s="8">
        <f t="shared" si="17"/>
        <v>39</v>
      </c>
    </row>
    <row r="239" spans="1:12" x14ac:dyDescent="0.25">
      <c r="A239" s="4">
        <v>42447</v>
      </c>
      <c r="B239" s="2">
        <v>0.30208333333333331</v>
      </c>
      <c r="C239" s="3">
        <v>42447</v>
      </c>
      <c r="D239" s="2">
        <v>0.30624999999999997</v>
      </c>
      <c r="E239" s="7">
        <f t="shared" si="15"/>
        <v>4.1666666666666519E-3</v>
      </c>
      <c r="F239" s="8">
        <f t="shared" si="16"/>
        <v>0.1</v>
      </c>
      <c r="G239" t="s">
        <v>7</v>
      </c>
      <c r="H239" t="s">
        <v>21</v>
      </c>
      <c r="I239" t="s">
        <v>21</v>
      </c>
      <c r="J239">
        <v>1.1000000000000001</v>
      </c>
      <c r="K239" s="8">
        <f t="shared" si="17"/>
        <v>11</v>
      </c>
      <c r="L239" t="s">
        <v>9</v>
      </c>
    </row>
    <row r="240" spans="1:12" x14ac:dyDescent="0.25">
      <c r="A240" s="4">
        <v>42447</v>
      </c>
      <c r="B240" s="2">
        <v>0.3576388888888889</v>
      </c>
      <c r="C240" s="3">
        <v>42447</v>
      </c>
      <c r="D240" s="2">
        <v>0.36319444444444443</v>
      </c>
      <c r="E240" s="7">
        <f t="shared" si="15"/>
        <v>5.5555555555555358E-3</v>
      </c>
      <c r="F240" s="8">
        <f t="shared" si="16"/>
        <v>0.13333333333333333</v>
      </c>
      <c r="G240" t="s">
        <v>7</v>
      </c>
      <c r="H240" t="s">
        <v>21</v>
      </c>
      <c r="I240" t="s">
        <v>21</v>
      </c>
      <c r="J240">
        <v>1.1000000000000001</v>
      </c>
      <c r="K240" s="8">
        <f t="shared" si="17"/>
        <v>8.25</v>
      </c>
      <c r="L240" t="s">
        <v>9</v>
      </c>
    </row>
    <row r="241" spans="1:12" x14ac:dyDescent="0.25">
      <c r="A241" s="4">
        <v>42447</v>
      </c>
      <c r="B241" s="2">
        <v>0.76666666666666661</v>
      </c>
      <c r="C241" s="3">
        <v>42447</v>
      </c>
      <c r="D241" s="2">
        <v>0.79722222222222217</v>
      </c>
      <c r="E241" s="7">
        <f t="shared" si="15"/>
        <v>3.0555555555555558E-2</v>
      </c>
      <c r="F241" s="8">
        <f t="shared" si="16"/>
        <v>0.73333333333333328</v>
      </c>
      <c r="G241" t="s">
        <v>7</v>
      </c>
      <c r="H241" t="s">
        <v>21</v>
      </c>
      <c r="I241" t="s">
        <v>90</v>
      </c>
      <c r="J241">
        <v>13.2</v>
      </c>
      <c r="K241" s="8">
        <f t="shared" si="17"/>
        <v>18</v>
      </c>
      <c r="L241" t="s">
        <v>11</v>
      </c>
    </row>
    <row r="242" spans="1:12" x14ac:dyDescent="0.25">
      <c r="A242" s="4">
        <v>42447</v>
      </c>
      <c r="B242" s="2">
        <v>0.80763888888888891</v>
      </c>
      <c r="C242" s="3">
        <v>42447</v>
      </c>
      <c r="D242" s="2">
        <v>0.81180555555555556</v>
      </c>
      <c r="E242" s="7">
        <f t="shared" si="15"/>
        <v>4.1666666666666519E-3</v>
      </c>
      <c r="F242" s="8">
        <f t="shared" si="16"/>
        <v>0.1</v>
      </c>
      <c r="G242" t="s">
        <v>7</v>
      </c>
      <c r="H242" t="s">
        <v>90</v>
      </c>
      <c r="I242" t="s">
        <v>90</v>
      </c>
      <c r="J242">
        <v>1</v>
      </c>
      <c r="K242" s="8">
        <f t="shared" si="17"/>
        <v>10</v>
      </c>
      <c r="L242" t="s">
        <v>10</v>
      </c>
    </row>
    <row r="243" spans="1:12" x14ac:dyDescent="0.25">
      <c r="A243" s="4">
        <v>42447</v>
      </c>
      <c r="B243" s="2">
        <v>0.87569444444444444</v>
      </c>
      <c r="C243" s="3">
        <v>42447</v>
      </c>
      <c r="D243" s="2">
        <v>0.88541666666666663</v>
      </c>
      <c r="E243" s="7">
        <f t="shared" si="15"/>
        <v>9.7222222222221877E-3</v>
      </c>
      <c r="F243" s="8">
        <f t="shared" si="16"/>
        <v>0.23333333333333334</v>
      </c>
      <c r="G243" t="s">
        <v>7</v>
      </c>
      <c r="H243" t="s">
        <v>90</v>
      </c>
      <c r="I243" t="s">
        <v>21</v>
      </c>
      <c r="J243">
        <v>9.1999999999999993</v>
      </c>
      <c r="K243" s="8">
        <f t="shared" si="17"/>
        <v>39.428571428571423</v>
      </c>
      <c r="L243" t="s">
        <v>13</v>
      </c>
    </row>
    <row r="244" spans="1:12" x14ac:dyDescent="0.25">
      <c r="A244" s="4">
        <v>42448</v>
      </c>
      <c r="B244" s="2">
        <v>0.38194444444444442</v>
      </c>
      <c r="C244" s="3">
        <v>42448</v>
      </c>
      <c r="D244" s="2">
        <v>0.3923611111111111</v>
      </c>
      <c r="E244" s="7">
        <f t="shared" si="15"/>
        <v>1.0416666666666685E-2</v>
      </c>
      <c r="F244" s="8">
        <f t="shared" si="16"/>
        <v>0.25</v>
      </c>
      <c r="G244" t="s">
        <v>7</v>
      </c>
      <c r="H244" t="s">
        <v>21</v>
      </c>
      <c r="I244" t="s">
        <v>90</v>
      </c>
      <c r="J244">
        <v>9.4</v>
      </c>
      <c r="K244" s="8">
        <f t="shared" si="17"/>
        <v>37.6</v>
      </c>
      <c r="L244" t="s">
        <v>9</v>
      </c>
    </row>
    <row r="245" spans="1:12" x14ac:dyDescent="0.25">
      <c r="A245" s="4">
        <v>42448</v>
      </c>
      <c r="B245" s="2">
        <v>0.53472222222222221</v>
      </c>
      <c r="C245" s="3">
        <v>42448</v>
      </c>
      <c r="D245" s="2">
        <v>0.55069444444444449</v>
      </c>
      <c r="E245" s="7">
        <f t="shared" si="15"/>
        <v>1.5972222222222276E-2</v>
      </c>
      <c r="F245" s="8">
        <f t="shared" si="16"/>
        <v>0.38333333333333336</v>
      </c>
      <c r="G245" t="s">
        <v>7</v>
      </c>
      <c r="H245" t="s">
        <v>33</v>
      </c>
      <c r="I245" t="s">
        <v>91</v>
      </c>
      <c r="J245">
        <v>12</v>
      </c>
      <c r="K245" s="8">
        <f t="shared" si="17"/>
        <v>31.304347826086953</v>
      </c>
      <c r="L245" t="s">
        <v>13</v>
      </c>
    </row>
    <row r="246" spans="1:12" x14ac:dyDescent="0.25">
      <c r="A246" s="4">
        <v>42448</v>
      </c>
      <c r="B246" s="2">
        <v>0.58402777777777781</v>
      </c>
      <c r="C246" s="3">
        <v>42448</v>
      </c>
      <c r="D246" s="2">
        <v>0.62291666666666667</v>
      </c>
      <c r="E246" s="7">
        <f t="shared" si="15"/>
        <v>3.8888888888888862E-2</v>
      </c>
      <c r="F246" s="8">
        <f t="shared" si="16"/>
        <v>0.93333333333333335</v>
      </c>
      <c r="G246" t="s">
        <v>7</v>
      </c>
      <c r="H246" t="s">
        <v>91</v>
      </c>
      <c r="I246" t="s">
        <v>33</v>
      </c>
      <c r="J246">
        <v>35.1</v>
      </c>
      <c r="K246" s="8">
        <f t="shared" si="17"/>
        <v>37.607142857142861</v>
      </c>
      <c r="L246" t="s">
        <v>13</v>
      </c>
    </row>
    <row r="247" spans="1:12" x14ac:dyDescent="0.25">
      <c r="A247" s="4">
        <v>42448</v>
      </c>
      <c r="B247" s="2">
        <v>0.64861111111111114</v>
      </c>
      <c r="C247" s="3">
        <v>42448</v>
      </c>
      <c r="D247" s="2">
        <v>0.69305555555555554</v>
      </c>
      <c r="E247" s="7">
        <f t="shared" si="15"/>
        <v>4.4444444444444398E-2</v>
      </c>
      <c r="F247" s="8">
        <f t="shared" si="16"/>
        <v>1.0666666666666667</v>
      </c>
      <c r="G247" t="s">
        <v>7</v>
      </c>
      <c r="H247" t="s">
        <v>33</v>
      </c>
      <c r="I247" t="s">
        <v>92</v>
      </c>
      <c r="J247">
        <v>36.5</v>
      </c>
      <c r="K247" s="8">
        <f t="shared" si="17"/>
        <v>34.21875</v>
      </c>
      <c r="L247" t="s">
        <v>9</v>
      </c>
    </row>
    <row r="248" spans="1:12" x14ac:dyDescent="0.25">
      <c r="A248" s="4">
        <v>42448</v>
      </c>
      <c r="B248" s="2">
        <v>0.72013888888888899</v>
      </c>
      <c r="C248" s="3">
        <v>42448</v>
      </c>
      <c r="D248" s="2">
        <v>0.73055555555555562</v>
      </c>
      <c r="E248" s="7">
        <f t="shared" si="15"/>
        <v>1.041666666666663E-2</v>
      </c>
      <c r="F248" s="8">
        <f t="shared" si="16"/>
        <v>0.25</v>
      </c>
      <c r="G248" t="s">
        <v>7</v>
      </c>
      <c r="H248" t="s">
        <v>92</v>
      </c>
      <c r="I248" t="s">
        <v>93</v>
      </c>
      <c r="J248">
        <v>3.1</v>
      </c>
      <c r="K248" s="8">
        <f t="shared" si="17"/>
        <v>12.4</v>
      </c>
      <c r="L248" t="s">
        <v>9</v>
      </c>
    </row>
    <row r="249" spans="1:12" x14ac:dyDescent="0.25">
      <c r="A249" s="4">
        <v>42448</v>
      </c>
      <c r="B249" s="2">
        <v>0.73402777777777783</v>
      </c>
      <c r="C249" s="3">
        <v>42448</v>
      </c>
      <c r="D249" s="2">
        <v>0.74097222222222225</v>
      </c>
      <c r="E249" s="7">
        <f t="shared" si="15"/>
        <v>6.9444444444444198E-3</v>
      </c>
      <c r="F249" s="8">
        <f t="shared" si="16"/>
        <v>0.16666666666666666</v>
      </c>
      <c r="G249" t="s">
        <v>7</v>
      </c>
      <c r="H249" t="s">
        <v>93</v>
      </c>
      <c r="I249" t="s">
        <v>93</v>
      </c>
      <c r="J249">
        <v>2.1</v>
      </c>
      <c r="K249" s="8">
        <f t="shared" si="17"/>
        <v>12.600000000000001</v>
      </c>
      <c r="L249" t="s">
        <v>10</v>
      </c>
    </row>
    <row r="250" spans="1:12" x14ac:dyDescent="0.25">
      <c r="A250" s="4">
        <v>42448</v>
      </c>
      <c r="B250" s="2">
        <v>0.74444444444444446</v>
      </c>
      <c r="C250" s="3">
        <v>42448</v>
      </c>
      <c r="D250" s="2">
        <v>0.75</v>
      </c>
      <c r="E250" s="7">
        <f t="shared" si="15"/>
        <v>5.5555555555555358E-3</v>
      </c>
      <c r="F250" s="8">
        <f t="shared" si="16"/>
        <v>0.13333333333333333</v>
      </c>
      <c r="G250" t="s">
        <v>7</v>
      </c>
      <c r="H250" t="s">
        <v>93</v>
      </c>
      <c r="I250" t="s">
        <v>93</v>
      </c>
      <c r="J250">
        <v>1.2</v>
      </c>
      <c r="K250" s="8">
        <f t="shared" si="17"/>
        <v>9</v>
      </c>
    </row>
    <row r="251" spans="1:12" x14ac:dyDescent="0.25">
      <c r="A251" s="4">
        <v>42448</v>
      </c>
      <c r="B251" s="2">
        <v>0.78680555555555554</v>
      </c>
      <c r="C251" s="3">
        <v>42448</v>
      </c>
      <c r="D251" s="2">
        <v>0.81180555555555556</v>
      </c>
      <c r="E251" s="7">
        <f t="shared" si="15"/>
        <v>2.5000000000000022E-2</v>
      </c>
      <c r="F251" s="8">
        <f t="shared" si="16"/>
        <v>0.6</v>
      </c>
      <c r="G251" t="s">
        <v>7</v>
      </c>
      <c r="H251" t="s">
        <v>93</v>
      </c>
      <c r="I251" t="s">
        <v>92</v>
      </c>
      <c r="J251">
        <v>7.5</v>
      </c>
      <c r="K251" s="8">
        <f t="shared" si="17"/>
        <v>12.5</v>
      </c>
      <c r="L251" t="s">
        <v>11</v>
      </c>
    </row>
    <row r="252" spans="1:12" x14ac:dyDescent="0.25">
      <c r="A252" s="4">
        <v>42448</v>
      </c>
      <c r="B252" s="2">
        <v>0.81458333333333333</v>
      </c>
      <c r="C252" s="3">
        <v>42448</v>
      </c>
      <c r="D252" s="2">
        <v>0.86041666666666661</v>
      </c>
      <c r="E252" s="7">
        <f t="shared" si="15"/>
        <v>4.5833333333333282E-2</v>
      </c>
      <c r="F252" s="8">
        <f t="shared" si="16"/>
        <v>1.1000000000000001</v>
      </c>
      <c r="G252" t="s">
        <v>7</v>
      </c>
      <c r="H252" t="s">
        <v>92</v>
      </c>
      <c r="I252" t="s">
        <v>33</v>
      </c>
      <c r="J252">
        <v>57</v>
      </c>
      <c r="K252" s="8">
        <f t="shared" si="17"/>
        <v>51.818181818181813</v>
      </c>
      <c r="L252" t="s">
        <v>13</v>
      </c>
    </row>
    <row r="253" spans="1:12" x14ac:dyDescent="0.25">
      <c r="A253" s="4">
        <v>42449</v>
      </c>
      <c r="B253" s="2">
        <v>0.31736111111111115</v>
      </c>
      <c r="C253" s="3">
        <v>42449</v>
      </c>
      <c r="D253" s="2">
        <v>0.32500000000000001</v>
      </c>
      <c r="E253" s="7">
        <f t="shared" si="15"/>
        <v>7.6388888888888618E-3</v>
      </c>
      <c r="F253" s="8">
        <f t="shared" si="16"/>
        <v>0.18333333333333332</v>
      </c>
      <c r="G253" t="s">
        <v>7</v>
      </c>
      <c r="H253" t="s">
        <v>21</v>
      </c>
      <c r="I253" t="s">
        <v>94</v>
      </c>
      <c r="J253">
        <v>5.9</v>
      </c>
      <c r="K253" s="8">
        <f t="shared" si="17"/>
        <v>32.181818181818187</v>
      </c>
      <c r="L253" t="s">
        <v>11</v>
      </c>
    </row>
    <row r="254" spans="1:12" x14ac:dyDescent="0.25">
      <c r="A254" s="4">
        <v>42449</v>
      </c>
      <c r="B254" s="2">
        <v>0.48749999999999999</v>
      </c>
      <c r="C254" s="3">
        <v>42449</v>
      </c>
      <c r="D254" s="2">
        <v>0.49722222222222223</v>
      </c>
      <c r="E254" s="7">
        <f t="shared" si="15"/>
        <v>9.7222222222222432E-3</v>
      </c>
      <c r="F254" s="8">
        <f t="shared" si="16"/>
        <v>0.23333333333333334</v>
      </c>
      <c r="G254" t="s">
        <v>7</v>
      </c>
      <c r="H254" t="s">
        <v>94</v>
      </c>
      <c r="I254" t="s">
        <v>21</v>
      </c>
      <c r="J254">
        <v>6.2</v>
      </c>
      <c r="K254" s="8">
        <f t="shared" si="17"/>
        <v>26.571428571428573</v>
      </c>
      <c r="L254" t="s">
        <v>11</v>
      </c>
    </row>
    <row r="255" spans="1:12" x14ac:dyDescent="0.25">
      <c r="A255" s="4">
        <v>42449</v>
      </c>
      <c r="B255" s="2">
        <v>0.71388888888888891</v>
      </c>
      <c r="C255" s="3">
        <v>42449</v>
      </c>
      <c r="D255" s="2">
        <v>0.7319444444444444</v>
      </c>
      <c r="E255" s="7">
        <f t="shared" si="15"/>
        <v>1.8055555555555491E-2</v>
      </c>
      <c r="F255" s="8">
        <f t="shared" si="16"/>
        <v>0.43333333333333335</v>
      </c>
      <c r="G255" t="s">
        <v>7</v>
      </c>
      <c r="H255" t="s">
        <v>21</v>
      </c>
      <c r="I255" t="s">
        <v>90</v>
      </c>
      <c r="J255">
        <v>10.4</v>
      </c>
      <c r="K255" s="8">
        <f t="shared" si="17"/>
        <v>24</v>
      </c>
    </row>
    <row r="256" spans="1:12" x14ac:dyDescent="0.25">
      <c r="A256" s="4">
        <v>42449</v>
      </c>
      <c r="B256" s="2">
        <v>0.77361111111111114</v>
      </c>
      <c r="C256" s="3">
        <v>42449</v>
      </c>
      <c r="D256" s="2">
        <v>0.77777777777777779</v>
      </c>
      <c r="E256" s="7">
        <f t="shared" si="15"/>
        <v>4.1666666666666519E-3</v>
      </c>
      <c r="F256" s="8">
        <f t="shared" si="16"/>
        <v>0.1</v>
      </c>
      <c r="G256" t="s">
        <v>55</v>
      </c>
      <c r="H256" t="s">
        <v>90</v>
      </c>
      <c r="I256" t="s">
        <v>95</v>
      </c>
      <c r="J256">
        <v>1.2</v>
      </c>
      <c r="K256" s="8">
        <f t="shared" si="17"/>
        <v>11.999999999999998</v>
      </c>
    </row>
    <row r="257" spans="1:12" x14ac:dyDescent="0.25">
      <c r="A257" s="4">
        <v>42449</v>
      </c>
      <c r="B257" s="2">
        <v>0.78125</v>
      </c>
      <c r="C257" s="3">
        <v>42449</v>
      </c>
      <c r="D257" s="2">
        <v>0.79583333333333339</v>
      </c>
      <c r="E257" s="7">
        <f t="shared" si="15"/>
        <v>1.4583333333333393E-2</v>
      </c>
      <c r="F257" s="8">
        <f t="shared" si="16"/>
        <v>0.35</v>
      </c>
      <c r="G257" t="s">
        <v>7</v>
      </c>
      <c r="H257" t="s">
        <v>95</v>
      </c>
      <c r="I257" t="s">
        <v>21</v>
      </c>
      <c r="J257">
        <v>9.6</v>
      </c>
      <c r="K257" s="8">
        <f t="shared" si="17"/>
        <v>27.428571428571431</v>
      </c>
      <c r="L257" t="s">
        <v>13</v>
      </c>
    </row>
    <row r="258" spans="1:12" x14ac:dyDescent="0.25">
      <c r="A258" s="4">
        <v>42450</v>
      </c>
      <c r="B258" s="2">
        <v>0.43124999999999997</v>
      </c>
      <c r="C258" s="3">
        <v>42450</v>
      </c>
      <c r="D258" s="2">
        <v>0.43472222222222223</v>
      </c>
      <c r="E258" s="7">
        <f t="shared" ref="E258:E321" si="18">IF(D258&gt;B258,D258-B258,D258-B258+1)</f>
        <v>3.4722222222222654E-3</v>
      </c>
      <c r="F258" s="8">
        <f t="shared" ref="F258:F321" si="19">(HOUR(E258)*60+MINUTE(E258))/60</f>
        <v>8.3333333333333329E-2</v>
      </c>
      <c r="G258" t="s">
        <v>55</v>
      </c>
      <c r="H258" t="s">
        <v>21</v>
      </c>
      <c r="I258" t="s">
        <v>31</v>
      </c>
      <c r="J258">
        <v>1</v>
      </c>
      <c r="K258" s="8">
        <f t="shared" ref="K258:K321" si="20">J258/F258</f>
        <v>12</v>
      </c>
    </row>
    <row r="259" spans="1:12" x14ac:dyDescent="0.25">
      <c r="A259" s="4">
        <v>42450</v>
      </c>
      <c r="B259" s="2">
        <v>0.67013888888888884</v>
      </c>
      <c r="C259" s="3">
        <v>42450</v>
      </c>
      <c r="D259" s="2">
        <v>0.67569444444444438</v>
      </c>
      <c r="E259" s="7">
        <f t="shared" si="18"/>
        <v>5.5555555555555358E-3</v>
      </c>
      <c r="F259" s="8">
        <f t="shared" si="19"/>
        <v>0.13333333333333333</v>
      </c>
      <c r="G259" t="s">
        <v>7</v>
      </c>
      <c r="H259" t="s">
        <v>31</v>
      </c>
      <c r="I259" t="s">
        <v>21</v>
      </c>
      <c r="J259">
        <v>0.9</v>
      </c>
      <c r="K259" s="8">
        <f t="shared" si="20"/>
        <v>6.75</v>
      </c>
      <c r="L259" t="s">
        <v>9</v>
      </c>
    </row>
    <row r="260" spans="1:12" x14ac:dyDescent="0.25">
      <c r="A260" s="4">
        <v>42450</v>
      </c>
      <c r="B260" s="2">
        <v>0.7909722222222223</v>
      </c>
      <c r="C260" s="3">
        <v>42450</v>
      </c>
      <c r="D260" s="2">
        <v>0.80208333333333337</v>
      </c>
      <c r="E260" s="7">
        <f t="shared" si="18"/>
        <v>1.1111111111111072E-2</v>
      </c>
      <c r="F260" s="8">
        <f t="shared" si="19"/>
        <v>0.26666666666666666</v>
      </c>
      <c r="G260" t="s">
        <v>7</v>
      </c>
      <c r="H260" t="s">
        <v>21</v>
      </c>
      <c r="I260" t="s">
        <v>90</v>
      </c>
      <c r="J260">
        <v>8.8000000000000007</v>
      </c>
      <c r="K260" s="8">
        <f t="shared" si="20"/>
        <v>33</v>
      </c>
    </row>
    <row r="261" spans="1:12" x14ac:dyDescent="0.25">
      <c r="A261" s="4">
        <v>42450</v>
      </c>
      <c r="B261" s="2">
        <v>0.84583333333333333</v>
      </c>
      <c r="C261" s="3">
        <v>42450</v>
      </c>
      <c r="D261" s="2">
        <v>0.87152777777777779</v>
      </c>
      <c r="E261" s="7">
        <f t="shared" si="18"/>
        <v>2.5694444444444464E-2</v>
      </c>
      <c r="F261" s="8">
        <f t="shared" si="19"/>
        <v>0.6166666666666667</v>
      </c>
      <c r="G261" t="s">
        <v>7</v>
      </c>
      <c r="H261" t="s">
        <v>90</v>
      </c>
      <c r="I261" t="s">
        <v>21</v>
      </c>
      <c r="J261">
        <v>25.6</v>
      </c>
      <c r="K261" s="8">
        <f t="shared" si="20"/>
        <v>41.513513513513516</v>
      </c>
      <c r="L261" t="s">
        <v>9</v>
      </c>
    </row>
    <row r="262" spans="1:12" x14ac:dyDescent="0.25">
      <c r="A262" s="4">
        <v>42451</v>
      </c>
      <c r="B262" s="2">
        <v>0.26180555555555557</v>
      </c>
      <c r="C262" s="3">
        <v>42451</v>
      </c>
      <c r="D262" s="2">
        <v>0.27986111111111112</v>
      </c>
      <c r="E262" s="7">
        <f t="shared" si="18"/>
        <v>1.8055555555555547E-2</v>
      </c>
      <c r="F262" s="8">
        <f t="shared" si="19"/>
        <v>0.43333333333333335</v>
      </c>
      <c r="G262" t="s">
        <v>7</v>
      </c>
      <c r="H262" t="s">
        <v>21</v>
      </c>
      <c r="I262" t="s">
        <v>96</v>
      </c>
      <c r="J262">
        <v>23</v>
      </c>
      <c r="K262" s="8">
        <f t="shared" si="20"/>
        <v>53.076923076923073</v>
      </c>
      <c r="L262" t="s">
        <v>9</v>
      </c>
    </row>
    <row r="263" spans="1:12" x14ac:dyDescent="0.25">
      <c r="A263" s="4">
        <v>42451</v>
      </c>
      <c r="B263" s="2">
        <v>0.50416666666666665</v>
      </c>
      <c r="C263" s="3">
        <v>42451</v>
      </c>
      <c r="D263" s="2">
        <v>0.51666666666666672</v>
      </c>
      <c r="E263" s="7">
        <f t="shared" si="18"/>
        <v>1.2500000000000067E-2</v>
      </c>
      <c r="F263" s="8">
        <f t="shared" si="19"/>
        <v>0.3</v>
      </c>
      <c r="G263" t="s">
        <v>55</v>
      </c>
      <c r="H263" t="s">
        <v>16</v>
      </c>
      <c r="I263" t="s">
        <v>15</v>
      </c>
      <c r="J263">
        <v>8.1</v>
      </c>
      <c r="K263" s="8">
        <f t="shared" si="20"/>
        <v>27</v>
      </c>
    </row>
    <row r="264" spans="1:12" x14ac:dyDescent="0.25">
      <c r="A264" s="4">
        <v>42451</v>
      </c>
      <c r="B264" s="2">
        <v>0.79999999999999993</v>
      </c>
      <c r="C264" s="3">
        <v>42451</v>
      </c>
      <c r="D264" s="2">
        <v>0.80902777777777779</v>
      </c>
      <c r="E264" s="7">
        <f t="shared" si="18"/>
        <v>9.0277777777778567E-3</v>
      </c>
      <c r="F264" s="8">
        <f t="shared" si="19"/>
        <v>0.21666666666666667</v>
      </c>
      <c r="G264" t="s">
        <v>55</v>
      </c>
      <c r="H264" t="s">
        <v>38</v>
      </c>
      <c r="I264" t="s">
        <v>38</v>
      </c>
      <c r="J264">
        <v>1.4</v>
      </c>
      <c r="K264" s="8">
        <f t="shared" si="20"/>
        <v>6.4615384615384608</v>
      </c>
    </row>
    <row r="265" spans="1:12" x14ac:dyDescent="0.25">
      <c r="A265" s="4">
        <v>42452</v>
      </c>
      <c r="B265" s="2">
        <v>0.60902777777777783</v>
      </c>
      <c r="C265" s="3">
        <v>42452</v>
      </c>
      <c r="D265" s="2">
        <v>0.61249999999999993</v>
      </c>
      <c r="E265" s="7">
        <f t="shared" si="18"/>
        <v>3.4722222222220989E-3</v>
      </c>
      <c r="F265" s="8">
        <f t="shared" si="19"/>
        <v>8.3333333333333329E-2</v>
      </c>
      <c r="G265" t="s">
        <v>55</v>
      </c>
      <c r="H265" t="s">
        <v>38</v>
      </c>
      <c r="I265" t="s">
        <v>57</v>
      </c>
      <c r="J265">
        <v>1.7</v>
      </c>
      <c r="K265" s="8">
        <f t="shared" si="20"/>
        <v>20.400000000000002</v>
      </c>
    </row>
    <row r="266" spans="1:12" x14ac:dyDescent="0.25">
      <c r="A266" s="4">
        <v>42452</v>
      </c>
      <c r="B266" s="2">
        <v>0.62013888888888891</v>
      </c>
      <c r="C266" s="3">
        <v>42452</v>
      </c>
      <c r="D266" s="2">
        <v>0.62430555555555556</v>
      </c>
      <c r="E266" s="7">
        <f t="shared" si="18"/>
        <v>4.1666666666666519E-3</v>
      </c>
      <c r="F266" s="8">
        <f t="shared" si="19"/>
        <v>0.1</v>
      </c>
      <c r="G266" t="s">
        <v>55</v>
      </c>
      <c r="H266" t="s">
        <v>57</v>
      </c>
      <c r="I266" t="s">
        <v>38</v>
      </c>
      <c r="J266">
        <v>1.6</v>
      </c>
      <c r="K266" s="8">
        <f t="shared" si="20"/>
        <v>16</v>
      </c>
    </row>
    <row r="267" spans="1:12" x14ac:dyDescent="0.25">
      <c r="A267" s="4">
        <v>42453</v>
      </c>
      <c r="B267" s="2">
        <v>0.82430555555555562</v>
      </c>
      <c r="C267" s="3">
        <v>42453</v>
      </c>
      <c r="D267" s="2">
        <v>0.82916666666666661</v>
      </c>
      <c r="E267" s="7">
        <f t="shared" si="18"/>
        <v>4.8611111111109828E-3</v>
      </c>
      <c r="F267" s="8">
        <f t="shared" si="19"/>
        <v>0.11666666666666667</v>
      </c>
      <c r="G267" t="s">
        <v>55</v>
      </c>
      <c r="H267" t="s">
        <v>38</v>
      </c>
      <c r="I267" t="s">
        <v>44</v>
      </c>
      <c r="J267">
        <v>2</v>
      </c>
      <c r="K267" s="8">
        <f t="shared" si="20"/>
        <v>17.142857142857142</v>
      </c>
    </row>
    <row r="268" spans="1:12" x14ac:dyDescent="0.25">
      <c r="A268" s="4">
        <v>42453</v>
      </c>
      <c r="B268" s="2">
        <v>0.8569444444444444</v>
      </c>
      <c r="C268" s="3">
        <v>42453</v>
      </c>
      <c r="D268" s="2">
        <v>0.86111111111111116</v>
      </c>
      <c r="E268" s="7">
        <f t="shared" si="18"/>
        <v>4.1666666666667629E-3</v>
      </c>
      <c r="F268" s="8">
        <f t="shared" si="19"/>
        <v>0.1</v>
      </c>
      <c r="G268" t="s">
        <v>7</v>
      </c>
      <c r="H268" t="s">
        <v>44</v>
      </c>
      <c r="I268" t="s">
        <v>38</v>
      </c>
      <c r="J268">
        <v>2.2000000000000002</v>
      </c>
      <c r="K268" s="8">
        <f t="shared" si="20"/>
        <v>22</v>
      </c>
    </row>
    <row r="269" spans="1:12" x14ac:dyDescent="0.25">
      <c r="A269" s="4">
        <v>42454</v>
      </c>
      <c r="B269" s="2">
        <v>0.55833333333333335</v>
      </c>
      <c r="C269" s="3">
        <v>42454</v>
      </c>
      <c r="D269" s="2">
        <v>0.68194444444444446</v>
      </c>
      <c r="E269" s="7">
        <f t="shared" si="18"/>
        <v>0.12361111111111112</v>
      </c>
      <c r="F269" s="8">
        <f t="shared" si="19"/>
        <v>2.9666666666666668</v>
      </c>
      <c r="G269" t="s">
        <v>7</v>
      </c>
      <c r="H269" t="s">
        <v>15</v>
      </c>
      <c r="I269" t="s">
        <v>97</v>
      </c>
      <c r="J269">
        <v>144</v>
      </c>
      <c r="K269" s="8">
        <f t="shared" si="20"/>
        <v>48.539325842696627</v>
      </c>
      <c r="L269" t="s">
        <v>13</v>
      </c>
    </row>
    <row r="270" spans="1:12" x14ac:dyDescent="0.25">
      <c r="A270" s="4">
        <v>42454</v>
      </c>
      <c r="B270" s="2">
        <v>0.70277777777777783</v>
      </c>
      <c r="C270" s="3">
        <v>42454</v>
      </c>
      <c r="D270" s="2">
        <v>0.93194444444444446</v>
      </c>
      <c r="E270" s="7">
        <f t="shared" si="18"/>
        <v>0.22916666666666663</v>
      </c>
      <c r="F270" s="8">
        <f t="shared" si="19"/>
        <v>5.5</v>
      </c>
      <c r="G270" t="s">
        <v>7</v>
      </c>
      <c r="H270" t="s">
        <v>97</v>
      </c>
      <c r="I270" t="s">
        <v>98</v>
      </c>
      <c r="J270">
        <v>310.3</v>
      </c>
      <c r="K270" s="8">
        <f t="shared" si="20"/>
        <v>56.418181818181822</v>
      </c>
      <c r="L270" t="s">
        <v>13</v>
      </c>
    </row>
    <row r="271" spans="1:12" x14ac:dyDescent="0.25">
      <c r="A271" s="4">
        <v>42454</v>
      </c>
      <c r="B271" s="2">
        <v>0.95416666666666661</v>
      </c>
      <c r="C271" s="3">
        <v>42455</v>
      </c>
      <c r="D271" s="2">
        <v>6.8749999999999992E-2</v>
      </c>
      <c r="E271" s="7">
        <f t="shared" si="18"/>
        <v>0.11458333333333337</v>
      </c>
      <c r="F271" s="8">
        <f t="shared" si="19"/>
        <v>2.75</v>
      </c>
      <c r="G271" t="s">
        <v>7</v>
      </c>
      <c r="H271" t="s">
        <v>98</v>
      </c>
      <c r="I271" t="s">
        <v>99</v>
      </c>
      <c r="J271">
        <v>201</v>
      </c>
      <c r="K271" s="8">
        <f t="shared" si="20"/>
        <v>73.090909090909093</v>
      </c>
      <c r="L271" t="s">
        <v>11</v>
      </c>
    </row>
    <row r="272" spans="1:12" x14ac:dyDescent="0.25">
      <c r="A272" s="4">
        <v>42455</v>
      </c>
      <c r="B272" s="2">
        <v>0.58680555555555558</v>
      </c>
      <c r="C272" s="3">
        <v>42455</v>
      </c>
      <c r="D272" s="2">
        <v>0.60347222222222219</v>
      </c>
      <c r="E272" s="7">
        <f t="shared" si="18"/>
        <v>1.6666666666666607E-2</v>
      </c>
      <c r="F272" s="8">
        <f t="shared" si="19"/>
        <v>0.4</v>
      </c>
      <c r="G272" t="s">
        <v>55</v>
      </c>
      <c r="H272" t="s">
        <v>100</v>
      </c>
      <c r="I272" t="s">
        <v>101</v>
      </c>
      <c r="J272">
        <v>6.7</v>
      </c>
      <c r="K272" s="8">
        <f t="shared" si="20"/>
        <v>16.75</v>
      </c>
    </row>
    <row r="273" spans="1:12" x14ac:dyDescent="0.25">
      <c r="A273" s="4">
        <v>42455</v>
      </c>
      <c r="B273" s="2">
        <v>0.6381944444444444</v>
      </c>
      <c r="C273" s="3">
        <v>42455</v>
      </c>
      <c r="D273" s="2">
        <v>0.65902777777777777</v>
      </c>
      <c r="E273" s="7">
        <f t="shared" si="18"/>
        <v>2.083333333333337E-2</v>
      </c>
      <c r="F273" s="8">
        <f t="shared" si="19"/>
        <v>0.5</v>
      </c>
      <c r="G273" t="s">
        <v>55</v>
      </c>
      <c r="H273" t="s">
        <v>99</v>
      </c>
      <c r="I273" t="s">
        <v>102</v>
      </c>
      <c r="J273">
        <v>8.8000000000000007</v>
      </c>
      <c r="K273" s="8">
        <f t="shared" si="20"/>
        <v>17.600000000000001</v>
      </c>
    </row>
    <row r="274" spans="1:12" x14ac:dyDescent="0.25">
      <c r="A274" s="4">
        <v>42455</v>
      </c>
      <c r="B274" s="2">
        <v>0.68472222222222223</v>
      </c>
      <c r="C274" s="3">
        <v>42455</v>
      </c>
      <c r="D274" s="2">
        <v>0.6875</v>
      </c>
      <c r="E274" s="7">
        <f t="shared" si="18"/>
        <v>2.7777777777777679E-3</v>
      </c>
      <c r="F274" s="8">
        <f t="shared" si="19"/>
        <v>6.6666666666666666E-2</v>
      </c>
      <c r="G274" t="s">
        <v>55</v>
      </c>
      <c r="H274" t="s">
        <v>103</v>
      </c>
      <c r="I274" t="s">
        <v>103</v>
      </c>
      <c r="J274">
        <v>1.2</v>
      </c>
      <c r="K274" s="8">
        <f t="shared" si="20"/>
        <v>18</v>
      </c>
    </row>
    <row r="275" spans="1:12" x14ac:dyDescent="0.25">
      <c r="A275" s="4">
        <v>42456</v>
      </c>
      <c r="B275" s="2">
        <v>2.1527777777777781E-2</v>
      </c>
      <c r="C275" s="3">
        <v>42456</v>
      </c>
      <c r="D275" s="2">
        <v>2.7777777777777776E-2</v>
      </c>
      <c r="E275" s="7">
        <f t="shared" si="18"/>
        <v>6.2499999999999951E-3</v>
      </c>
      <c r="F275" s="8">
        <f t="shared" si="19"/>
        <v>0.15</v>
      </c>
      <c r="G275" t="s">
        <v>7</v>
      </c>
      <c r="H275" t="s">
        <v>103</v>
      </c>
      <c r="I275" t="s">
        <v>103</v>
      </c>
      <c r="J275">
        <v>2.1</v>
      </c>
      <c r="K275" s="8">
        <f t="shared" si="20"/>
        <v>14.000000000000002</v>
      </c>
      <c r="L275" t="s">
        <v>10</v>
      </c>
    </row>
    <row r="276" spans="1:12" x14ac:dyDescent="0.25">
      <c r="A276" s="4">
        <v>42456</v>
      </c>
      <c r="B276" s="2">
        <v>4.9305555555555554E-2</v>
      </c>
      <c r="C276" s="3">
        <v>42456</v>
      </c>
      <c r="D276" s="2">
        <v>5.7638888888888885E-2</v>
      </c>
      <c r="E276" s="7">
        <f t="shared" si="18"/>
        <v>8.3333333333333315E-3</v>
      </c>
      <c r="F276" s="8">
        <f t="shared" si="19"/>
        <v>0.2</v>
      </c>
      <c r="G276" t="s">
        <v>7</v>
      </c>
      <c r="H276" t="s">
        <v>102</v>
      </c>
      <c r="I276" t="s">
        <v>99</v>
      </c>
      <c r="J276">
        <v>6.6</v>
      </c>
      <c r="K276" s="8">
        <f t="shared" si="20"/>
        <v>32.999999999999993</v>
      </c>
      <c r="L276" t="s">
        <v>9</v>
      </c>
    </row>
    <row r="277" spans="1:12" x14ac:dyDescent="0.25">
      <c r="A277" s="4">
        <v>42456</v>
      </c>
      <c r="B277" s="2">
        <v>0.64652777777777781</v>
      </c>
      <c r="C277" s="3">
        <v>42456</v>
      </c>
      <c r="D277" s="2">
        <v>0.66388888888888886</v>
      </c>
      <c r="E277" s="7">
        <f t="shared" si="18"/>
        <v>1.7361111111111049E-2</v>
      </c>
      <c r="F277" s="8">
        <f t="shared" si="19"/>
        <v>0.41666666666666669</v>
      </c>
      <c r="G277" t="s">
        <v>7</v>
      </c>
      <c r="H277" t="s">
        <v>99</v>
      </c>
      <c r="I277" t="s">
        <v>102</v>
      </c>
      <c r="J277">
        <v>6.1</v>
      </c>
      <c r="K277" s="8">
        <f t="shared" si="20"/>
        <v>14.639999999999999</v>
      </c>
      <c r="L277" t="s">
        <v>13</v>
      </c>
    </row>
    <row r="278" spans="1:12" x14ac:dyDescent="0.25">
      <c r="A278" s="4">
        <v>42456</v>
      </c>
      <c r="B278" s="2">
        <v>0.8930555555555556</v>
      </c>
      <c r="C278" s="3">
        <v>42456</v>
      </c>
      <c r="D278" s="2">
        <v>0.90347222222222223</v>
      </c>
      <c r="E278" s="7">
        <f t="shared" si="18"/>
        <v>1.041666666666663E-2</v>
      </c>
      <c r="F278" s="8">
        <f t="shared" si="19"/>
        <v>0.25</v>
      </c>
      <c r="G278" t="s">
        <v>55</v>
      </c>
      <c r="H278" t="s">
        <v>102</v>
      </c>
      <c r="I278" t="s">
        <v>102</v>
      </c>
      <c r="J278">
        <v>6.9</v>
      </c>
      <c r="K278" s="8">
        <f t="shared" si="20"/>
        <v>27.6</v>
      </c>
    </row>
    <row r="279" spans="1:12" x14ac:dyDescent="0.25">
      <c r="A279" s="4">
        <v>42456</v>
      </c>
      <c r="B279" s="2">
        <v>0.96111111111111114</v>
      </c>
      <c r="C279" s="3">
        <v>42456</v>
      </c>
      <c r="D279" s="2">
        <v>0.97083333333333333</v>
      </c>
      <c r="E279" s="7">
        <f t="shared" si="18"/>
        <v>9.7222222222221877E-3</v>
      </c>
      <c r="F279" s="8">
        <f t="shared" si="19"/>
        <v>0.23333333333333334</v>
      </c>
      <c r="G279" t="s">
        <v>55</v>
      </c>
      <c r="H279" t="s">
        <v>102</v>
      </c>
      <c r="I279" t="s">
        <v>99</v>
      </c>
      <c r="J279">
        <v>7.3</v>
      </c>
      <c r="K279" s="8">
        <f t="shared" si="20"/>
        <v>31.285714285714285</v>
      </c>
    </row>
    <row r="280" spans="1:12" x14ac:dyDescent="0.25">
      <c r="A280" s="4">
        <v>42457</v>
      </c>
      <c r="B280" s="2">
        <v>0.52013888888888882</v>
      </c>
      <c r="C280" s="3">
        <v>42457</v>
      </c>
      <c r="D280" s="2">
        <v>0.52916666666666667</v>
      </c>
      <c r="E280" s="7">
        <f t="shared" si="18"/>
        <v>9.0277777777778567E-3</v>
      </c>
      <c r="F280" s="8">
        <f t="shared" si="19"/>
        <v>0.21666666666666667</v>
      </c>
      <c r="G280" t="s">
        <v>55</v>
      </c>
      <c r="H280" t="s">
        <v>99</v>
      </c>
      <c r="I280" t="s">
        <v>102</v>
      </c>
      <c r="J280">
        <v>3.6</v>
      </c>
      <c r="K280" s="8">
        <f t="shared" si="20"/>
        <v>16.615384615384617</v>
      </c>
    </row>
    <row r="281" spans="1:12" x14ac:dyDescent="0.25">
      <c r="A281" s="4">
        <v>42457</v>
      </c>
      <c r="B281" s="2">
        <v>0.8125</v>
      </c>
      <c r="C281" s="3">
        <v>42457</v>
      </c>
      <c r="D281" s="2">
        <v>0.84930555555555554</v>
      </c>
      <c r="E281" s="7">
        <f t="shared" si="18"/>
        <v>3.6805555555555536E-2</v>
      </c>
      <c r="F281" s="8">
        <f t="shared" si="19"/>
        <v>0.8833333333333333</v>
      </c>
      <c r="G281" t="s">
        <v>55</v>
      </c>
      <c r="H281" t="s">
        <v>100</v>
      </c>
      <c r="I281" t="s">
        <v>104</v>
      </c>
      <c r="J281">
        <v>27.2</v>
      </c>
      <c r="K281" s="8">
        <f t="shared" si="20"/>
        <v>30.79245283018868</v>
      </c>
    </row>
    <row r="282" spans="1:12" x14ac:dyDescent="0.25">
      <c r="A282" s="4">
        <v>42457</v>
      </c>
      <c r="B282" s="2">
        <v>0.95486111111111116</v>
      </c>
      <c r="C282" s="3">
        <v>42457</v>
      </c>
      <c r="D282" s="2">
        <v>0.97638888888888886</v>
      </c>
      <c r="E282" s="7">
        <f t="shared" si="18"/>
        <v>2.1527777777777701E-2</v>
      </c>
      <c r="F282" s="8">
        <f t="shared" si="19"/>
        <v>0.51666666666666672</v>
      </c>
      <c r="G282" t="s">
        <v>55</v>
      </c>
      <c r="H282" t="s">
        <v>102</v>
      </c>
      <c r="I282" t="s">
        <v>99</v>
      </c>
      <c r="J282">
        <v>25.7</v>
      </c>
      <c r="K282" s="8">
        <f t="shared" si="20"/>
        <v>49.741935483870961</v>
      </c>
    </row>
    <row r="283" spans="1:12" x14ac:dyDescent="0.25">
      <c r="A283" s="4">
        <v>42458</v>
      </c>
      <c r="B283" s="2">
        <v>0.64374999999999993</v>
      </c>
      <c r="C283" s="3">
        <v>42458</v>
      </c>
      <c r="D283" s="2">
        <v>0.6743055555555556</v>
      </c>
      <c r="E283" s="7">
        <f t="shared" si="18"/>
        <v>3.0555555555555669E-2</v>
      </c>
      <c r="F283" s="8">
        <f t="shared" si="19"/>
        <v>0.73333333333333328</v>
      </c>
      <c r="G283" t="s">
        <v>55</v>
      </c>
      <c r="H283" t="s">
        <v>99</v>
      </c>
      <c r="I283" t="s">
        <v>102</v>
      </c>
      <c r="J283">
        <v>13.6</v>
      </c>
      <c r="K283" s="8">
        <f t="shared" si="20"/>
        <v>18.545454545454547</v>
      </c>
    </row>
    <row r="284" spans="1:12" x14ac:dyDescent="0.25">
      <c r="A284" s="4">
        <v>42458</v>
      </c>
      <c r="B284" s="2">
        <v>0.76388888888888884</v>
      </c>
      <c r="C284" s="3">
        <v>42458</v>
      </c>
      <c r="D284" s="2">
        <v>0.77708333333333324</v>
      </c>
      <c r="E284" s="7">
        <f t="shared" si="18"/>
        <v>1.3194444444444398E-2</v>
      </c>
      <c r="F284" s="8">
        <f t="shared" si="19"/>
        <v>0.31666666666666665</v>
      </c>
      <c r="G284" t="s">
        <v>55</v>
      </c>
      <c r="H284" t="s">
        <v>105</v>
      </c>
      <c r="I284" t="s">
        <v>106</v>
      </c>
      <c r="J284">
        <v>6.2</v>
      </c>
      <c r="K284" s="8">
        <f t="shared" si="20"/>
        <v>19.578947368421055</v>
      </c>
    </row>
    <row r="285" spans="1:12" x14ac:dyDescent="0.25">
      <c r="A285" s="4">
        <v>42458</v>
      </c>
      <c r="B285" s="2">
        <v>0.8534722222222223</v>
      </c>
      <c r="C285" s="3">
        <v>42458</v>
      </c>
      <c r="D285" s="2">
        <v>0.86388888888888893</v>
      </c>
      <c r="E285" s="7">
        <f t="shared" si="18"/>
        <v>1.041666666666663E-2</v>
      </c>
      <c r="F285" s="8">
        <f t="shared" si="19"/>
        <v>0.25</v>
      </c>
      <c r="G285" t="s">
        <v>55</v>
      </c>
      <c r="H285" t="s">
        <v>106</v>
      </c>
      <c r="I285" t="s">
        <v>105</v>
      </c>
      <c r="J285">
        <v>6</v>
      </c>
      <c r="K285" s="8">
        <f t="shared" si="20"/>
        <v>24</v>
      </c>
    </row>
    <row r="286" spans="1:12" x14ac:dyDescent="0.25">
      <c r="A286" s="4">
        <v>42458</v>
      </c>
      <c r="B286" s="2">
        <v>0.96111111111111114</v>
      </c>
      <c r="C286" s="3">
        <v>42458</v>
      </c>
      <c r="D286" s="2">
        <v>0.97291666666666676</v>
      </c>
      <c r="E286" s="7">
        <f t="shared" si="18"/>
        <v>1.1805555555555625E-2</v>
      </c>
      <c r="F286" s="8">
        <f t="shared" si="19"/>
        <v>0.28333333333333333</v>
      </c>
      <c r="G286" t="s">
        <v>55</v>
      </c>
      <c r="H286" t="s">
        <v>102</v>
      </c>
      <c r="I286" t="s">
        <v>99</v>
      </c>
      <c r="J286">
        <v>13.8</v>
      </c>
      <c r="K286" s="8">
        <f t="shared" si="20"/>
        <v>48.705882352941181</v>
      </c>
    </row>
    <row r="287" spans="1:12" x14ac:dyDescent="0.25">
      <c r="A287" s="4">
        <v>42459</v>
      </c>
      <c r="B287" s="2">
        <v>0.92013888888888884</v>
      </c>
      <c r="C287" s="3">
        <v>42459</v>
      </c>
      <c r="D287" s="2">
        <v>0.95486111111111116</v>
      </c>
      <c r="E287" s="7">
        <f t="shared" si="18"/>
        <v>3.4722222222222321E-2</v>
      </c>
      <c r="F287" s="8">
        <f t="shared" si="19"/>
        <v>0.83333333333333337</v>
      </c>
      <c r="G287" t="s">
        <v>7</v>
      </c>
      <c r="H287" t="s">
        <v>102</v>
      </c>
      <c r="I287" t="s">
        <v>99</v>
      </c>
      <c r="J287">
        <v>28.8</v>
      </c>
      <c r="K287" s="8">
        <f t="shared" si="20"/>
        <v>34.56</v>
      </c>
      <c r="L287" t="s">
        <v>9</v>
      </c>
    </row>
    <row r="288" spans="1:12" x14ac:dyDescent="0.25">
      <c r="A288" s="4">
        <v>42460</v>
      </c>
      <c r="B288" s="2">
        <v>0.53263888888888888</v>
      </c>
      <c r="C288" s="3">
        <v>42460</v>
      </c>
      <c r="D288" s="2">
        <v>0.55694444444444446</v>
      </c>
      <c r="E288" s="7">
        <f t="shared" si="18"/>
        <v>2.430555555555558E-2</v>
      </c>
      <c r="F288" s="8">
        <f t="shared" si="19"/>
        <v>0.58333333333333337</v>
      </c>
      <c r="G288" t="s">
        <v>7</v>
      </c>
      <c r="H288" t="s">
        <v>99</v>
      </c>
      <c r="I288" t="s">
        <v>102</v>
      </c>
      <c r="J288">
        <v>16.100000000000001</v>
      </c>
      <c r="K288" s="8">
        <f t="shared" si="20"/>
        <v>27.6</v>
      </c>
      <c r="L288" t="s">
        <v>24</v>
      </c>
    </row>
    <row r="289" spans="1:12" x14ac:dyDescent="0.25">
      <c r="A289" s="4">
        <v>42460</v>
      </c>
      <c r="B289" s="2">
        <v>0.60902777777777783</v>
      </c>
      <c r="C289" s="3">
        <v>42460</v>
      </c>
      <c r="D289" s="2">
        <v>0.63124999999999998</v>
      </c>
      <c r="E289" s="7">
        <f t="shared" si="18"/>
        <v>2.2222222222222143E-2</v>
      </c>
      <c r="F289" s="8">
        <f t="shared" si="19"/>
        <v>0.53333333333333333</v>
      </c>
      <c r="G289" t="s">
        <v>7</v>
      </c>
      <c r="H289" t="s">
        <v>102</v>
      </c>
      <c r="I289" t="s">
        <v>99</v>
      </c>
      <c r="J289">
        <v>16.399999999999999</v>
      </c>
      <c r="K289" s="8">
        <f t="shared" si="20"/>
        <v>30.749999999999996</v>
      </c>
      <c r="L289" t="s">
        <v>9</v>
      </c>
    </row>
    <row r="290" spans="1:12" x14ac:dyDescent="0.25">
      <c r="A290" s="4">
        <v>42373.571527777778</v>
      </c>
      <c r="B290" s="2">
        <f>A290-INT(A290)</f>
        <v>0.57152777777810115</v>
      </c>
      <c r="C290" s="4">
        <v>42373.584027777775</v>
      </c>
      <c r="D290" s="2">
        <f>C290-INT(C290)</f>
        <v>0.58402777777519077</v>
      </c>
      <c r="E290" s="7">
        <f t="shared" si="18"/>
        <v>1.2499999997089617E-2</v>
      </c>
      <c r="F290" s="8">
        <f t="shared" si="19"/>
        <v>0.3</v>
      </c>
      <c r="G290" t="s">
        <v>7</v>
      </c>
      <c r="H290" t="s">
        <v>99</v>
      </c>
      <c r="I290" t="s">
        <v>99</v>
      </c>
      <c r="J290">
        <v>11</v>
      </c>
      <c r="K290" s="8">
        <f t="shared" si="20"/>
        <v>36.666666666666671</v>
      </c>
      <c r="L290" t="s">
        <v>11</v>
      </c>
    </row>
    <row r="291" spans="1:12" x14ac:dyDescent="0.25">
      <c r="A291" s="4">
        <v>42373.60833333333</v>
      </c>
      <c r="B291" s="2">
        <f t="shared" ref="B291:B314" si="21">A291-INT(A291)</f>
        <v>0.60833333332993789</v>
      </c>
      <c r="C291" s="4">
        <v>42373.64166666667</v>
      </c>
      <c r="D291" s="2">
        <f t="shared" ref="D291:D314" si="22">C291-INT(C291)</f>
        <v>0.64166666667006211</v>
      </c>
      <c r="E291" s="7">
        <f t="shared" si="18"/>
        <v>3.3333333340124227E-2</v>
      </c>
      <c r="F291" s="8">
        <f t="shared" si="19"/>
        <v>0.8</v>
      </c>
      <c r="G291" t="s">
        <v>7</v>
      </c>
      <c r="H291" t="s">
        <v>99</v>
      </c>
      <c r="I291" t="s">
        <v>102</v>
      </c>
      <c r="J291">
        <v>15.5</v>
      </c>
      <c r="K291" s="8">
        <f t="shared" si="20"/>
        <v>19.375</v>
      </c>
      <c r="L291" t="s">
        <v>13</v>
      </c>
    </row>
    <row r="292" spans="1:12" x14ac:dyDescent="0.25">
      <c r="A292" s="4">
        <v>42373.667361111111</v>
      </c>
      <c r="B292" s="2">
        <f t="shared" si="21"/>
        <v>0.66736111111094942</v>
      </c>
      <c r="C292" s="4">
        <v>42373.700694444444</v>
      </c>
      <c r="D292" s="2">
        <f t="shared" si="22"/>
        <v>0.70069444444379769</v>
      </c>
      <c r="E292" s="7">
        <f t="shared" si="18"/>
        <v>3.3333333332848269E-2</v>
      </c>
      <c r="F292" s="8">
        <f t="shared" si="19"/>
        <v>0.8</v>
      </c>
      <c r="G292" t="s">
        <v>7</v>
      </c>
      <c r="H292" t="s">
        <v>102</v>
      </c>
      <c r="I292" t="s">
        <v>99</v>
      </c>
      <c r="J292">
        <v>20.3</v>
      </c>
      <c r="K292" s="8">
        <f t="shared" si="20"/>
        <v>25.375</v>
      </c>
      <c r="L292" t="s">
        <v>11</v>
      </c>
    </row>
    <row r="293" spans="1:12" x14ac:dyDescent="0.25">
      <c r="A293" s="4">
        <v>42373.702777777777</v>
      </c>
      <c r="B293" s="2">
        <f t="shared" si="21"/>
        <v>0.70277777777664596</v>
      </c>
      <c r="C293" s="4">
        <v>42373.706250000003</v>
      </c>
      <c r="D293" s="2">
        <f t="shared" si="22"/>
        <v>0.70625000000291038</v>
      </c>
      <c r="E293" s="7">
        <f t="shared" si="18"/>
        <v>3.4722222262644209E-3</v>
      </c>
      <c r="F293" s="8">
        <f t="shared" si="19"/>
        <v>8.3333333333333329E-2</v>
      </c>
      <c r="G293" t="s">
        <v>55</v>
      </c>
      <c r="H293" t="s">
        <v>99</v>
      </c>
      <c r="I293" t="s">
        <v>99</v>
      </c>
      <c r="J293">
        <v>0.7</v>
      </c>
      <c r="K293" s="8">
        <f t="shared" si="20"/>
        <v>8.4</v>
      </c>
    </row>
    <row r="294" spans="1:12" x14ac:dyDescent="0.25">
      <c r="A294" s="4">
        <v>42404.366666666669</v>
      </c>
      <c r="B294" s="2">
        <f t="shared" si="21"/>
        <v>0.36666666666860692</v>
      </c>
      <c r="C294" s="4">
        <v>42404.37777777778</v>
      </c>
      <c r="D294" s="2">
        <f t="shared" si="22"/>
        <v>0.37777777777955635</v>
      </c>
      <c r="E294" s="7">
        <f t="shared" si="18"/>
        <v>1.1111111110949423E-2</v>
      </c>
      <c r="F294" s="8">
        <f t="shared" si="19"/>
        <v>0.26666666666666666</v>
      </c>
      <c r="G294" t="s">
        <v>55</v>
      </c>
      <c r="H294" t="s">
        <v>99</v>
      </c>
      <c r="I294" t="s">
        <v>99</v>
      </c>
      <c r="J294">
        <v>5.5</v>
      </c>
      <c r="K294" s="8">
        <f t="shared" si="20"/>
        <v>20.625</v>
      </c>
    </row>
    <row r="295" spans="1:12" x14ac:dyDescent="0.25">
      <c r="A295" s="4">
        <v>42404.459027777775</v>
      </c>
      <c r="B295" s="2">
        <f t="shared" si="21"/>
        <v>0.45902777777519077</v>
      </c>
      <c r="C295" s="4">
        <v>42404.469444444447</v>
      </c>
      <c r="D295" s="2">
        <f t="shared" si="22"/>
        <v>0.46944444444670808</v>
      </c>
      <c r="E295" s="7">
        <f t="shared" si="18"/>
        <v>1.0416666671517305E-2</v>
      </c>
      <c r="F295" s="8">
        <f t="shared" si="19"/>
        <v>0.25</v>
      </c>
      <c r="G295" t="s">
        <v>55</v>
      </c>
      <c r="H295" t="s">
        <v>99</v>
      </c>
      <c r="I295" t="s">
        <v>99</v>
      </c>
      <c r="J295">
        <v>5.0999999999999996</v>
      </c>
      <c r="K295" s="8">
        <f t="shared" si="20"/>
        <v>20.399999999999999</v>
      </c>
    </row>
    <row r="296" spans="1:12" x14ac:dyDescent="0.25">
      <c r="A296" s="4">
        <v>42404.51458333333</v>
      </c>
      <c r="B296" s="2">
        <f t="shared" si="21"/>
        <v>0.51458333332993789</v>
      </c>
      <c r="C296" s="4">
        <v>42404.615972222222</v>
      </c>
      <c r="D296" s="2">
        <f t="shared" si="22"/>
        <v>0.61597222222189885</v>
      </c>
      <c r="E296" s="7">
        <f t="shared" si="18"/>
        <v>0.10138888889196096</v>
      </c>
      <c r="F296" s="8">
        <f t="shared" si="19"/>
        <v>2.4333333333333331</v>
      </c>
      <c r="G296" t="s">
        <v>7</v>
      </c>
      <c r="H296" t="s">
        <v>99</v>
      </c>
      <c r="I296" t="s">
        <v>107</v>
      </c>
      <c r="J296">
        <v>77.3</v>
      </c>
      <c r="K296" s="8">
        <f t="shared" si="20"/>
        <v>31.767123287671236</v>
      </c>
      <c r="L296" t="s">
        <v>13</v>
      </c>
    </row>
    <row r="297" spans="1:12" x14ac:dyDescent="0.25">
      <c r="A297" s="4">
        <v>42404.706250000003</v>
      </c>
      <c r="B297" s="2">
        <f t="shared" si="21"/>
        <v>0.70625000000291038</v>
      </c>
      <c r="C297" s="4">
        <v>42404.756249999999</v>
      </c>
      <c r="D297" s="2">
        <f t="shared" si="22"/>
        <v>0.75624999999854481</v>
      </c>
      <c r="E297" s="7">
        <f t="shared" si="18"/>
        <v>4.9999999995634425E-2</v>
      </c>
      <c r="F297" s="8">
        <f t="shared" si="19"/>
        <v>1.2</v>
      </c>
      <c r="G297" t="s">
        <v>7</v>
      </c>
      <c r="H297" t="s">
        <v>107</v>
      </c>
      <c r="I297" t="s">
        <v>98</v>
      </c>
      <c r="J297">
        <v>80.5</v>
      </c>
      <c r="K297" s="8">
        <f t="shared" si="20"/>
        <v>67.083333333333343</v>
      </c>
      <c r="L297" t="s">
        <v>13</v>
      </c>
    </row>
    <row r="298" spans="1:12" x14ac:dyDescent="0.25">
      <c r="A298" s="4">
        <v>42404.818055555559</v>
      </c>
      <c r="B298" s="2">
        <f t="shared" si="21"/>
        <v>0.81805555555911269</v>
      </c>
      <c r="C298" s="4">
        <v>42404.941666666666</v>
      </c>
      <c r="D298" s="2">
        <f t="shared" si="22"/>
        <v>0.94166666666569654</v>
      </c>
      <c r="E298" s="7">
        <f t="shared" si="18"/>
        <v>0.12361111110658385</v>
      </c>
      <c r="F298" s="8">
        <f t="shared" si="19"/>
        <v>2.9666666666666668</v>
      </c>
      <c r="G298" t="s">
        <v>7</v>
      </c>
      <c r="H298" t="s">
        <v>98</v>
      </c>
      <c r="I298" t="s">
        <v>108</v>
      </c>
      <c r="J298">
        <v>174.2</v>
      </c>
      <c r="K298" s="8">
        <f t="shared" si="20"/>
        <v>58.7191011235955</v>
      </c>
      <c r="L298" t="s">
        <v>13</v>
      </c>
    </row>
    <row r="299" spans="1:12" x14ac:dyDescent="0.25">
      <c r="A299" s="4">
        <v>42404.96597222222</v>
      </c>
      <c r="B299" s="2">
        <f t="shared" si="21"/>
        <v>0.96597222222044365</v>
      </c>
      <c r="C299" s="4">
        <v>42433.06527777778</v>
      </c>
      <c r="D299" s="2">
        <f t="shared" si="22"/>
        <v>6.5277777779556345E-2</v>
      </c>
      <c r="E299" s="7">
        <f t="shared" si="18"/>
        <v>9.930555555911269E-2</v>
      </c>
      <c r="F299" s="8">
        <f t="shared" si="19"/>
        <v>2.3833333333333333</v>
      </c>
      <c r="G299" t="s">
        <v>7</v>
      </c>
      <c r="H299" t="s">
        <v>108</v>
      </c>
      <c r="I299" t="s">
        <v>109</v>
      </c>
      <c r="J299">
        <v>144</v>
      </c>
      <c r="K299" s="8">
        <f t="shared" si="20"/>
        <v>60.41958041958042</v>
      </c>
      <c r="L299" t="s">
        <v>11</v>
      </c>
    </row>
    <row r="300" spans="1:12" x14ac:dyDescent="0.25">
      <c r="A300" s="4">
        <v>42433.083333333336</v>
      </c>
      <c r="B300" s="2">
        <f t="shared" si="21"/>
        <v>8.3333333335758653E-2</v>
      </c>
      <c r="C300" s="4">
        <v>42433.177777777775</v>
      </c>
      <c r="D300" s="2">
        <f t="shared" si="22"/>
        <v>0.17777777777519077</v>
      </c>
      <c r="E300" s="7">
        <f t="shared" si="18"/>
        <v>9.4444444439432118E-2</v>
      </c>
      <c r="F300" s="8">
        <f t="shared" si="19"/>
        <v>2.2666666666666666</v>
      </c>
      <c r="G300" t="s">
        <v>7</v>
      </c>
      <c r="H300" t="s">
        <v>109</v>
      </c>
      <c r="I300" t="s">
        <v>15</v>
      </c>
      <c r="J300">
        <v>159.30000000000001</v>
      </c>
      <c r="K300" s="8">
        <f t="shared" si="20"/>
        <v>70.279411764705884</v>
      </c>
      <c r="L300" t="s">
        <v>11</v>
      </c>
    </row>
    <row r="301" spans="1:12" x14ac:dyDescent="0.25">
      <c r="A301" s="4">
        <v>42494.902083333334</v>
      </c>
      <c r="B301" s="2">
        <f t="shared" si="21"/>
        <v>0.90208333333430346</v>
      </c>
      <c r="C301" s="4">
        <v>42494.913194444445</v>
      </c>
      <c r="D301" s="2">
        <f t="shared" si="22"/>
        <v>0.91319444444525288</v>
      </c>
      <c r="E301" s="7">
        <f t="shared" si="18"/>
        <v>1.1111111110949423E-2</v>
      </c>
      <c r="F301" s="8">
        <f t="shared" si="19"/>
        <v>0.26666666666666666</v>
      </c>
      <c r="G301" t="s">
        <v>7</v>
      </c>
      <c r="H301" t="s">
        <v>38</v>
      </c>
      <c r="I301" t="s">
        <v>73</v>
      </c>
      <c r="J301">
        <v>7.9</v>
      </c>
      <c r="K301" s="8">
        <f t="shared" si="20"/>
        <v>29.625</v>
      </c>
      <c r="L301" t="s">
        <v>9</v>
      </c>
    </row>
    <row r="302" spans="1:12" x14ac:dyDescent="0.25">
      <c r="A302" s="4">
        <v>42525.013194444444</v>
      </c>
      <c r="B302" s="2">
        <f t="shared" si="21"/>
        <v>1.3194444443797693E-2</v>
      </c>
      <c r="C302" s="4">
        <v>42525.027083333334</v>
      </c>
      <c r="D302" s="2">
        <f t="shared" si="22"/>
        <v>2.7083333334303461E-2</v>
      </c>
      <c r="E302" s="7">
        <f t="shared" si="18"/>
        <v>1.3888888890505768E-2</v>
      </c>
      <c r="F302" s="8">
        <f t="shared" si="19"/>
        <v>0.33333333333333331</v>
      </c>
      <c r="G302" t="s">
        <v>7</v>
      </c>
      <c r="H302" t="s">
        <v>73</v>
      </c>
      <c r="I302" t="s">
        <v>38</v>
      </c>
      <c r="J302">
        <v>8</v>
      </c>
      <c r="K302" s="8">
        <f t="shared" si="20"/>
        <v>24</v>
      </c>
      <c r="L302" t="s">
        <v>9</v>
      </c>
    </row>
    <row r="303" spans="1:12" x14ac:dyDescent="0.25">
      <c r="A303" s="4">
        <v>42555.763888888891</v>
      </c>
      <c r="B303" s="2">
        <f t="shared" si="21"/>
        <v>0.76388888889050577</v>
      </c>
      <c r="C303" s="4">
        <v>42555.777083333334</v>
      </c>
      <c r="D303" s="2">
        <f t="shared" si="22"/>
        <v>0.77708333333430346</v>
      </c>
      <c r="E303" s="7">
        <f t="shared" si="18"/>
        <v>1.3194444443797693E-2</v>
      </c>
      <c r="F303" s="8">
        <f t="shared" si="19"/>
        <v>0.31666666666666665</v>
      </c>
      <c r="G303" t="s">
        <v>7</v>
      </c>
      <c r="H303" t="s">
        <v>15</v>
      </c>
      <c r="I303" t="s">
        <v>16</v>
      </c>
      <c r="J303">
        <v>6.1</v>
      </c>
      <c r="K303" s="8">
        <f t="shared" si="20"/>
        <v>19.263157894736842</v>
      </c>
      <c r="L303" t="s">
        <v>9</v>
      </c>
    </row>
    <row r="304" spans="1:12" x14ac:dyDescent="0.25">
      <c r="A304" s="4">
        <v>42555.822916666664</v>
      </c>
      <c r="B304" s="2">
        <f t="shared" si="21"/>
        <v>0.82291666666424135</v>
      </c>
      <c r="C304" s="4">
        <v>42555.833333333336</v>
      </c>
      <c r="D304" s="2">
        <f t="shared" si="22"/>
        <v>0.83333333333575865</v>
      </c>
      <c r="E304" s="7">
        <f t="shared" si="18"/>
        <v>1.0416666671517305E-2</v>
      </c>
      <c r="F304" s="8">
        <f t="shared" si="19"/>
        <v>0.25</v>
      </c>
      <c r="G304" t="s">
        <v>7</v>
      </c>
      <c r="H304" t="s">
        <v>16</v>
      </c>
      <c r="I304" t="s">
        <v>15</v>
      </c>
      <c r="J304">
        <v>6.1</v>
      </c>
      <c r="K304" s="8">
        <f t="shared" si="20"/>
        <v>24.4</v>
      </c>
      <c r="L304" t="s">
        <v>10</v>
      </c>
    </row>
    <row r="305" spans="1:12" x14ac:dyDescent="0.25">
      <c r="A305" s="4">
        <v>42586.520833333336</v>
      </c>
      <c r="B305" s="2">
        <f t="shared" si="21"/>
        <v>0.52083333333575865</v>
      </c>
      <c r="C305" s="4">
        <v>42586.533333333333</v>
      </c>
      <c r="D305" s="2">
        <f t="shared" si="22"/>
        <v>0.53333333333284827</v>
      </c>
      <c r="E305" s="7">
        <f t="shared" si="18"/>
        <v>1.2499999997089617E-2</v>
      </c>
      <c r="F305" s="8">
        <f t="shared" si="19"/>
        <v>0.3</v>
      </c>
      <c r="G305" t="s">
        <v>7</v>
      </c>
      <c r="H305" t="s">
        <v>15</v>
      </c>
      <c r="I305" t="s">
        <v>36</v>
      </c>
      <c r="J305">
        <v>10.5</v>
      </c>
      <c r="K305" s="8">
        <f t="shared" si="20"/>
        <v>35</v>
      </c>
      <c r="L305" t="s">
        <v>11</v>
      </c>
    </row>
    <row r="306" spans="1:12" x14ac:dyDescent="0.25">
      <c r="A306" s="4">
        <v>42586.56527777778</v>
      </c>
      <c r="B306" s="2">
        <f t="shared" si="21"/>
        <v>0.56527777777955635</v>
      </c>
      <c r="C306" s="4">
        <v>42586.57708333333</v>
      </c>
      <c r="D306" s="2">
        <f t="shared" si="22"/>
        <v>0.57708333332993789</v>
      </c>
      <c r="E306" s="7">
        <f t="shared" si="18"/>
        <v>1.1805555550381541E-2</v>
      </c>
      <c r="F306" s="8">
        <f t="shared" si="19"/>
        <v>0.28333333333333333</v>
      </c>
      <c r="G306" t="s">
        <v>7</v>
      </c>
      <c r="H306" t="s">
        <v>36</v>
      </c>
      <c r="I306" t="s">
        <v>15</v>
      </c>
      <c r="J306">
        <v>8.6999999999999993</v>
      </c>
      <c r="K306" s="8">
        <f t="shared" si="20"/>
        <v>30.705882352941174</v>
      </c>
      <c r="L306" t="s">
        <v>9</v>
      </c>
    </row>
    <row r="307" spans="1:12" x14ac:dyDescent="0.25">
      <c r="A307" s="4">
        <v>42586.579861111109</v>
      </c>
      <c r="B307" s="2">
        <f t="shared" si="21"/>
        <v>0.57986111110949423</v>
      </c>
      <c r="C307" s="4">
        <v>42586.585416666669</v>
      </c>
      <c r="D307" s="2">
        <f t="shared" si="22"/>
        <v>0.58541666666860692</v>
      </c>
      <c r="E307" s="7">
        <f t="shared" si="18"/>
        <v>5.5555555591126904E-3</v>
      </c>
      <c r="F307" s="8">
        <f t="shared" si="19"/>
        <v>0.13333333333333333</v>
      </c>
      <c r="G307" t="s">
        <v>7</v>
      </c>
      <c r="H307" t="s">
        <v>44</v>
      </c>
      <c r="I307" t="s">
        <v>38</v>
      </c>
      <c r="J307">
        <v>1.8</v>
      </c>
      <c r="K307" s="8">
        <f t="shared" si="20"/>
        <v>13.5</v>
      </c>
      <c r="L307" t="s">
        <v>10</v>
      </c>
    </row>
    <row r="308" spans="1:12" x14ac:dyDescent="0.25">
      <c r="A308" s="4">
        <v>42586.613194444442</v>
      </c>
      <c r="B308" s="2">
        <f t="shared" si="21"/>
        <v>0.6131944444423425</v>
      </c>
      <c r="C308" s="4">
        <v>42586.638888888891</v>
      </c>
      <c r="D308" s="2">
        <f t="shared" si="22"/>
        <v>0.63888888889050577</v>
      </c>
      <c r="E308" s="7">
        <f t="shared" si="18"/>
        <v>2.5694444448163267E-2</v>
      </c>
      <c r="F308" s="8">
        <f t="shared" si="19"/>
        <v>0.6166666666666667</v>
      </c>
      <c r="G308" t="s">
        <v>7</v>
      </c>
      <c r="H308" t="s">
        <v>15</v>
      </c>
      <c r="I308" t="s">
        <v>40</v>
      </c>
      <c r="J308">
        <v>19.100000000000001</v>
      </c>
      <c r="K308" s="8">
        <f t="shared" si="20"/>
        <v>30.972972972972975</v>
      </c>
      <c r="L308" t="s">
        <v>11</v>
      </c>
    </row>
    <row r="309" spans="1:12" x14ac:dyDescent="0.25">
      <c r="A309" s="4">
        <v>42586.670138888891</v>
      </c>
      <c r="B309" s="2">
        <f t="shared" si="21"/>
        <v>0.67013888889050577</v>
      </c>
      <c r="C309" s="4">
        <v>42586.699305555558</v>
      </c>
      <c r="D309" s="2">
        <f t="shared" si="22"/>
        <v>0.6993055555576575</v>
      </c>
      <c r="E309" s="7">
        <f t="shared" si="18"/>
        <v>2.9166666667151731E-2</v>
      </c>
      <c r="F309" s="8">
        <f t="shared" si="19"/>
        <v>0.7</v>
      </c>
      <c r="G309" t="s">
        <v>7</v>
      </c>
      <c r="H309" t="s">
        <v>40</v>
      </c>
      <c r="I309" t="s">
        <v>15</v>
      </c>
      <c r="J309">
        <v>18.600000000000001</v>
      </c>
      <c r="K309" s="8">
        <f t="shared" si="20"/>
        <v>26.571428571428577</v>
      </c>
      <c r="L309" t="s">
        <v>11</v>
      </c>
    </row>
    <row r="310" spans="1:12" x14ac:dyDescent="0.25">
      <c r="A310" s="4">
        <v>42708.385416666664</v>
      </c>
      <c r="B310" s="2">
        <f t="shared" si="21"/>
        <v>0.38541666666424135</v>
      </c>
      <c r="C310" s="4">
        <v>42708.393055555556</v>
      </c>
      <c r="D310" s="2">
        <f t="shared" si="22"/>
        <v>0.39305555555620231</v>
      </c>
      <c r="E310" s="7">
        <f t="shared" si="18"/>
        <v>7.6388888919609599E-3</v>
      </c>
      <c r="F310" s="8">
        <f t="shared" si="19"/>
        <v>0.18333333333333332</v>
      </c>
      <c r="G310" t="s">
        <v>7</v>
      </c>
      <c r="H310" t="s">
        <v>38</v>
      </c>
      <c r="I310" t="s">
        <v>54</v>
      </c>
      <c r="J310">
        <v>2.8</v>
      </c>
      <c r="K310" s="8">
        <f t="shared" si="20"/>
        <v>15.272727272727273</v>
      </c>
      <c r="L310" t="s">
        <v>10</v>
      </c>
    </row>
    <row r="311" spans="1:12" x14ac:dyDescent="0.25">
      <c r="A311" s="4">
        <v>42708.398611111108</v>
      </c>
      <c r="B311" s="2">
        <f t="shared" si="21"/>
        <v>0.39861111110803904</v>
      </c>
      <c r="C311" s="4">
        <v>42708.411805555559</v>
      </c>
      <c r="D311" s="2">
        <f t="shared" si="22"/>
        <v>0.41180555555911269</v>
      </c>
      <c r="E311" s="7">
        <f t="shared" si="18"/>
        <v>1.319444445107365E-2</v>
      </c>
      <c r="F311" s="8">
        <f t="shared" si="19"/>
        <v>0.31666666666666665</v>
      </c>
      <c r="G311" t="s">
        <v>7</v>
      </c>
      <c r="H311" t="s">
        <v>15</v>
      </c>
      <c r="I311" t="s">
        <v>40</v>
      </c>
      <c r="J311">
        <v>8.9</v>
      </c>
      <c r="K311" s="8">
        <f t="shared" si="20"/>
        <v>28.10526315789474</v>
      </c>
      <c r="L311" t="s">
        <v>11</v>
      </c>
    </row>
    <row r="312" spans="1:12" x14ac:dyDescent="0.25">
      <c r="A312" s="4">
        <v>42708.456944444442</v>
      </c>
      <c r="B312" s="2">
        <f t="shared" si="21"/>
        <v>0.4569444444423425</v>
      </c>
      <c r="C312" s="4">
        <v>42708.470833333333</v>
      </c>
      <c r="D312" s="2">
        <f t="shared" si="22"/>
        <v>0.47083333333284827</v>
      </c>
      <c r="E312" s="7">
        <f t="shared" si="18"/>
        <v>1.3888888890505768E-2</v>
      </c>
      <c r="F312" s="8">
        <f t="shared" si="19"/>
        <v>0.33333333333333331</v>
      </c>
      <c r="G312" t="s">
        <v>7</v>
      </c>
      <c r="H312" t="s">
        <v>110</v>
      </c>
      <c r="I312" t="s">
        <v>111</v>
      </c>
      <c r="J312">
        <v>7.5</v>
      </c>
      <c r="K312" s="8">
        <f t="shared" si="20"/>
        <v>22.5</v>
      </c>
      <c r="L312" t="s">
        <v>13</v>
      </c>
    </row>
    <row r="313" spans="1:12" x14ac:dyDescent="0.25">
      <c r="A313" s="4">
        <v>42708.515277777777</v>
      </c>
      <c r="B313" s="2">
        <f t="shared" si="21"/>
        <v>0.51527777777664596</v>
      </c>
      <c r="C313" s="4">
        <v>42708.530555555553</v>
      </c>
      <c r="D313" s="2">
        <f t="shared" si="22"/>
        <v>0.53055555555329192</v>
      </c>
      <c r="E313" s="7">
        <f t="shared" si="18"/>
        <v>1.5277777776645962E-2</v>
      </c>
      <c r="F313" s="8">
        <f t="shared" si="19"/>
        <v>0.36666666666666664</v>
      </c>
      <c r="G313" t="s">
        <v>7</v>
      </c>
      <c r="H313" t="s">
        <v>40</v>
      </c>
      <c r="I313" t="s">
        <v>16</v>
      </c>
      <c r="J313">
        <v>15.9</v>
      </c>
      <c r="K313" s="8">
        <f t="shared" si="20"/>
        <v>43.363636363636367</v>
      </c>
      <c r="L313" t="s">
        <v>11</v>
      </c>
    </row>
    <row r="314" spans="1:12" x14ac:dyDescent="0.25">
      <c r="A314" s="4">
        <v>42708.570833333331</v>
      </c>
      <c r="B314" s="2">
        <f t="shared" si="21"/>
        <v>0.57083333333139308</v>
      </c>
      <c r="C314" s="4">
        <v>42708.584027777775</v>
      </c>
      <c r="D314" s="2">
        <f t="shared" si="22"/>
        <v>0.58402777777519077</v>
      </c>
      <c r="E314" s="7">
        <f t="shared" si="18"/>
        <v>1.3194444443797693E-2</v>
      </c>
      <c r="F314" s="8">
        <f t="shared" si="19"/>
        <v>0.31666666666666665</v>
      </c>
      <c r="G314" t="s">
        <v>7</v>
      </c>
      <c r="H314" t="s">
        <v>16</v>
      </c>
      <c r="I314" t="s">
        <v>15</v>
      </c>
      <c r="J314">
        <v>6.5</v>
      </c>
      <c r="K314" s="8">
        <f t="shared" si="20"/>
        <v>20.526315789473685</v>
      </c>
      <c r="L314" t="s">
        <v>9</v>
      </c>
    </row>
    <row r="315" spans="1:12" x14ac:dyDescent="0.25">
      <c r="A315" s="3">
        <v>42474</v>
      </c>
      <c r="B315" s="2">
        <v>0.31180555555555556</v>
      </c>
      <c r="C315" s="3">
        <v>42474</v>
      </c>
      <c r="D315" s="2">
        <v>0.33958333333333335</v>
      </c>
      <c r="E315" s="7">
        <f t="shared" si="18"/>
        <v>2.777777777777779E-2</v>
      </c>
      <c r="F315" s="8">
        <f t="shared" si="19"/>
        <v>0.66666666666666663</v>
      </c>
      <c r="G315" t="s">
        <v>7</v>
      </c>
      <c r="H315" t="s">
        <v>15</v>
      </c>
      <c r="I315" t="s">
        <v>112</v>
      </c>
      <c r="J315">
        <v>15.3</v>
      </c>
      <c r="K315" s="8">
        <f t="shared" si="20"/>
        <v>22.950000000000003</v>
      </c>
      <c r="L315" t="s">
        <v>24</v>
      </c>
    </row>
    <row r="316" spans="1:12" x14ac:dyDescent="0.25">
      <c r="A316" s="3">
        <v>42474</v>
      </c>
      <c r="B316" s="2">
        <v>0.66666666666666663</v>
      </c>
      <c r="C316" s="3">
        <v>42474</v>
      </c>
      <c r="D316" s="2">
        <v>0.69652777777777775</v>
      </c>
      <c r="E316" s="7">
        <f t="shared" si="18"/>
        <v>2.9861111111111116E-2</v>
      </c>
      <c r="F316" s="8">
        <f t="shared" si="19"/>
        <v>0.71666666666666667</v>
      </c>
      <c r="G316" t="s">
        <v>7</v>
      </c>
      <c r="H316" t="s">
        <v>112</v>
      </c>
      <c r="I316" t="s">
        <v>15</v>
      </c>
      <c r="J316">
        <v>13.7</v>
      </c>
      <c r="K316" s="8">
        <f t="shared" si="20"/>
        <v>19.11627906976744</v>
      </c>
      <c r="L316" t="s">
        <v>24</v>
      </c>
    </row>
    <row r="317" spans="1:12" x14ac:dyDescent="0.25">
      <c r="A317" s="3">
        <v>42475</v>
      </c>
      <c r="B317" s="2">
        <v>0.48333333333333334</v>
      </c>
      <c r="C317" s="3">
        <v>42475</v>
      </c>
      <c r="D317" s="2">
        <v>0.50486111111111109</v>
      </c>
      <c r="E317" s="7">
        <f t="shared" si="18"/>
        <v>2.1527777777777757E-2</v>
      </c>
      <c r="F317" s="8">
        <f t="shared" si="19"/>
        <v>0.51666666666666672</v>
      </c>
      <c r="G317" t="s">
        <v>7</v>
      </c>
      <c r="H317" t="s">
        <v>15</v>
      </c>
      <c r="I317" t="s">
        <v>40</v>
      </c>
      <c r="J317">
        <v>11.9</v>
      </c>
      <c r="K317" s="8">
        <f t="shared" si="20"/>
        <v>23.032258064516128</v>
      </c>
      <c r="L317" t="s">
        <v>24</v>
      </c>
    </row>
    <row r="318" spans="1:12" x14ac:dyDescent="0.25">
      <c r="A318" s="3">
        <v>42475</v>
      </c>
      <c r="B318" s="2">
        <v>0.52013888888888882</v>
      </c>
      <c r="C318" s="3">
        <v>42475</v>
      </c>
      <c r="D318" s="2">
        <v>0.52222222222222225</v>
      </c>
      <c r="E318" s="7">
        <f t="shared" si="18"/>
        <v>2.083333333333437E-3</v>
      </c>
      <c r="F318" s="8">
        <f t="shared" si="19"/>
        <v>0.05</v>
      </c>
      <c r="G318" t="s">
        <v>7</v>
      </c>
      <c r="H318" t="s">
        <v>46</v>
      </c>
      <c r="I318" t="s">
        <v>113</v>
      </c>
      <c r="J318">
        <v>1.4</v>
      </c>
      <c r="K318" s="8">
        <f t="shared" si="20"/>
        <v>27.999999999999996</v>
      </c>
      <c r="L318" t="s">
        <v>10</v>
      </c>
    </row>
    <row r="319" spans="1:12" x14ac:dyDescent="0.25">
      <c r="A319" s="3">
        <v>42475</v>
      </c>
      <c r="B319" s="2">
        <v>0.60486111111111118</v>
      </c>
      <c r="C319" s="3">
        <v>42475</v>
      </c>
      <c r="D319" s="2">
        <v>0.62569444444444444</v>
      </c>
      <c r="E319" s="7">
        <f t="shared" si="18"/>
        <v>2.0833333333333259E-2</v>
      </c>
      <c r="F319" s="8">
        <f t="shared" si="19"/>
        <v>0.5</v>
      </c>
      <c r="G319" t="s">
        <v>7</v>
      </c>
      <c r="H319" t="s">
        <v>40</v>
      </c>
      <c r="I319" t="s">
        <v>15</v>
      </c>
      <c r="J319">
        <v>15.2</v>
      </c>
      <c r="K319" s="8">
        <f t="shared" si="20"/>
        <v>30.4</v>
      </c>
      <c r="L319" t="s">
        <v>11</v>
      </c>
    </row>
    <row r="320" spans="1:12" x14ac:dyDescent="0.25">
      <c r="A320" s="3">
        <v>42476</v>
      </c>
      <c r="B320" s="2">
        <v>0.54097222222222219</v>
      </c>
      <c r="C320" s="3">
        <v>42476</v>
      </c>
      <c r="D320" s="2">
        <v>0.55347222222222225</v>
      </c>
      <c r="E320" s="7">
        <f t="shared" si="18"/>
        <v>1.2500000000000067E-2</v>
      </c>
      <c r="F320" s="8">
        <f t="shared" si="19"/>
        <v>0.3</v>
      </c>
      <c r="G320" t="s">
        <v>7</v>
      </c>
      <c r="H320" t="s">
        <v>15</v>
      </c>
      <c r="I320" t="s">
        <v>16</v>
      </c>
      <c r="J320">
        <v>6</v>
      </c>
      <c r="K320" s="8">
        <f t="shared" si="20"/>
        <v>20</v>
      </c>
      <c r="L320" t="s">
        <v>10</v>
      </c>
    </row>
    <row r="321" spans="1:12" x14ac:dyDescent="0.25">
      <c r="A321" s="3">
        <v>42476</v>
      </c>
      <c r="B321" s="2">
        <v>0.63194444444444442</v>
      </c>
      <c r="C321" s="3">
        <v>42476</v>
      </c>
      <c r="D321" s="2">
        <v>0.6430555555555556</v>
      </c>
      <c r="E321" s="7">
        <f t="shared" si="18"/>
        <v>1.1111111111111183E-2</v>
      </c>
      <c r="F321" s="8">
        <f t="shared" si="19"/>
        <v>0.26666666666666666</v>
      </c>
      <c r="G321" t="s">
        <v>7</v>
      </c>
      <c r="H321" t="s">
        <v>16</v>
      </c>
      <c r="I321" t="s">
        <v>15</v>
      </c>
      <c r="J321">
        <v>6.1</v>
      </c>
      <c r="K321" s="8">
        <f t="shared" si="20"/>
        <v>22.875</v>
      </c>
      <c r="L321" t="s">
        <v>9</v>
      </c>
    </row>
    <row r="322" spans="1:12" x14ac:dyDescent="0.25">
      <c r="A322" s="3">
        <v>42479</v>
      </c>
      <c r="B322" s="2">
        <v>0.73888888888888893</v>
      </c>
      <c r="C322" s="3">
        <v>42479</v>
      </c>
      <c r="D322" s="2">
        <v>0.75555555555555554</v>
      </c>
      <c r="E322" s="7">
        <f t="shared" ref="E322:E384" si="23">IF(D322&gt;B322,D322-B322,D322-B322+1)</f>
        <v>1.6666666666666607E-2</v>
      </c>
      <c r="F322" s="8">
        <f t="shared" ref="F322:F384" si="24">(HOUR(E322)*60+MINUTE(E322))/60</f>
        <v>0.4</v>
      </c>
      <c r="G322" t="s">
        <v>7</v>
      </c>
      <c r="H322" t="s">
        <v>38</v>
      </c>
      <c r="I322" t="s">
        <v>73</v>
      </c>
      <c r="J322">
        <v>8.1999999999999993</v>
      </c>
      <c r="K322" s="8">
        <f t="shared" ref="K322:K384" si="25">J322/F322</f>
        <v>20.499999999999996</v>
      </c>
      <c r="L322" t="s">
        <v>9</v>
      </c>
    </row>
    <row r="323" spans="1:12" x14ac:dyDescent="0.25">
      <c r="A323" s="3">
        <v>42479</v>
      </c>
      <c r="B323" s="2">
        <v>0.83124999999999993</v>
      </c>
      <c r="C323" s="3">
        <v>42479</v>
      </c>
      <c r="D323" s="2">
        <v>0.84652777777777777</v>
      </c>
      <c r="E323" s="7">
        <f t="shared" si="23"/>
        <v>1.5277777777777835E-2</v>
      </c>
      <c r="F323" s="8">
        <f t="shared" si="24"/>
        <v>0.36666666666666664</v>
      </c>
      <c r="G323" t="s">
        <v>7</v>
      </c>
      <c r="H323" t="s">
        <v>73</v>
      </c>
      <c r="I323" t="s">
        <v>38</v>
      </c>
      <c r="J323">
        <v>8</v>
      </c>
      <c r="K323" s="8">
        <f t="shared" si="25"/>
        <v>21.81818181818182</v>
      </c>
      <c r="L323" t="s">
        <v>9</v>
      </c>
    </row>
    <row r="324" spans="1:12" x14ac:dyDescent="0.25">
      <c r="A324" s="3">
        <v>42482</v>
      </c>
      <c r="B324" s="2">
        <v>0.35069444444444442</v>
      </c>
      <c r="C324" s="3">
        <v>42482</v>
      </c>
      <c r="D324" s="2">
        <v>0.37777777777777777</v>
      </c>
      <c r="E324" s="7">
        <f t="shared" si="23"/>
        <v>2.7083333333333348E-2</v>
      </c>
      <c r="F324" s="8">
        <f t="shared" si="24"/>
        <v>0.65</v>
      </c>
      <c r="G324" t="s">
        <v>7</v>
      </c>
      <c r="H324" t="s">
        <v>15</v>
      </c>
      <c r="I324" t="s">
        <v>40</v>
      </c>
      <c r="J324">
        <v>13.6</v>
      </c>
      <c r="K324" s="8">
        <f t="shared" si="25"/>
        <v>20.923076923076923</v>
      </c>
      <c r="L324" t="s">
        <v>11</v>
      </c>
    </row>
    <row r="325" spans="1:12" x14ac:dyDescent="0.25">
      <c r="A325" s="3">
        <v>42482</v>
      </c>
      <c r="B325" s="2">
        <v>0.4236111111111111</v>
      </c>
      <c r="C325" s="3">
        <v>42482</v>
      </c>
      <c r="D325" s="2">
        <v>0.44444444444444442</v>
      </c>
      <c r="E325" s="7">
        <f t="shared" si="23"/>
        <v>2.0833333333333315E-2</v>
      </c>
      <c r="F325" s="8">
        <f t="shared" si="24"/>
        <v>0.5</v>
      </c>
      <c r="G325" t="s">
        <v>7</v>
      </c>
      <c r="H325" t="s">
        <v>40</v>
      </c>
      <c r="I325" t="s">
        <v>15</v>
      </c>
      <c r="J325">
        <v>22.5</v>
      </c>
      <c r="K325" s="8">
        <f t="shared" si="25"/>
        <v>45</v>
      </c>
      <c r="L325" t="s">
        <v>11</v>
      </c>
    </row>
    <row r="326" spans="1:12" x14ac:dyDescent="0.25">
      <c r="A326" s="3">
        <v>42482</v>
      </c>
      <c r="B326" s="2">
        <v>0.50555555555555554</v>
      </c>
      <c r="C326" s="3">
        <v>42482</v>
      </c>
      <c r="D326" s="2">
        <v>0.51944444444444449</v>
      </c>
      <c r="E326" s="7">
        <f t="shared" si="23"/>
        <v>1.3888888888888951E-2</v>
      </c>
      <c r="F326" s="8">
        <f t="shared" si="24"/>
        <v>0.33333333333333331</v>
      </c>
      <c r="G326" t="s">
        <v>7</v>
      </c>
      <c r="H326" t="s">
        <v>15</v>
      </c>
      <c r="I326" t="s">
        <v>36</v>
      </c>
      <c r="J326">
        <v>10.4</v>
      </c>
      <c r="K326" s="8">
        <f t="shared" si="25"/>
        <v>31.200000000000003</v>
      </c>
      <c r="L326" t="s">
        <v>11</v>
      </c>
    </row>
    <row r="327" spans="1:12" x14ac:dyDescent="0.25">
      <c r="A327" s="3">
        <v>42482</v>
      </c>
      <c r="B327" s="2">
        <v>0.54305555555555551</v>
      </c>
      <c r="C327" s="3">
        <v>42482</v>
      </c>
      <c r="D327" s="2">
        <v>0.55972222222222223</v>
      </c>
      <c r="E327" s="7">
        <f t="shared" si="23"/>
        <v>1.6666666666666718E-2</v>
      </c>
      <c r="F327" s="8">
        <f t="shared" si="24"/>
        <v>0.4</v>
      </c>
      <c r="G327" t="s">
        <v>7</v>
      </c>
      <c r="H327" t="s">
        <v>36</v>
      </c>
      <c r="I327" t="s">
        <v>15</v>
      </c>
      <c r="J327">
        <v>10</v>
      </c>
      <c r="K327" s="8">
        <f t="shared" si="25"/>
        <v>25</v>
      </c>
      <c r="L327" t="s">
        <v>11</v>
      </c>
    </row>
    <row r="328" spans="1:12" x14ac:dyDescent="0.25">
      <c r="A328" s="3">
        <v>42483</v>
      </c>
      <c r="B328" s="2">
        <v>0.7104166666666667</v>
      </c>
      <c r="C328" s="3">
        <v>42483</v>
      </c>
      <c r="D328" s="2">
        <v>0.71944444444444444</v>
      </c>
      <c r="E328" s="7">
        <f t="shared" si="23"/>
        <v>9.0277777777777457E-3</v>
      </c>
      <c r="F328" s="8">
        <f t="shared" si="24"/>
        <v>0.21666666666666667</v>
      </c>
      <c r="G328" t="s">
        <v>7</v>
      </c>
      <c r="H328" t="s">
        <v>38</v>
      </c>
      <c r="I328" t="s">
        <v>56</v>
      </c>
      <c r="J328">
        <v>6</v>
      </c>
      <c r="K328" s="8">
        <f t="shared" si="25"/>
        <v>27.69230769230769</v>
      </c>
      <c r="L328" t="s">
        <v>9</v>
      </c>
    </row>
    <row r="329" spans="1:12" x14ac:dyDescent="0.25">
      <c r="A329" s="3">
        <v>42483</v>
      </c>
      <c r="B329" s="2">
        <v>0.78402777777777777</v>
      </c>
      <c r="C329" s="3">
        <v>42483</v>
      </c>
      <c r="D329" s="2">
        <v>0.79513888888888884</v>
      </c>
      <c r="E329" s="7">
        <f t="shared" si="23"/>
        <v>1.1111111111111072E-2</v>
      </c>
      <c r="F329" s="8">
        <f t="shared" si="24"/>
        <v>0.26666666666666666</v>
      </c>
      <c r="G329" t="s">
        <v>7</v>
      </c>
      <c r="H329" t="s">
        <v>56</v>
      </c>
      <c r="I329" t="s">
        <v>38</v>
      </c>
      <c r="J329">
        <v>6.5</v>
      </c>
      <c r="K329" s="8">
        <f t="shared" si="25"/>
        <v>24.375</v>
      </c>
      <c r="L329" t="s">
        <v>9</v>
      </c>
    </row>
    <row r="330" spans="1:12" x14ac:dyDescent="0.25">
      <c r="A330" s="3">
        <v>42484</v>
      </c>
      <c r="B330" s="2">
        <v>0.79652777777777783</v>
      </c>
      <c r="C330" s="3">
        <v>42484</v>
      </c>
      <c r="D330" s="2">
        <v>0.8027777777777777</v>
      </c>
      <c r="E330" s="7">
        <f t="shared" si="23"/>
        <v>6.2499999999998668E-3</v>
      </c>
      <c r="F330" s="8">
        <f t="shared" si="24"/>
        <v>0.15</v>
      </c>
      <c r="G330" t="s">
        <v>7</v>
      </c>
      <c r="H330" t="s">
        <v>15</v>
      </c>
      <c r="I330" t="s">
        <v>16</v>
      </c>
      <c r="J330">
        <v>3.1</v>
      </c>
      <c r="K330" s="8">
        <f t="shared" si="25"/>
        <v>20.666666666666668</v>
      </c>
      <c r="L330" t="s">
        <v>10</v>
      </c>
    </row>
    <row r="331" spans="1:12" x14ac:dyDescent="0.25">
      <c r="A331" s="3">
        <v>42484</v>
      </c>
      <c r="B331" s="2">
        <v>0.82361111111111107</v>
      </c>
      <c r="C331" s="3">
        <v>42484</v>
      </c>
      <c r="D331" s="2">
        <v>0.82777777777777783</v>
      </c>
      <c r="E331" s="7">
        <f t="shared" si="23"/>
        <v>4.1666666666667629E-3</v>
      </c>
      <c r="F331" s="8">
        <f t="shared" si="24"/>
        <v>0.1</v>
      </c>
      <c r="G331" t="s">
        <v>7</v>
      </c>
      <c r="H331" t="s">
        <v>114</v>
      </c>
      <c r="I331" t="s">
        <v>114</v>
      </c>
      <c r="J331">
        <v>1.9</v>
      </c>
      <c r="K331" s="8">
        <f t="shared" si="25"/>
        <v>18.999999999999996</v>
      </c>
      <c r="L331" t="s">
        <v>10</v>
      </c>
    </row>
    <row r="332" spans="1:12" x14ac:dyDescent="0.25">
      <c r="A332" s="3">
        <v>42484</v>
      </c>
      <c r="B332" s="2">
        <v>0.90347222222222223</v>
      </c>
      <c r="C332" s="3">
        <v>42484</v>
      </c>
      <c r="D332" s="2">
        <v>0.90972222222222221</v>
      </c>
      <c r="E332" s="7">
        <f t="shared" si="23"/>
        <v>6.2499999999999778E-3</v>
      </c>
      <c r="F332" s="8">
        <f t="shared" si="24"/>
        <v>0.15</v>
      </c>
      <c r="G332" t="s">
        <v>7</v>
      </c>
      <c r="H332" t="s">
        <v>16</v>
      </c>
      <c r="I332" t="s">
        <v>15</v>
      </c>
      <c r="J332">
        <v>4.2</v>
      </c>
      <c r="K332" s="8">
        <f t="shared" si="25"/>
        <v>28.000000000000004</v>
      </c>
      <c r="L332" t="s">
        <v>53</v>
      </c>
    </row>
    <row r="333" spans="1:12" x14ac:dyDescent="0.25">
      <c r="A333" s="3">
        <v>42487</v>
      </c>
      <c r="B333" s="2">
        <v>0.5625</v>
      </c>
      <c r="C333" s="3">
        <v>42487</v>
      </c>
      <c r="D333" s="2">
        <v>0.56944444444444442</v>
      </c>
      <c r="E333" s="7">
        <f t="shared" si="23"/>
        <v>6.9444444444444198E-3</v>
      </c>
      <c r="F333" s="8">
        <f t="shared" si="24"/>
        <v>0.16666666666666666</v>
      </c>
      <c r="G333" t="s">
        <v>7</v>
      </c>
      <c r="H333" t="s">
        <v>38</v>
      </c>
      <c r="I333" t="s">
        <v>115</v>
      </c>
      <c r="J333">
        <v>4.9000000000000004</v>
      </c>
      <c r="K333" s="8">
        <f t="shared" si="25"/>
        <v>29.400000000000002</v>
      </c>
      <c r="L333" t="s">
        <v>53</v>
      </c>
    </row>
    <row r="334" spans="1:12" x14ac:dyDescent="0.25">
      <c r="A334" s="3">
        <v>42487</v>
      </c>
      <c r="B334" s="2">
        <v>0.59236111111111112</v>
      </c>
      <c r="C334" s="3">
        <v>42487</v>
      </c>
      <c r="D334" s="2">
        <v>0.60069444444444442</v>
      </c>
      <c r="E334" s="7">
        <f t="shared" si="23"/>
        <v>8.3333333333333037E-3</v>
      </c>
      <c r="F334" s="8">
        <f t="shared" si="24"/>
        <v>0.2</v>
      </c>
      <c r="G334" t="s">
        <v>7</v>
      </c>
      <c r="H334" t="s">
        <v>115</v>
      </c>
      <c r="I334" t="s">
        <v>38</v>
      </c>
      <c r="J334">
        <v>4.8</v>
      </c>
      <c r="K334" s="8">
        <f t="shared" si="25"/>
        <v>23.999999999999996</v>
      </c>
      <c r="L334" t="s">
        <v>53</v>
      </c>
    </row>
    <row r="335" spans="1:12" x14ac:dyDescent="0.25">
      <c r="A335" s="3">
        <v>42488</v>
      </c>
      <c r="B335" s="2">
        <v>0.50624999999999998</v>
      </c>
      <c r="C335" s="3">
        <v>42488</v>
      </c>
      <c r="D335" s="2">
        <v>0.52361111111111114</v>
      </c>
      <c r="E335" s="7">
        <f t="shared" si="23"/>
        <v>1.736111111111116E-2</v>
      </c>
      <c r="F335" s="8">
        <f t="shared" si="24"/>
        <v>0.41666666666666669</v>
      </c>
      <c r="G335" t="s">
        <v>7</v>
      </c>
      <c r="H335" t="s">
        <v>15</v>
      </c>
      <c r="I335" t="s">
        <v>40</v>
      </c>
      <c r="J335">
        <v>12.4</v>
      </c>
      <c r="K335" s="8">
        <f t="shared" si="25"/>
        <v>29.759999999999998</v>
      </c>
      <c r="L335" t="s">
        <v>13</v>
      </c>
    </row>
    <row r="336" spans="1:12" x14ac:dyDescent="0.25">
      <c r="A336" s="3">
        <v>42488</v>
      </c>
      <c r="B336" s="2">
        <v>0.5625</v>
      </c>
      <c r="C336" s="3">
        <v>42488</v>
      </c>
      <c r="D336" s="2">
        <v>0.5756944444444444</v>
      </c>
      <c r="E336" s="7">
        <f t="shared" si="23"/>
        <v>1.3194444444444398E-2</v>
      </c>
      <c r="F336" s="8">
        <f t="shared" si="24"/>
        <v>0.31666666666666665</v>
      </c>
      <c r="G336" t="s">
        <v>7</v>
      </c>
      <c r="H336" t="s">
        <v>40</v>
      </c>
      <c r="I336" t="s">
        <v>15</v>
      </c>
      <c r="J336">
        <v>32.799999999999997</v>
      </c>
      <c r="K336" s="8">
        <f t="shared" si="25"/>
        <v>103.57894736842105</v>
      </c>
      <c r="L336" t="s">
        <v>13</v>
      </c>
    </row>
    <row r="337" spans="1:12" x14ac:dyDescent="0.25">
      <c r="A337" s="3">
        <v>42488</v>
      </c>
      <c r="B337" s="2">
        <v>0.92361111111111116</v>
      </c>
      <c r="C337" s="3">
        <v>42488</v>
      </c>
      <c r="D337" s="2">
        <v>0.93611111111111101</v>
      </c>
      <c r="E337" s="7">
        <f t="shared" si="23"/>
        <v>1.2499999999999845E-2</v>
      </c>
      <c r="F337" s="8">
        <f t="shared" si="24"/>
        <v>0.3</v>
      </c>
      <c r="G337" t="s">
        <v>7</v>
      </c>
      <c r="H337" t="s">
        <v>16</v>
      </c>
      <c r="I337" t="s">
        <v>15</v>
      </c>
      <c r="J337">
        <v>5.5</v>
      </c>
      <c r="K337" s="8">
        <f t="shared" si="25"/>
        <v>18.333333333333336</v>
      </c>
      <c r="L337" t="s">
        <v>13</v>
      </c>
    </row>
    <row r="338" spans="1:12" x14ac:dyDescent="0.25">
      <c r="A338" s="3">
        <v>42489</v>
      </c>
      <c r="B338" s="2">
        <v>0.48888888888888887</v>
      </c>
      <c r="C338" s="3">
        <v>42489</v>
      </c>
      <c r="D338" s="2">
        <v>0.50069444444444444</v>
      </c>
      <c r="E338" s="7">
        <f t="shared" si="23"/>
        <v>1.1805555555555569E-2</v>
      </c>
      <c r="F338" s="8">
        <f t="shared" si="24"/>
        <v>0.28333333333333333</v>
      </c>
      <c r="G338" t="s">
        <v>7</v>
      </c>
      <c r="H338" t="s">
        <v>15</v>
      </c>
      <c r="I338" t="s">
        <v>36</v>
      </c>
      <c r="J338">
        <v>9.9</v>
      </c>
      <c r="K338" s="8">
        <f t="shared" si="25"/>
        <v>34.941176470588239</v>
      </c>
      <c r="L338" t="s">
        <v>11</v>
      </c>
    </row>
    <row r="339" spans="1:12" x14ac:dyDescent="0.25">
      <c r="A339" s="3">
        <v>42489</v>
      </c>
      <c r="B339" s="2">
        <v>0.55069444444444449</v>
      </c>
      <c r="C339" s="3">
        <v>42489</v>
      </c>
      <c r="D339" s="2">
        <v>0.56527777777777777</v>
      </c>
      <c r="E339" s="7">
        <f t="shared" si="23"/>
        <v>1.4583333333333282E-2</v>
      </c>
      <c r="F339" s="8">
        <f t="shared" si="24"/>
        <v>0.35</v>
      </c>
      <c r="G339" t="s">
        <v>7</v>
      </c>
      <c r="H339" t="s">
        <v>36</v>
      </c>
      <c r="I339" t="s">
        <v>15</v>
      </c>
      <c r="J339">
        <v>10</v>
      </c>
      <c r="K339" s="8">
        <f t="shared" si="25"/>
        <v>28.571428571428573</v>
      </c>
      <c r="L339" t="s">
        <v>11</v>
      </c>
    </row>
    <row r="340" spans="1:12" x14ac:dyDescent="0.25">
      <c r="A340" s="3">
        <v>42489</v>
      </c>
      <c r="B340" s="2">
        <v>0.78194444444444444</v>
      </c>
      <c r="C340" s="3">
        <v>42489</v>
      </c>
      <c r="D340" s="2">
        <v>0.8041666666666667</v>
      </c>
      <c r="E340" s="7">
        <f t="shared" si="23"/>
        <v>2.2222222222222254E-2</v>
      </c>
      <c r="F340" s="8">
        <f t="shared" si="24"/>
        <v>0.53333333333333333</v>
      </c>
      <c r="G340" t="s">
        <v>7</v>
      </c>
      <c r="H340" t="s">
        <v>15</v>
      </c>
      <c r="I340" t="s">
        <v>36</v>
      </c>
      <c r="J340">
        <v>14.2</v>
      </c>
      <c r="K340" s="8">
        <f t="shared" si="25"/>
        <v>26.625</v>
      </c>
      <c r="L340" t="s">
        <v>13</v>
      </c>
    </row>
    <row r="341" spans="1:12" x14ac:dyDescent="0.25">
      <c r="A341" s="3">
        <v>42489</v>
      </c>
      <c r="B341" s="2">
        <v>0.9472222222222223</v>
      </c>
      <c r="C341" s="3">
        <v>42489</v>
      </c>
      <c r="D341" s="2">
        <v>0.97152777777777777</v>
      </c>
      <c r="E341" s="7">
        <f t="shared" si="23"/>
        <v>2.4305555555555469E-2</v>
      </c>
      <c r="F341" s="8">
        <f t="shared" si="24"/>
        <v>0.58333333333333337</v>
      </c>
      <c r="G341" t="s">
        <v>7</v>
      </c>
      <c r="H341" t="s">
        <v>36</v>
      </c>
      <c r="I341" t="s">
        <v>15</v>
      </c>
      <c r="J341">
        <v>18.2</v>
      </c>
      <c r="K341" s="8">
        <f t="shared" si="25"/>
        <v>31.199999999999996</v>
      </c>
      <c r="L341" t="s">
        <v>11</v>
      </c>
    </row>
    <row r="342" spans="1:12" x14ac:dyDescent="0.25">
      <c r="A342" s="3">
        <v>42490</v>
      </c>
      <c r="B342" s="2">
        <v>0.77916666666666667</v>
      </c>
      <c r="C342" s="3">
        <v>42490</v>
      </c>
      <c r="D342" s="2">
        <v>0.7895833333333333</v>
      </c>
      <c r="E342" s="7">
        <f t="shared" si="23"/>
        <v>1.041666666666663E-2</v>
      </c>
      <c r="F342" s="8">
        <f t="shared" si="24"/>
        <v>0.25</v>
      </c>
      <c r="G342" t="s">
        <v>7</v>
      </c>
      <c r="H342" t="s">
        <v>38</v>
      </c>
      <c r="I342" t="s">
        <v>72</v>
      </c>
      <c r="J342">
        <v>7.7</v>
      </c>
      <c r="K342" s="8">
        <f t="shared" si="25"/>
        <v>30.8</v>
      </c>
      <c r="L342" t="s">
        <v>9</v>
      </c>
    </row>
    <row r="343" spans="1:12" x14ac:dyDescent="0.25">
      <c r="A343" s="3">
        <v>42490</v>
      </c>
      <c r="B343" s="2">
        <v>0.9277777777777777</v>
      </c>
      <c r="C343" s="3">
        <v>42490</v>
      </c>
      <c r="D343" s="2">
        <v>0.94027777777777777</v>
      </c>
      <c r="E343" s="7">
        <f t="shared" si="23"/>
        <v>1.2500000000000067E-2</v>
      </c>
      <c r="F343" s="8">
        <f t="shared" si="24"/>
        <v>0.3</v>
      </c>
      <c r="G343" t="s">
        <v>7</v>
      </c>
      <c r="H343" t="s">
        <v>72</v>
      </c>
      <c r="I343" t="s">
        <v>38</v>
      </c>
      <c r="J343">
        <v>6.8</v>
      </c>
      <c r="K343" s="8">
        <f t="shared" si="25"/>
        <v>22.666666666666668</v>
      </c>
    </row>
    <row r="344" spans="1:12" x14ac:dyDescent="0.25">
      <c r="A344" s="4">
        <v>42491</v>
      </c>
      <c r="B344" s="6">
        <v>7.2916666666666671E-2</v>
      </c>
      <c r="C344" s="4">
        <v>42374.578472222223</v>
      </c>
      <c r="D344" s="2">
        <f>C344-INT(C344)</f>
        <v>0.57847222222335404</v>
      </c>
      <c r="E344" s="7">
        <f t="shared" si="23"/>
        <v>0.50555555555668741</v>
      </c>
      <c r="F344" s="8">
        <f t="shared" si="24"/>
        <v>12.133333333333333</v>
      </c>
      <c r="G344" t="s">
        <v>7</v>
      </c>
      <c r="H344" t="s">
        <v>38</v>
      </c>
      <c r="I344" t="s">
        <v>44</v>
      </c>
      <c r="J344">
        <v>2.1</v>
      </c>
      <c r="K344" s="8">
        <f t="shared" si="25"/>
        <v>0.1730769230769231</v>
      </c>
      <c r="L344" t="s">
        <v>9</v>
      </c>
    </row>
    <row r="345" spans="1:12" x14ac:dyDescent="0.25">
      <c r="A345" s="4">
        <v>42491</v>
      </c>
      <c r="B345" s="6">
        <v>0.1013888888888889</v>
      </c>
      <c r="C345" s="4">
        <v>42374.604861111111</v>
      </c>
      <c r="D345" s="2">
        <f t="shared" ref="D345:D369" si="26">C345-INT(C345)</f>
        <v>0.60486111111094942</v>
      </c>
      <c r="E345" s="7">
        <f t="shared" si="23"/>
        <v>0.50347222222206056</v>
      </c>
      <c r="F345" s="8">
        <f t="shared" si="24"/>
        <v>12.083333333333334</v>
      </c>
      <c r="G345" t="s">
        <v>7</v>
      </c>
      <c r="H345" t="s">
        <v>44</v>
      </c>
      <c r="I345" t="s">
        <v>38</v>
      </c>
      <c r="J345">
        <v>2.2999999999999998</v>
      </c>
      <c r="K345" s="8">
        <f t="shared" si="25"/>
        <v>0.19034482758620688</v>
      </c>
    </row>
    <row r="346" spans="1:12" x14ac:dyDescent="0.25">
      <c r="A346" s="4">
        <v>42491</v>
      </c>
      <c r="B346" s="6">
        <v>0.23124999999999998</v>
      </c>
      <c r="C346" s="4">
        <v>42374.739583333336</v>
      </c>
      <c r="D346" s="2">
        <f t="shared" si="26"/>
        <v>0.73958333333575865</v>
      </c>
      <c r="E346" s="7">
        <f t="shared" si="23"/>
        <v>0.5083333333357587</v>
      </c>
      <c r="F346" s="8">
        <f t="shared" si="24"/>
        <v>12.2</v>
      </c>
      <c r="G346" t="s">
        <v>7</v>
      </c>
      <c r="H346" t="s">
        <v>38</v>
      </c>
      <c r="I346" t="s">
        <v>56</v>
      </c>
      <c r="J346">
        <v>6.2</v>
      </c>
      <c r="K346" s="8">
        <f t="shared" si="25"/>
        <v>0.50819672131147542</v>
      </c>
      <c r="L346" t="s">
        <v>53</v>
      </c>
    </row>
    <row r="347" spans="1:12" x14ac:dyDescent="0.25">
      <c r="A347" s="4">
        <v>42491</v>
      </c>
      <c r="B347" s="6">
        <v>0.24583333333333335</v>
      </c>
      <c r="C347" s="4">
        <v>42374.756944444445</v>
      </c>
      <c r="D347" s="2">
        <f t="shared" si="26"/>
        <v>0.75694444444525288</v>
      </c>
      <c r="E347" s="7">
        <f t="shared" si="23"/>
        <v>0.51111111111191954</v>
      </c>
      <c r="F347" s="8">
        <f t="shared" si="24"/>
        <v>12.266666666666667</v>
      </c>
      <c r="G347" t="s">
        <v>7</v>
      </c>
      <c r="H347" t="s">
        <v>56</v>
      </c>
      <c r="I347" t="s">
        <v>116</v>
      </c>
      <c r="J347">
        <v>7.5</v>
      </c>
      <c r="K347" s="8">
        <f t="shared" si="25"/>
        <v>0.61141304347826086</v>
      </c>
      <c r="L347" t="s">
        <v>11</v>
      </c>
    </row>
    <row r="348" spans="1:12" x14ac:dyDescent="0.25">
      <c r="A348" s="4">
        <v>42491</v>
      </c>
      <c r="B348" s="5">
        <v>0.44305555555555554</v>
      </c>
      <c r="C348" s="4">
        <v>42374.950694444444</v>
      </c>
      <c r="D348" s="2">
        <f t="shared" si="26"/>
        <v>0.95069444444379769</v>
      </c>
      <c r="E348" s="7">
        <f t="shared" si="23"/>
        <v>0.50763888888824216</v>
      </c>
      <c r="F348" s="8">
        <f t="shared" si="24"/>
        <v>12.183333333333334</v>
      </c>
      <c r="G348" t="s">
        <v>7</v>
      </c>
      <c r="H348" t="s">
        <v>116</v>
      </c>
      <c r="I348" t="s">
        <v>38</v>
      </c>
      <c r="J348">
        <v>3.1</v>
      </c>
      <c r="K348" s="8">
        <f t="shared" si="25"/>
        <v>0.25444596443228457</v>
      </c>
      <c r="L348" t="s">
        <v>10</v>
      </c>
    </row>
    <row r="349" spans="1:12" x14ac:dyDescent="0.25">
      <c r="A349" s="4">
        <v>42492</v>
      </c>
      <c r="B349" s="6">
        <v>9.3055555555555558E-2</v>
      </c>
      <c r="C349" s="4">
        <v>42405.597916666666</v>
      </c>
      <c r="D349" s="2">
        <f t="shared" si="26"/>
        <v>0.59791666666569654</v>
      </c>
      <c r="E349" s="7">
        <f t="shared" si="23"/>
        <v>0.50486111111014098</v>
      </c>
      <c r="F349" s="8">
        <f t="shared" si="24"/>
        <v>12.116666666666667</v>
      </c>
      <c r="G349" t="s">
        <v>7</v>
      </c>
      <c r="H349" t="s">
        <v>38</v>
      </c>
      <c r="I349" t="s">
        <v>44</v>
      </c>
      <c r="J349">
        <v>2.2000000000000002</v>
      </c>
      <c r="K349" s="8">
        <f t="shared" si="25"/>
        <v>0.18156808803301239</v>
      </c>
      <c r="L349" t="s">
        <v>10</v>
      </c>
    </row>
    <row r="350" spans="1:12" x14ac:dyDescent="0.25">
      <c r="A350" s="4">
        <v>42492</v>
      </c>
      <c r="B350" s="6">
        <v>0.15069444444444444</v>
      </c>
      <c r="C350" s="4">
        <v>42405.658333333333</v>
      </c>
      <c r="D350" s="2">
        <f t="shared" si="26"/>
        <v>0.65833333333284827</v>
      </c>
      <c r="E350" s="7">
        <f t="shared" si="23"/>
        <v>0.50763888888840381</v>
      </c>
      <c r="F350" s="8">
        <f t="shared" si="24"/>
        <v>12.183333333333334</v>
      </c>
      <c r="G350" t="s">
        <v>7</v>
      </c>
      <c r="H350" t="s">
        <v>44</v>
      </c>
      <c r="I350" t="s">
        <v>38</v>
      </c>
      <c r="J350">
        <v>3.9</v>
      </c>
      <c r="K350" s="8">
        <f t="shared" si="25"/>
        <v>0.32010943912448697</v>
      </c>
      <c r="L350" t="s">
        <v>9</v>
      </c>
    </row>
    <row r="351" spans="1:12" x14ac:dyDescent="0.25">
      <c r="A351" s="4">
        <v>42493</v>
      </c>
      <c r="B351" s="5">
        <v>0.43055555555555558</v>
      </c>
      <c r="C351" s="4">
        <v>42434.936111111114</v>
      </c>
      <c r="D351" s="2">
        <f t="shared" si="26"/>
        <v>0.93611111111385981</v>
      </c>
      <c r="E351" s="7">
        <f t="shared" si="23"/>
        <v>0.50555555555830423</v>
      </c>
      <c r="F351" s="8">
        <f t="shared" si="24"/>
        <v>12.133333333333333</v>
      </c>
      <c r="G351" t="s">
        <v>7</v>
      </c>
      <c r="H351" t="s">
        <v>16</v>
      </c>
      <c r="I351" t="s">
        <v>15</v>
      </c>
      <c r="J351">
        <v>2.5</v>
      </c>
      <c r="K351" s="8">
        <f t="shared" si="25"/>
        <v>0.20604395604395606</v>
      </c>
      <c r="L351" t="s">
        <v>9</v>
      </c>
    </row>
    <row r="352" spans="1:12" x14ac:dyDescent="0.25">
      <c r="A352" s="4">
        <v>42494</v>
      </c>
      <c r="B352" s="6">
        <v>0.1361111111111111</v>
      </c>
      <c r="C352" s="4">
        <v>42465.650694444441</v>
      </c>
      <c r="D352" s="2">
        <f t="shared" si="26"/>
        <v>0.65069444444088731</v>
      </c>
      <c r="E352" s="7">
        <f t="shared" si="23"/>
        <v>0.51458333332977624</v>
      </c>
      <c r="F352" s="8">
        <f t="shared" si="24"/>
        <v>12.35</v>
      </c>
      <c r="G352" t="s">
        <v>7</v>
      </c>
      <c r="H352" t="s">
        <v>15</v>
      </c>
      <c r="I352" t="s">
        <v>16</v>
      </c>
      <c r="J352">
        <v>8.6999999999999993</v>
      </c>
      <c r="K352" s="8">
        <f t="shared" si="25"/>
        <v>0.70445344129554655</v>
      </c>
      <c r="L352" t="s">
        <v>9</v>
      </c>
    </row>
    <row r="353" spans="1:12" x14ac:dyDescent="0.25">
      <c r="A353" s="4">
        <v>42494</v>
      </c>
      <c r="B353" s="6">
        <v>0.37152777777777773</v>
      </c>
      <c r="C353" s="4">
        <v>42465.884722222225</v>
      </c>
      <c r="D353" s="2">
        <f t="shared" si="26"/>
        <v>0.88472222222480923</v>
      </c>
      <c r="E353" s="7">
        <f t="shared" si="23"/>
        <v>0.51319444444703155</v>
      </c>
      <c r="F353" s="8">
        <f t="shared" si="24"/>
        <v>12.316666666666666</v>
      </c>
      <c r="G353" t="s">
        <v>7</v>
      </c>
      <c r="H353" t="s">
        <v>117</v>
      </c>
      <c r="I353" t="s">
        <v>118</v>
      </c>
      <c r="J353">
        <v>14.5</v>
      </c>
      <c r="K353" s="8">
        <f t="shared" si="25"/>
        <v>1.1772665764546686</v>
      </c>
      <c r="L353" t="s">
        <v>10</v>
      </c>
    </row>
    <row r="354" spans="1:12" x14ac:dyDescent="0.25">
      <c r="A354" s="4">
        <v>42494</v>
      </c>
      <c r="B354" s="6">
        <v>0.39583333333333331</v>
      </c>
      <c r="C354" s="4">
        <v>42465.9</v>
      </c>
      <c r="D354" s="2">
        <f t="shared" si="26"/>
        <v>0.90000000000145519</v>
      </c>
      <c r="E354" s="7">
        <f t="shared" si="23"/>
        <v>0.50416666666812193</v>
      </c>
      <c r="F354" s="8">
        <f t="shared" si="24"/>
        <v>12.1</v>
      </c>
      <c r="G354" t="s">
        <v>7</v>
      </c>
      <c r="H354" t="s">
        <v>118</v>
      </c>
      <c r="I354" t="s">
        <v>119</v>
      </c>
      <c r="J354">
        <v>4.5</v>
      </c>
      <c r="K354" s="8">
        <f t="shared" si="25"/>
        <v>0.37190082644628103</v>
      </c>
      <c r="L354" t="s">
        <v>9</v>
      </c>
    </row>
    <row r="355" spans="1:12" x14ac:dyDescent="0.25">
      <c r="A355" s="4">
        <v>42494</v>
      </c>
      <c r="B355" s="5">
        <v>0.42986111111111108</v>
      </c>
      <c r="C355" s="4">
        <v>42465.935416666667</v>
      </c>
      <c r="D355" s="2">
        <f t="shared" si="26"/>
        <v>0.93541666666715173</v>
      </c>
      <c r="E355" s="7">
        <f t="shared" si="23"/>
        <v>0.5055555555560407</v>
      </c>
      <c r="F355" s="8">
        <f t="shared" si="24"/>
        <v>12.133333333333333</v>
      </c>
      <c r="G355" t="s">
        <v>7</v>
      </c>
      <c r="H355" t="s">
        <v>119</v>
      </c>
      <c r="I355" t="s">
        <v>118</v>
      </c>
      <c r="J355">
        <v>5</v>
      </c>
      <c r="K355" s="8">
        <f t="shared" si="25"/>
        <v>0.41208791208791212</v>
      </c>
      <c r="L355" t="s">
        <v>9</v>
      </c>
    </row>
    <row r="356" spans="1:12" x14ac:dyDescent="0.25">
      <c r="A356" s="4">
        <v>42495</v>
      </c>
      <c r="B356" s="6">
        <v>0.39166666666666666</v>
      </c>
      <c r="C356" s="4">
        <v>42495.9</v>
      </c>
      <c r="D356" s="2">
        <f t="shared" si="26"/>
        <v>0.90000000000145519</v>
      </c>
      <c r="E356" s="7">
        <f t="shared" si="23"/>
        <v>0.50833333333478858</v>
      </c>
      <c r="F356" s="8">
        <f t="shared" si="24"/>
        <v>12.2</v>
      </c>
      <c r="G356" t="s">
        <v>7</v>
      </c>
      <c r="H356" t="s">
        <v>120</v>
      </c>
      <c r="I356" t="s">
        <v>121</v>
      </c>
      <c r="J356">
        <v>14.2</v>
      </c>
      <c r="K356" s="8">
        <f t="shared" si="25"/>
        <v>1.1639344262295082</v>
      </c>
      <c r="L356" t="s">
        <v>9</v>
      </c>
    </row>
    <row r="357" spans="1:12" x14ac:dyDescent="0.25">
      <c r="A357" s="4">
        <v>42495</v>
      </c>
      <c r="B357" s="5">
        <v>0.44027777777777777</v>
      </c>
      <c r="C357" s="4">
        <v>42495.944444444445</v>
      </c>
      <c r="D357" s="2">
        <f t="shared" si="26"/>
        <v>0.94444444444525288</v>
      </c>
      <c r="E357" s="7">
        <f t="shared" si="23"/>
        <v>0.50416666666747512</v>
      </c>
      <c r="F357" s="8">
        <f t="shared" si="24"/>
        <v>12.1</v>
      </c>
      <c r="G357" t="s">
        <v>7</v>
      </c>
      <c r="H357" t="s">
        <v>121</v>
      </c>
      <c r="I357" t="s">
        <v>122</v>
      </c>
      <c r="J357">
        <v>2.9</v>
      </c>
      <c r="K357" s="8">
        <f t="shared" si="25"/>
        <v>0.23966942148760331</v>
      </c>
      <c r="L357" t="s">
        <v>10</v>
      </c>
    </row>
    <row r="358" spans="1:12" x14ac:dyDescent="0.25">
      <c r="A358" s="4">
        <v>42495</v>
      </c>
      <c r="B358" s="5">
        <v>0.49652777777777773</v>
      </c>
      <c r="C358" s="4">
        <v>42526.005555555559</v>
      </c>
      <c r="D358" s="2">
        <f t="shared" si="26"/>
        <v>5.5555555591126904E-3</v>
      </c>
      <c r="E358" s="7">
        <f t="shared" si="23"/>
        <v>0.50902777778133501</v>
      </c>
      <c r="F358" s="8">
        <f t="shared" si="24"/>
        <v>12.216666666666667</v>
      </c>
      <c r="G358" t="s">
        <v>7</v>
      </c>
      <c r="H358" t="s">
        <v>122</v>
      </c>
      <c r="I358" t="s">
        <v>120</v>
      </c>
      <c r="J358">
        <v>12.9</v>
      </c>
      <c r="K358" s="8">
        <f t="shared" si="25"/>
        <v>1.0559345156889495</v>
      </c>
      <c r="L358" t="s">
        <v>11</v>
      </c>
    </row>
    <row r="359" spans="1:12" x14ac:dyDescent="0.25">
      <c r="A359" s="4">
        <v>42496</v>
      </c>
      <c r="B359" s="6">
        <v>0.24097222222222223</v>
      </c>
      <c r="C359" s="4">
        <v>42526.251388888886</v>
      </c>
      <c r="D359" s="2">
        <f t="shared" si="26"/>
        <v>0.25138888888614019</v>
      </c>
      <c r="E359" s="7">
        <f t="shared" si="23"/>
        <v>1.0416666663917967E-2</v>
      </c>
      <c r="F359" s="8">
        <f t="shared" si="24"/>
        <v>0.25</v>
      </c>
      <c r="G359" t="s">
        <v>7</v>
      </c>
      <c r="H359" t="s">
        <v>118</v>
      </c>
      <c r="I359" t="s">
        <v>117</v>
      </c>
      <c r="J359">
        <v>14.4</v>
      </c>
      <c r="K359" s="8">
        <f t="shared" si="25"/>
        <v>57.6</v>
      </c>
      <c r="L359" t="s">
        <v>11</v>
      </c>
    </row>
    <row r="360" spans="1:12" x14ac:dyDescent="0.25">
      <c r="A360" s="4">
        <v>42496</v>
      </c>
      <c r="B360" s="6">
        <v>0.19791666666666666</v>
      </c>
      <c r="C360" s="4">
        <v>42526.707638888889</v>
      </c>
      <c r="D360" s="2">
        <f t="shared" si="26"/>
        <v>0.70763888888905058</v>
      </c>
      <c r="E360" s="7">
        <f t="shared" si="23"/>
        <v>0.50972222222238395</v>
      </c>
      <c r="F360" s="8">
        <f t="shared" si="24"/>
        <v>12.233333333333333</v>
      </c>
      <c r="G360" t="s">
        <v>7</v>
      </c>
      <c r="H360" t="s">
        <v>49</v>
      </c>
      <c r="I360" t="s">
        <v>16</v>
      </c>
      <c r="J360">
        <v>17</v>
      </c>
      <c r="K360" s="8">
        <f t="shared" si="25"/>
        <v>1.3896457765667576</v>
      </c>
      <c r="L360" t="s">
        <v>11</v>
      </c>
    </row>
    <row r="361" spans="1:12" x14ac:dyDescent="0.25">
      <c r="A361" s="4">
        <v>42496</v>
      </c>
      <c r="B361" s="6">
        <v>0.22083333333333333</v>
      </c>
      <c r="C361" s="4">
        <v>42526.738888888889</v>
      </c>
      <c r="D361" s="2">
        <f t="shared" si="26"/>
        <v>0.73888888888905058</v>
      </c>
      <c r="E361" s="7">
        <f t="shared" si="23"/>
        <v>0.51805555555571725</v>
      </c>
      <c r="F361" s="8">
        <f t="shared" si="24"/>
        <v>12.433333333333334</v>
      </c>
      <c r="G361" t="s">
        <v>7</v>
      </c>
      <c r="H361" t="s">
        <v>16</v>
      </c>
      <c r="I361" t="s">
        <v>15</v>
      </c>
      <c r="J361">
        <v>7.9</v>
      </c>
      <c r="K361" s="8">
        <f t="shared" si="25"/>
        <v>0.63538873994638068</v>
      </c>
      <c r="L361" t="s">
        <v>13</v>
      </c>
    </row>
    <row r="362" spans="1:12" x14ac:dyDescent="0.25">
      <c r="A362" s="4">
        <v>42499</v>
      </c>
      <c r="B362" s="6">
        <v>0.25555555555555559</v>
      </c>
      <c r="C362" s="4">
        <v>42618.267361111109</v>
      </c>
      <c r="D362" s="2">
        <f t="shared" si="26"/>
        <v>0.26736111110949423</v>
      </c>
      <c r="E362" s="7">
        <f t="shared" si="23"/>
        <v>1.180555555393864E-2</v>
      </c>
      <c r="F362" s="8">
        <f t="shared" si="24"/>
        <v>0.28333333333333333</v>
      </c>
      <c r="G362" t="s">
        <v>7</v>
      </c>
      <c r="H362" t="s">
        <v>15</v>
      </c>
      <c r="I362" t="s">
        <v>16</v>
      </c>
      <c r="J362">
        <v>8.4</v>
      </c>
      <c r="K362" s="8">
        <f t="shared" si="25"/>
        <v>29.647058823529413</v>
      </c>
      <c r="L362" t="s">
        <v>13</v>
      </c>
    </row>
    <row r="363" spans="1:12" x14ac:dyDescent="0.25">
      <c r="A363" s="4">
        <v>42499</v>
      </c>
      <c r="B363" s="6">
        <v>0.11041666666666666</v>
      </c>
      <c r="C363" s="4">
        <v>42618.629166666666</v>
      </c>
      <c r="D363" s="2">
        <f t="shared" si="26"/>
        <v>0.62916666666569654</v>
      </c>
      <c r="E363" s="7">
        <f t="shared" si="23"/>
        <v>0.51874999999902993</v>
      </c>
      <c r="F363" s="8">
        <f t="shared" si="24"/>
        <v>12.45</v>
      </c>
      <c r="G363" t="s">
        <v>7</v>
      </c>
      <c r="H363" t="s">
        <v>123</v>
      </c>
      <c r="I363" t="s">
        <v>124</v>
      </c>
      <c r="J363">
        <v>20.5</v>
      </c>
      <c r="K363" s="8">
        <f t="shared" si="25"/>
        <v>1.6465863453815262</v>
      </c>
      <c r="L363" t="s">
        <v>53</v>
      </c>
    </row>
    <row r="364" spans="1:12" x14ac:dyDescent="0.25">
      <c r="A364" s="4">
        <v>42499</v>
      </c>
      <c r="B364" s="6">
        <v>0.24861111111111112</v>
      </c>
      <c r="C364" s="4">
        <v>42618.768055555556</v>
      </c>
      <c r="D364" s="2">
        <f t="shared" si="26"/>
        <v>0.76805555555620231</v>
      </c>
      <c r="E364" s="7">
        <f t="shared" si="23"/>
        <v>0.51944444444509119</v>
      </c>
      <c r="F364" s="8">
        <f t="shared" si="24"/>
        <v>12.466666666666667</v>
      </c>
      <c r="G364" t="s">
        <v>7</v>
      </c>
      <c r="H364" t="s">
        <v>124</v>
      </c>
      <c r="I364" t="s">
        <v>125</v>
      </c>
      <c r="J364">
        <v>9.8000000000000007</v>
      </c>
      <c r="K364" s="8">
        <f t="shared" si="25"/>
        <v>0.78609625668449201</v>
      </c>
      <c r="L364" t="s">
        <v>13</v>
      </c>
    </row>
    <row r="365" spans="1:12" x14ac:dyDescent="0.25">
      <c r="A365" s="4">
        <v>42499</v>
      </c>
      <c r="B365" s="6">
        <v>0.31597222222222221</v>
      </c>
      <c r="C365" s="4">
        <v>42618.832638888889</v>
      </c>
      <c r="D365" s="2">
        <f t="shared" si="26"/>
        <v>0.83263888888905058</v>
      </c>
      <c r="E365" s="7">
        <f t="shared" si="23"/>
        <v>0.51666666666682837</v>
      </c>
      <c r="F365" s="8">
        <f t="shared" si="24"/>
        <v>12.4</v>
      </c>
      <c r="G365" t="s">
        <v>7</v>
      </c>
      <c r="H365" t="s">
        <v>125</v>
      </c>
      <c r="I365" t="s">
        <v>126</v>
      </c>
      <c r="J365">
        <v>17.600000000000001</v>
      </c>
      <c r="K365" s="8">
        <f t="shared" si="25"/>
        <v>1.4193548387096775</v>
      </c>
      <c r="L365" t="s">
        <v>13</v>
      </c>
    </row>
    <row r="366" spans="1:12" x14ac:dyDescent="0.25">
      <c r="A366" s="4">
        <v>42500</v>
      </c>
      <c r="B366" s="6">
        <v>0.37708333333333338</v>
      </c>
      <c r="C366" s="4">
        <v>42648.388888888891</v>
      </c>
      <c r="D366" s="2">
        <f t="shared" si="26"/>
        <v>0.38888888889050577</v>
      </c>
      <c r="E366" s="7">
        <f t="shared" si="23"/>
        <v>1.1805555557172387E-2</v>
      </c>
      <c r="F366" s="8">
        <f t="shared" si="24"/>
        <v>0.28333333333333333</v>
      </c>
      <c r="G366" t="s">
        <v>7</v>
      </c>
      <c r="H366" t="s">
        <v>126</v>
      </c>
      <c r="I366" t="s">
        <v>127</v>
      </c>
      <c r="J366">
        <v>9.3000000000000007</v>
      </c>
      <c r="K366" s="8">
        <f t="shared" si="25"/>
        <v>32.82352941176471</v>
      </c>
      <c r="L366" t="s">
        <v>13</v>
      </c>
    </row>
    <row r="367" spans="1:12" x14ac:dyDescent="0.25">
      <c r="A367" s="4">
        <v>42500</v>
      </c>
      <c r="B367" s="6">
        <v>0.22152777777777777</v>
      </c>
      <c r="C367" s="4">
        <v>42648.729861111111</v>
      </c>
      <c r="D367" s="2">
        <f t="shared" si="26"/>
        <v>0.72986111111094942</v>
      </c>
      <c r="E367" s="7">
        <f t="shared" si="23"/>
        <v>0.50833333333317166</v>
      </c>
      <c r="F367" s="8">
        <f t="shared" si="24"/>
        <v>12.2</v>
      </c>
      <c r="G367" t="s">
        <v>7</v>
      </c>
      <c r="H367" t="s">
        <v>127</v>
      </c>
      <c r="I367" t="s">
        <v>126</v>
      </c>
      <c r="J367">
        <v>7.9</v>
      </c>
      <c r="K367" s="8">
        <f t="shared" si="25"/>
        <v>0.64754098360655743</v>
      </c>
      <c r="L367" t="s">
        <v>13</v>
      </c>
    </row>
    <row r="368" spans="1:12" x14ac:dyDescent="0.25">
      <c r="A368" s="4">
        <v>42501</v>
      </c>
      <c r="B368" s="6">
        <v>0.3576388888888889</v>
      </c>
      <c r="C368" s="4">
        <v>42679.383333333331</v>
      </c>
      <c r="D368" s="2">
        <f t="shared" si="26"/>
        <v>0.38333333333139308</v>
      </c>
      <c r="E368" s="7">
        <f t="shared" si="23"/>
        <v>2.5694444442504183E-2</v>
      </c>
      <c r="F368" s="8">
        <f t="shared" si="24"/>
        <v>0.6166666666666667</v>
      </c>
      <c r="G368" t="s">
        <v>7</v>
      </c>
      <c r="H368" t="s">
        <v>126</v>
      </c>
      <c r="I368" t="s">
        <v>123</v>
      </c>
      <c r="J368">
        <v>25.6</v>
      </c>
      <c r="K368" s="8">
        <f t="shared" si="25"/>
        <v>41.513513513513516</v>
      </c>
      <c r="L368" t="s">
        <v>11</v>
      </c>
    </row>
    <row r="369" spans="1:12" x14ac:dyDescent="0.25">
      <c r="A369" s="4">
        <v>42501</v>
      </c>
      <c r="B369" s="6">
        <v>0.40763888888888888</v>
      </c>
      <c r="C369" s="4">
        <v>42679.919444444444</v>
      </c>
      <c r="D369" s="2">
        <f t="shared" si="26"/>
        <v>0.91944444444379769</v>
      </c>
      <c r="E369" s="7">
        <f t="shared" si="23"/>
        <v>0.51180555555490881</v>
      </c>
      <c r="F369" s="8">
        <f t="shared" si="24"/>
        <v>12.283333333333333</v>
      </c>
      <c r="G369" t="s">
        <v>7</v>
      </c>
      <c r="H369" t="s">
        <v>16</v>
      </c>
      <c r="I369" t="s">
        <v>15</v>
      </c>
      <c r="J369">
        <v>8.1</v>
      </c>
      <c r="K369" s="8">
        <f t="shared" si="25"/>
        <v>0.65943012211668928</v>
      </c>
      <c r="L369" t="s">
        <v>11</v>
      </c>
    </row>
    <row r="370" spans="1:12" x14ac:dyDescent="0.25">
      <c r="A370" s="3">
        <v>42504</v>
      </c>
      <c r="B370" s="2">
        <v>0.77430555555555547</v>
      </c>
      <c r="C370" s="3">
        <v>42504</v>
      </c>
      <c r="D370" s="2">
        <v>0.77708333333333324</v>
      </c>
      <c r="E370" s="7">
        <f t="shared" si="23"/>
        <v>2.7777777777777679E-3</v>
      </c>
      <c r="F370" s="8">
        <f t="shared" si="24"/>
        <v>6.6666666666666666E-2</v>
      </c>
      <c r="G370" t="s">
        <v>7</v>
      </c>
      <c r="H370" t="s">
        <v>15</v>
      </c>
      <c r="I370" t="s">
        <v>16</v>
      </c>
      <c r="J370">
        <v>3.1</v>
      </c>
      <c r="K370" s="8">
        <f t="shared" si="25"/>
        <v>46.5</v>
      </c>
      <c r="L370" t="s">
        <v>9</v>
      </c>
    </row>
    <row r="371" spans="1:12" x14ac:dyDescent="0.25">
      <c r="A371" s="3">
        <v>42504</v>
      </c>
      <c r="B371" s="2">
        <v>0.9590277777777777</v>
      </c>
      <c r="C371" s="3">
        <v>42504</v>
      </c>
      <c r="D371" s="2">
        <v>0.96180555555555547</v>
      </c>
      <c r="E371" s="7">
        <f t="shared" si="23"/>
        <v>2.7777777777777679E-3</v>
      </c>
      <c r="F371" s="8">
        <f t="shared" si="24"/>
        <v>6.6666666666666666E-2</v>
      </c>
      <c r="G371" t="s">
        <v>7</v>
      </c>
      <c r="H371" t="s">
        <v>16</v>
      </c>
      <c r="I371" t="s">
        <v>15</v>
      </c>
      <c r="J371">
        <v>3.1</v>
      </c>
      <c r="K371" s="8">
        <f t="shared" si="25"/>
        <v>46.5</v>
      </c>
      <c r="L371" t="s">
        <v>9</v>
      </c>
    </row>
    <row r="372" spans="1:12" x14ac:dyDescent="0.25">
      <c r="A372" s="3">
        <v>42507</v>
      </c>
      <c r="B372" s="2">
        <v>0.55208333333333337</v>
      </c>
      <c r="C372" s="3">
        <v>42507</v>
      </c>
      <c r="D372" s="2">
        <v>0.55763888888888891</v>
      </c>
      <c r="E372" s="7">
        <f t="shared" si="23"/>
        <v>5.5555555555555358E-3</v>
      </c>
      <c r="F372" s="8">
        <f t="shared" si="24"/>
        <v>0.13333333333333333</v>
      </c>
      <c r="G372" t="s">
        <v>7</v>
      </c>
      <c r="H372" t="s">
        <v>38</v>
      </c>
      <c r="I372" t="s">
        <v>57</v>
      </c>
      <c r="J372">
        <v>2.8</v>
      </c>
      <c r="K372" s="8">
        <f t="shared" si="25"/>
        <v>21</v>
      </c>
      <c r="L372" t="s">
        <v>10</v>
      </c>
    </row>
    <row r="373" spans="1:12" x14ac:dyDescent="0.25">
      <c r="A373" s="3">
        <v>42507</v>
      </c>
      <c r="B373" s="2">
        <v>0.5805555555555556</v>
      </c>
      <c r="C373" s="3">
        <v>42507</v>
      </c>
      <c r="D373" s="2">
        <v>0.58888888888888891</v>
      </c>
      <c r="E373" s="7">
        <f t="shared" si="23"/>
        <v>8.3333333333333037E-3</v>
      </c>
      <c r="F373" s="8">
        <f t="shared" si="24"/>
        <v>0.2</v>
      </c>
      <c r="G373" t="s">
        <v>7</v>
      </c>
      <c r="H373" t="s">
        <v>57</v>
      </c>
      <c r="I373" t="s">
        <v>44</v>
      </c>
      <c r="J373">
        <v>2.7</v>
      </c>
      <c r="K373" s="8">
        <f t="shared" si="25"/>
        <v>13.5</v>
      </c>
      <c r="L373" t="s">
        <v>10</v>
      </c>
    </row>
    <row r="374" spans="1:12" x14ac:dyDescent="0.25">
      <c r="A374" s="3">
        <v>42507</v>
      </c>
      <c r="B374" s="2">
        <v>0.6069444444444444</v>
      </c>
      <c r="C374" s="3">
        <v>42507</v>
      </c>
      <c r="D374" s="2">
        <v>0.61111111111111105</v>
      </c>
      <c r="E374" s="7">
        <f t="shared" si="23"/>
        <v>4.1666666666666519E-3</v>
      </c>
      <c r="F374" s="8">
        <f t="shared" si="24"/>
        <v>0.1</v>
      </c>
      <c r="G374" t="s">
        <v>7</v>
      </c>
      <c r="H374" t="s">
        <v>44</v>
      </c>
      <c r="I374" t="s">
        <v>38</v>
      </c>
      <c r="J374">
        <v>1.9</v>
      </c>
      <c r="K374" s="8">
        <f t="shared" si="25"/>
        <v>18.999999999999996</v>
      </c>
      <c r="L374" t="s">
        <v>10</v>
      </c>
    </row>
    <row r="375" spans="1:12" x14ac:dyDescent="0.25">
      <c r="A375" s="3">
        <v>42508</v>
      </c>
      <c r="B375" s="2">
        <v>0.38263888888888892</v>
      </c>
      <c r="C375" s="3">
        <v>42508</v>
      </c>
      <c r="D375" s="2">
        <v>0.40347222222222223</v>
      </c>
      <c r="E375" s="7">
        <f t="shared" si="23"/>
        <v>2.0833333333333315E-2</v>
      </c>
      <c r="F375" s="8">
        <f t="shared" si="24"/>
        <v>0.5</v>
      </c>
      <c r="G375" t="s">
        <v>7</v>
      </c>
      <c r="H375" t="s">
        <v>15</v>
      </c>
      <c r="I375" t="s">
        <v>16</v>
      </c>
      <c r="J375">
        <v>8.4</v>
      </c>
      <c r="K375" s="8">
        <f t="shared" si="25"/>
        <v>16.8</v>
      </c>
      <c r="L375" t="s">
        <v>13</v>
      </c>
    </row>
    <row r="376" spans="1:12" x14ac:dyDescent="0.25">
      <c r="A376" s="3">
        <v>42509</v>
      </c>
      <c r="B376" s="2">
        <v>0.60902777777777783</v>
      </c>
      <c r="C376" s="3">
        <v>42509</v>
      </c>
      <c r="D376" s="2">
        <v>0.62569444444444444</v>
      </c>
      <c r="E376" s="7">
        <f t="shared" si="23"/>
        <v>1.6666666666666607E-2</v>
      </c>
      <c r="F376" s="8">
        <f t="shared" si="24"/>
        <v>0.4</v>
      </c>
      <c r="G376" t="s">
        <v>7</v>
      </c>
      <c r="H376" t="s">
        <v>128</v>
      </c>
      <c r="I376" t="s">
        <v>129</v>
      </c>
      <c r="J376">
        <v>2.9</v>
      </c>
      <c r="K376" s="8">
        <f t="shared" si="25"/>
        <v>7.2499999999999991</v>
      </c>
      <c r="L376" t="s">
        <v>9</v>
      </c>
    </row>
    <row r="377" spans="1:12" x14ac:dyDescent="0.25">
      <c r="A377" s="3">
        <v>42510</v>
      </c>
      <c r="B377" s="2">
        <v>0.45555555555555555</v>
      </c>
      <c r="C377" s="3">
        <v>42510</v>
      </c>
      <c r="D377" s="2">
        <v>0.46319444444444446</v>
      </c>
      <c r="E377" s="7">
        <f t="shared" si="23"/>
        <v>7.6388888888889173E-3</v>
      </c>
      <c r="F377" s="8">
        <f t="shared" si="24"/>
        <v>0.18333333333333332</v>
      </c>
      <c r="G377" t="s">
        <v>7</v>
      </c>
      <c r="H377" t="s">
        <v>128</v>
      </c>
      <c r="I377" t="s">
        <v>130</v>
      </c>
      <c r="J377">
        <v>11.2</v>
      </c>
      <c r="K377" s="8">
        <f t="shared" si="25"/>
        <v>61.090909090909093</v>
      </c>
      <c r="L377" t="s">
        <v>11</v>
      </c>
    </row>
    <row r="378" spans="1:12" x14ac:dyDescent="0.25">
      <c r="A378" s="3">
        <v>42510</v>
      </c>
      <c r="B378" s="2">
        <v>0.65486111111111112</v>
      </c>
      <c r="C378" s="3">
        <v>42510</v>
      </c>
      <c r="D378" s="2">
        <v>0.67499999999999993</v>
      </c>
      <c r="E378" s="7">
        <f t="shared" si="23"/>
        <v>2.0138888888888817E-2</v>
      </c>
      <c r="F378" s="8">
        <f t="shared" si="24"/>
        <v>0.48333333333333334</v>
      </c>
      <c r="G378" t="s">
        <v>7</v>
      </c>
      <c r="H378" t="s">
        <v>16</v>
      </c>
      <c r="I378" t="s">
        <v>15</v>
      </c>
      <c r="J378">
        <v>8.1999999999999993</v>
      </c>
      <c r="K378" s="8">
        <f t="shared" si="25"/>
        <v>16.96551724137931</v>
      </c>
      <c r="L378" t="s">
        <v>9</v>
      </c>
    </row>
    <row r="379" spans="1:12" x14ac:dyDescent="0.25">
      <c r="A379" s="3">
        <v>42512</v>
      </c>
      <c r="B379" s="2">
        <v>0.65208333333333335</v>
      </c>
      <c r="C379" s="3">
        <v>42512</v>
      </c>
      <c r="D379" s="2">
        <v>0.65694444444444444</v>
      </c>
      <c r="E379" s="7">
        <f t="shared" si="23"/>
        <v>4.8611111111110938E-3</v>
      </c>
      <c r="F379" s="8">
        <f t="shared" si="24"/>
        <v>0.11666666666666667</v>
      </c>
      <c r="G379" t="s">
        <v>7</v>
      </c>
      <c r="H379" t="s">
        <v>15</v>
      </c>
      <c r="I379" t="s">
        <v>16</v>
      </c>
      <c r="J379">
        <v>3</v>
      </c>
      <c r="K379" s="8">
        <f t="shared" si="25"/>
        <v>25.714285714285715</v>
      </c>
      <c r="L379" t="s">
        <v>9</v>
      </c>
    </row>
    <row r="380" spans="1:12" x14ac:dyDescent="0.25">
      <c r="A380" s="3">
        <v>42512</v>
      </c>
      <c r="B380" s="2">
        <v>0.78194444444444444</v>
      </c>
      <c r="C380" s="3">
        <v>42512</v>
      </c>
      <c r="D380" s="2">
        <v>0.78680555555555554</v>
      </c>
      <c r="E380" s="7">
        <f t="shared" si="23"/>
        <v>4.8611111111110938E-3</v>
      </c>
      <c r="F380" s="8">
        <f t="shared" si="24"/>
        <v>0.11666666666666667</v>
      </c>
      <c r="G380" t="s">
        <v>7</v>
      </c>
      <c r="H380" t="s">
        <v>16</v>
      </c>
      <c r="I380" t="s">
        <v>15</v>
      </c>
      <c r="J380">
        <v>2.5</v>
      </c>
      <c r="K380" s="8">
        <f t="shared" si="25"/>
        <v>21.428571428571427</v>
      </c>
      <c r="L380" t="s">
        <v>9</v>
      </c>
    </row>
    <row r="381" spans="1:12" x14ac:dyDescent="0.25">
      <c r="A381" s="3">
        <v>42513</v>
      </c>
      <c r="B381" s="2">
        <v>0.84652777777777777</v>
      </c>
      <c r="C381" s="3">
        <v>42513</v>
      </c>
      <c r="D381" s="2">
        <v>0.8520833333333333</v>
      </c>
      <c r="E381" s="7">
        <f t="shared" si="23"/>
        <v>5.5555555555555358E-3</v>
      </c>
      <c r="F381" s="8">
        <f t="shared" si="24"/>
        <v>0.13333333333333333</v>
      </c>
      <c r="G381" t="s">
        <v>7</v>
      </c>
      <c r="H381" t="s">
        <v>38</v>
      </c>
      <c r="I381" t="s">
        <v>131</v>
      </c>
      <c r="J381">
        <v>3.6</v>
      </c>
      <c r="K381" s="8">
        <f t="shared" si="25"/>
        <v>27</v>
      </c>
      <c r="L381" t="s">
        <v>9</v>
      </c>
    </row>
    <row r="382" spans="1:12" x14ac:dyDescent="0.25">
      <c r="A382" s="3">
        <v>42513</v>
      </c>
      <c r="B382" s="2">
        <v>0.88124999999999998</v>
      </c>
      <c r="C382" s="3">
        <v>42513</v>
      </c>
      <c r="D382" s="2">
        <v>0.88958333333333339</v>
      </c>
      <c r="E382" s="7">
        <f t="shared" si="23"/>
        <v>8.3333333333334147E-3</v>
      </c>
      <c r="F382" s="8">
        <f t="shared" si="24"/>
        <v>0.2</v>
      </c>
      <c r="G382" t="s">
        <v>7</v>
      </c>
      <c r="H382" t="s">
        <v>131</v>
      </c>
      <c r="I382" t="s">
        <v>38</v>
      </c>
      <c r="J382">
        <v>3.6</v>
      </c>
      <c r="K382" s="8">
        <f t="shared" si="25"/>
        <v>18</v>
      </c>
      <c r="L382" t="s">
        <v>10</v>
      </c>
    </row>
    <row r="383" spans="1:12" x14ac:dyDescent="0.25">
      <c r="A383" s="3">
        <v>42517</v>
      </c>
      <c r="B383" s="2">
        <v>0.85138888888888886</v>
      </c>
      <c r="C383" s="3">
        <v>42517</v>
      </c>
      <c r="D383" s="2">
        <v>0.85416666666666663</v>
      </c>
      <c r="E383" s="7">
        <f t="shared" si="23"/>
        <v>2.7777777777777679E-3</v>
      </c>
      <c r="F383" s="8">
        <f t="shared" si="24"/>
        <v>6.6666666666666666E-2</v>
      </c>
      <c r="G383" t="s">
        <v>7</v>
      </c>
      <c r="H383" t="s">
        <v>38</v>
      </c>
      <c r="I383" t="s">
        <v>132</v>
      </c>
      <c r="J383">
        <v>4.5</v>
      </c>
      <c r="K383" s="8">
        <f t="shared" si="25"/>
        <v>67.5</v>
      </c>
      <c r="L383" t="s">
        <v>10</v>
      </c>
    </row>
    <row r="384" spans="1:12" x14ac:dyDescent="0.25">
      <c r="A384" s="3">
        <v>42517</v>
      </c>
      <c r="B384" s="2">
        <v>0.86597222222222225</v>
      </c>
      <c r="C384" s="3">
        <v>42517</v>
      </c>
      <c r="D384" s="2">
        <v>0.87013888888888891</v>
      </c>
      <c r="E384" s="7">
        <f t="shared" si="23"/>
        <v>4.1666666666666519E-3</v>
      </c>
      <c r="F384" s="8">
        <f t="shared" si="24"/>
        <v>0.1</v>
      </c>
      <c r="G384" t="s">
        <v>7</v>
      </c>
      <c r="H384" t="s">
        <v>131</v>
      </c>
      <c r="I384" t="s">
        <v>133</v>
      </c>
      <c r="J384">
        <v>1.2</v>
      </c>
      <c r="K384" s="8">
        <f t="shared" si="25"/>
        <v>11.999999999999998</v>
      </c>
    </row>
    <row r="385" spans="1:12" x14ac:dyDescent="0.25">
      <c r="A385" s="3">
        <v>42517</v>
      </c>
      <c r="B385" s="2">
        <v>0.9243055555555556</v>
      </c>
      <c r="C385" s="3">
        <v>42517</v>
      </c>
      <c r="D385" s="2">
        <v>0.92638888888888893</v>
      </c>
      <c r="E385" s="7">
        <f t="shared" ref="E385:E448" si="27">IF(D385&gt;B385,D385-B385,D385-B385+1)</f>
        <v>2.0833333333333259E-3</v>
      </c>
      <c r="F385" s="8">
        <f t="shared" ref="F385:F448" si="28">(HOUR(E385)*60+MINUTE(E385))/60</f>
        <v>0.05</v>
      </c>
      <c r="G385" t="s">
        <v>7</v>
      </c>
      <c r="H385" t="s">
        <v>133</v>
      </c>
      <c r="I385" t="s">
        <v>132</v>
      </c>
      <c r="J385">
        <v>1.7</v>
      </c>
      <c r="K385" s="8">
        <f t="shared" ref="K385:K448" si="29">J385/F385</f>
        <v>34</v>
      </c>
      <c r="L385" t="s">
        <v>10</v>
      </c>
    </row>
    <row r="386" spans="1:12" x14ac:dyDescent="0.25">
      <c r="A386" s="3">
        <v>42518</v>
      </c>
      <c r="B386" s="2">
        <v>1.0416666666666666E-2</v>
      </c>
      <c r="C386" s="3">
        <v>42518</v>
      </c>
      <c r="D386" s="2">
        <v>1.4583333333333332E-2</v>
      </c>
      <c r="E386" s="7">
        <f t="shared" si="27"/>
        <v>4.1666666666666657E-3</v>
      </c>
      <c r="F386" s="8">
        <f t="shared" si="28"/>
        <v>0.1</v>
      </c>
      <c r="G386" t="s">
        <v>7</v>
      </c>
      <c r="H386" t="s">
        <v>133</v>
      </c>
      <c r="I386" t="s">
        <v>38</v>
      </c>
      <c r="J386">
        <v>4.7</v>
      </c>
      <c r="K386" s="8">
        <f t="shared" si="29"/>
        <v>47</v>
      </c>
      <c r="L386" t="s">
        <v>10</v>
      </c>
    </row>
    <row r="387" spans="1:12" x14ac:dyDescent="0.25">
      <c r="A387" s="3">
        <v>42518</v>
      </c>
      <c r="B387" s="2">
        <v>0.53611111111111109</v>
      </c>
      <c r="C387" s="3">
        <v>42518</v>
      </c>
      <c r="D387" s="2">
        <v>0.54583333333333328</v>
      </c>
      <c r="E387" s="7">
        <f t="shared" si="27"/>
        <v>9.7222222222221877E-3</v>
      </c>
      <c r="F387" s="8">
        <f t="shared" si="28"/>
        <v>0.23333333333333334</v>
      </c>
      <c r="G387" t="s">
        <v>7</v>
      </c>
      <c r="H387" t="s">
        <v>15</v>
      </c>
      <c r="I387" t="s">
        <v>16</v>
      </c>
      <c r="J387">
        <v>6.1</v>
      </c>
      <c r="K387" s="8">
        <f t="shared" si="29"/>
        <v>26.142857142857142</v>
      </c>
      <c r="L387" t="s">
        <v>9</v>
      </c>
    </row>
    <row r="388" spans="1:12" x14ac:dyDescent="0.25">
      <c r="A388" s="3">
        <v>42518</v>
      </c>
      <c r="B388" s="2">
        <v>0.60763888888888895</v>
      </c>
      <c r="C388" s="3">
        <v>42518</v>
      </c>
      <c r="D388" s="2">
        <v>0.62777777777777777</v>
      </c>
      <c r="E388" s="7">
        <f t="shared" si="27"/>
        <v>2.0138888888888817E-2</v>
      </c>
      <c r="F388" s="8">
        <f t="shared" si="28"/>
        <v>0.48333333333333334</v>
      </c>
      <c r="G388" t="s">
        <v>7</v>
      </c>
      <c r="H388" t="s">
        <v>16</v>
      </c>
      <c r="I388" t="s">
        <v>15</v>
      </c>
      <c r="J388">
        <v>11.3</v>
      </c>
      <c r="K388" s="8">
        <f t="shared" si="29"/>
        <v>23.379310344827587</v>
      </c>
      <c r="L388" t="s">
        <v>13</v>
      </c>
    </row>
    <row r="389" spans="1:12" x14ac:dyDescent="0.25">
      <c r="A389" s="3">
        <v>42521</v>
      </c>
      <c r="B389" s="2">
        <v>0.57916666666666672</v>
      </c>
      <c r="C389" s="3">
        <v>42521</v>
      </c>
      <c r="D389" s="2">
        <v>0.6118055555555556</v>
      </c>
      <c r="E389" s="7">
        <f t="shared" si="27"/>
        <v>3.2638888888888884E-2</v>
      </c>
      <c r="F389" s="8">
        <f t="shared" si="28"/>
        <v>0.78333333333333333</v>
      </c>
      <c r="G389" t="s">
        <v>7</v>
      </c>
      <c r="H389" t="s">
        <v>15</v>
      </c>
      <c r="I389" t="s">
        <v>40</v>
      </c>
      <c r="J389">
        <v>14.9</v>
      </c>
      <c r="K389" s="8">
        <f t="shared" si="29"/>
        <v>19.021276595744681</v>
      </c>
      <c r="L389" t="s">
        <v>11</v>
      </c>
    </row>
    <row r="390" spans="1:12" x14ac:dyDescent="0.25">
      <c r="A390" s="3">
        <v>42521</v>
      </c>
      <c r="B390" s="2">
        <v>0.66805555555555562</v>
      </c>
      <c r="C390" s="3">
        <v>42521</v>
      </c>
      <c r="D390" s="2">
        <v>0.69374999999999998</v>
      </c>
      <c r="E390" s="7">
        <f t="shared" si="27"/>
        <v>2.5694444444444353E-2</v>
      </c>
      <c r="F390" s="8">
        <f t="shared" si="28"/>
        <v>0.6166666666666667</v>
      </c>
      <c r="G390" t="s">
        <v>7</v>
      </c>
      <c r="H390" t="s">
        <v>40</v>
      </c>
      <c r="I390" t="s">
        <v>15</v>
      </c>
      <c r="J390">
        <v>14</v>
      </c>
      <c r="K390" s="8">
        <f t="shared" si="29"/>
        <v>22.702702702702702</v>
      </c>
      <c r="L390" t="s">
        <v>11</v>
      </c>
    </row>
    <row r="391" spans="1:12" x14ac:dyDescent="0.25">
      <c r="A391" s="3">
        <v>42521</v>
      </c>
      <c r="B391" s="2">
        <v>0.74305555555555547</v>
      </c>
      <c r="C391" s="3">
        <v>42521</v>
      </c>
      <c r="D391" s="2">
        <v>0.74930555555555556</v>
      </c>
      <c r="E391" s="7">
        <f t="shared" si="27"/>
        <v>6.2500000000000888E-3</v>
      </c>
      <c r="F391" s="8">
        <f t="shared" si="28"/>
        <v>0.15</v>
      </c>
      <c r="G391" t="s">
        <v>7</v>
      </c>
      <c r="H391" t="s">
        <v>44</v>
      </c>
      <c r="I391" t="s">
        <v>38</v>
      </c>
      <c r="J391">
        <v>1.8</v>
      </c>
      <c r="K391" s="8">
        <f t="shared" si="29"/>
        <v>12</v>
      </c>
    </row>
    <row r="392" spans="1:12" x14ac:dyDescent="0.25">
      <c r="A392" s="4">
        <v>42375.429861111108</v>
      </c>
      <c r="B392" s="2">
        <f>A392-INT(A392)</f>
        <v>0.42986111110803904</v>
      </c>
      <c r="C392" s="4">
        <v>42375.449305555558</v>
      </c>
      <c r="D392" s="1">
        <f>C392-INT(C392)</f>
        <v>0.4493055555576575</v>
      </c>
      <c r="E392" s="7">
        <f t="shared" si="27"/>
        <v>1.9444444449618459E-2</v>
      </c>
      <c r="F392" s="8">
        <f t="shared" si="28"/>
        <v>0.46666666666666667</v>
      </c>
      <c r="G392" t="s">
        <v>7</v>
      </c>
      <c r="H392" t="s">
        <v>15</v>
      </c>
      <c r="I392" t="s">
        <v>16</v>
      </c>
      <c r="J392">
        <v>6.7</v>
      </c>
      <c r="K392" s="8">
        <f t="shared" si="29"/>
        <v>14.357142857142858</v>
      </c>
      <c r="L392" t="s">
        <v>13</v>
      </c>
    </row>
    <row r="393" spans="1:12" x14ac:dyDescent="0.25">
      <c r="A393" s="4">
        <v>42375.548611111109</v>
      </c>
      <c r="B393" s="2">
        <f t="shared" ref="B393:B433" si="30">A393-INT(A393)</f>
        <v>0.54861111110949423</v>
      </c>
      <c r="C393" s="4">
        <v>42375.568749999999</v>
      </c>
      <c r="D393" s="1">
        <f t="shared" ref="D393:D433" si="31">C393-INT(C393)</f>
        <v>0.56874999999854481</v>
      </c>
      <c r="E393" s="7">
        <f t="shared" si="27"/>
        <v>2.0138888889050577E-2</v>
      </c>
      <c r="F393" s="8">
        <f t="shared" si="28"/>
        <v>0.48333333333333334</v>
      </c>
      <c r="G393" t="s">
        <v>7</v>
      </c>
      <c r="H393" t="s">
        <v>16</v>
      </c>
      <c r="I393" t="s">
        <v>15</v>
      </c>
      <c r="J393">
        <v>9.6</v>
      </c>
      <c r="K393" s="8">
        <f t="shared" si="29"/>
        <v>19.862068965517242</v>
      </c>
      <c r="L393" t="s">
        <v>11</v>
      </c>
    </row>
    <row r="394" spans="1:12" x14ac:dyDescent="0.25">
      <c r="A394" s="4">
        <v>42435.478472222225</v>
      </c>
      <c r="B394" s="2">
        <f t="shared" si="30"/>
        <v>0.47847222222480923</v>
      </c>
      <c r="C394" s="4">
        <v>42435.492361111108</v>
      </c>
      <c r="D394" s="1">
        <f t="shared" si="31"/>
        <v>0.49236111110803904</v>
      </c>
      <c r="E394" s="7">
        <f t="shared" si="27"/>
        <v>1.3888888883229811E-2</v>
      </c>
      <c r="F394" s="8">
        <f t="shared" si="28"/>
        <v>0.33333333333333331</v>
      </c>
      <c r="G394" t="s">
        <v>7</v>
      </c>
      <c r="H394" t="s">
        <v>15</v>
      </c>
      <c r="I394" t="s">
        <v>36</v>
      </c>
      <c r="J394">
        <v>10.4</v>
      </c>
      <c r="K394" s="8">
        <f t="shared" si="29"/>
        <v>31.200000000000003</v>
      </c>
      <c r="L394" t="s">
        <v>11</v>
      </c>
    </row>
    <row r="395" spans="1:12" x14ac:dyDescent="0.25">
      <c r="A395" s="4">
        <v>42435.547222222223</v>
      </c>
      <c r="B395" s="2">
        <f t="shared" si="30"/>
        <v>0.54722222222335404</v>
      </c>
      <c r="C395" s="4">
        <v>42435.568055555559</v>
      </c>
      <c r="D395" s="1">
        <f t="shared" si="31"/>
        <v>0.56805555555911269</v>
      </c>
      <c r="E395" s="7">
        <f t="shared" si="27"/>
        <v>2.0833333335758653E-2</v>
      </c>
      <c r="F395" s="8">
        <f t="shared" si="28"/>
        <v>0.5</v>
      </c>
      <c r="G395" t="s">
        <v>7</v>
      </c>
      <c r="H395" t="s">
        <v>36</v>
      </c>
      <c r="I395" t="s">
        <v>15</v>
      </c>
      <c r="J395">
        <v>9.9</v>
      </c>
      <c r="K395" s="8">
        <f t="shared" si="29"/>
        <v>19.8</v>
      </c>
      <c r="L395" t="s">
        <v>11</v>
      </c>
    </row>
    <row r="396" spans="1:12" x14ac:dyDescent="0.25">
      <c r="A396" s="4">
        <v>42435.646527777775</v>
      </c>
      <c r="B396" s="2">
        <f t="shared" si="30"/>
        <v>0.64652777777519077</v>
      </c>
      <c r="C396" s="4">
        <v>42435.662499999999</v>
      </c>
      <c r="D396" s="1">
        <f t="shared" si="31"/>
        <v>0.66249999999854481</v>
      </c>
      <c r="E396" s="7">
        <f t="shared" si="27"/>
        <v>1.5972222223354038E-2</v>
      </c>
      <c r="F396" s="8">
        <f t="shared" si="28"/>
        <v>0.38333333333333336</v>
      </c>
      <c r="G396" t="s">
        <v>7</v>
      </c>
      <c r="H396" t="s">
        <v>15</v>
      </c>
      <c r="I396" t="s">
        <v>16</v>
      </c>
      <c r="J396">
        <v>6</v>
      </c>
      <c r="K396" s="8">
        <f t="shared" si="29"/>
        <v>15.652173913043477</v>
      </c>
      <c r="L396" t="s">
        <v>9</v>
      </c>
    </row>
    <row r="397" spans="1:12" x14ac:dyDescent="0.25">
      <c r="A397" s="4">
        <v>42435.759722222225</v>
      </c>
      <c r="B397" s="2">
        <f t="shared" si="30"/>
        <v>0.75972222222480923</v>
      </c>
      <c r="C397" s="4">
        <v>42435.770138888889</v>
      </c>
      <c r="D397" s="1">
        <f t="shared" si="31"/>
        <v>0.77013888888905058</v>
      </c>
      <c r="E397" s="7">
        <f t="shared" si="27"/>
        <v>1.0416666664241347E-2</v>
      </c>
      <c r="F397" s="8">
        <f t="shared" si="28"/>
        <v>0.25</v>
      </c>
      <c r="G397" t="s">
        <v>7</v>
      </c>
      <c r="H397" t="s">
        <v>134</v>
      </c>
      <c r="I397" t="s">
        <v>114</v>
      </c>
      <c r="J397">
        <v>3.3</v>
      </c>
      <c r="K397" s="8">
        <f t="shared" si="29"/>
        <v>13.2</v>
      </c>
      <c r="L397" t="s">
        <v>10</v>
      </c>
    </row>
    <row r="398" spans="1:12" x14ac:dyDescent="0.25">
      <c r="A398" s="4">
        <v>42435.77847222222</v>
      </c>
      <c r="B398" s="2">
        <f t="shared" si="30"/>
        <v>0.77847222222044365</v>
      </c>
      <c r="C398" s="4">
        <v>42435.786805555559</v>
      </c>
      <c r="D398" s="1">
        <f t="shared" si="31"/>
        <v>0.78680555555911269</v>
      </c>
      <c r="E398" s="7">
        <f t="shared" si="27"/>
        <v>8.3333333386690356E-3</v>
      </c>
      <c r="F398" s="8">
        <f t="shared" si="28"/>
        <v>0.2</v>
      </c>
      <c r="G398" t="s">
        <v>7</v>
      </c>
      <c r="H398" t="s">
        <v>16</v>
      </c>
      <c r="I398" t="s">
        <v>15</v>
      </c>
      <c r="J398">
        <v>3.1</v>
      </c>
      <c r="K398" s="8">
        <f t="shared" si="29"/>
        <v>15.5</v>
      </c>
      <c r="L398" t="s">
        <v>10</v>
      </c>
    </row>
    <row r="399" spans="1:12" x14ac:dyDescent="0.25">
      <c r="A399" s="4">
        <v>42435.816666666666</v>
      </c>
      <c r="B399" s="2">
        <f t="shared" si="30"/>
        <v>0.81666666666569654</v>
      </c>
      <c r="C399" s="4">
        <v>42435.820833333331</v>
      </c>
      <c r="D399" s="1">
        <f t="shared" si="31"/>
        <v>0.82083333333139308</v>
      </c>
      <c r="E399" s="7">
        <f t="shared" si="27"/>
        <v>4.166666665696539E-3</v>
      </c>
      <c r="F399" s="8">
        <f t="shared" si="28"/>
        <v>0.1</v>
      </c>
      <c r="G399" t="s">
        <v>7</v>
      </c>
      <c r="H399" t="s">
        <v>135</v>
      </c>
      <c r="I399" t="s">
        <v>75</v>
      </c>
      <c r="J399">
        <v>1.7</v>
      </c>
      <c r="K399" s="8">
        <f t="shared" si="29"/>
        <v>17</v>
      </c>
      <c r="L399" t="s">
        <v>10</v>
      </c>
    </row>
    <row r="400" spans="1:12" x14ac:dyDescent="0.25">
      <c r="A400" s="4">
        <v>42435.949305555558</v>
      </c>
      <c r="B400" s="2">
        <f t="shared" si="30"/>
        <v>0.9493055555576575</v>
      </c>
      <c r="C400" s="4">
        <v>42435.962500000001</v>
      </c>
      <c r="D400" s="1">
        <f t="shared" si="31"/>
        <v>0.96250000000145519</v>
      </c>
      <c r="E400" s="7">
        <f t="shared" si="27"/>
        <v>1.3194444443797693E-2</v>
      </c>
      <c r="F400" s="8">
        <f t="shared" si="28"/>
        <v>0.31666666666666665</v>
      </c>
      <c r="G400" t="s">
        <v>7</v>
      </c>
      <c r="H400" t="s">
        <v>16</v>
      </c>
      <c r="I400" t="s">
        <v>15</v>
      </c>
      <c r="J400">
        <v>4</v>
      </c>
      <c r="K400" s="8">
        <f t="shared" si="29"/>
        <v>12.631578947368421</v>
      </c>
      <c r="L400" t="s">
        <v>53</v>
      </c>
    </row>
    <row r="401" spans="1:12" x14ac:dyDescent="0.25">
      <c r="A401" s="4">
        <v>42496.585416666669</v>
      </c>
      <c r="B401" s="2">
        <f t="shared" si="30"/>
        <v>0.58541666666860692</v>
      </c>
      <c r="C401" s="4">
        <v>42496.606249999997</v>
      </c>
      <c r="D401" s="1">
        <f t="shared" si="31"/>
        <v>0.60624999999708962</v>
      </c>
      <c r="E401" s="7">
        <f t="shared" si="27"/>
        <v>2.0833333328482695E-2</v>
      </c>
      <c r="F401" s="8">
        <f t="shared" si="28"/>
        <v>0.5</v>
      </c>
      <c r="G401" t="s">
        <v>7</v>
      </c>
      <c r="H401" t="s">
        <v>38</v>
      </c>
      <c r="I401" t="s">
        <v>131</v>
      </c>
      <c r="J401">
        <v>7.8</v>
      </c>
      <c r="K401" s="8">
        <f t="shared" si="29"/>
        <v>15.6</v>
      </c>
      <c r="L401" t="s">
        <v>13</v>
      </c>
    </row>
    <row r="402" spans="1:12" x14ac:dyDescent="0.25">
      <c r="A402" s="4">
        <v>42496.629166666666</v>
      </c>
      <c r="B402" s="2">
        <f t="shared" si="30"/>
        <v>0.62916666666569654</v>
      </c>
      <c r="C402" s="4">
        <v>42496.640277777777</v>
      </c>
      <c r="D402" s="1">
        <f t="shared" si="31"/>
        <v>0.64027777777664596</v>
      </c>
      <c r="E402" s="7">
        <f t="shared" si="27"/>
        <v>1.1111111110949423E-2</v>
      </c>
      <c r="F402" s="8">
        <f t="shared" si="28"/>
        <v>0.26666666666666666</v>
      </c>
      <c r="G402" t="s">
        <v>7</v>
      </c>
      <c r="H402" t="s">
        <v>15</v>
      </c>
      <c r="I402" t="s">
        <v>16</v>
      </c>
      <c r="J402">
        <v>7.8</v>
      </c>
      <c r="K402" s="8">
        <f t="shared" si="29"/>
        <v>29.25</v>
      </c>
      <c r="L402" t="s">
        <v>13</v>
      </c>
    </row>
    <row r="403" spans="1:12" x14ac:dyDescent="0.25">
      <c r="A403" s="4">
        <v>42496.664583333331</v>
      </c>
      <c r="B403" s="2">
        <f t="shared" si="30"/>
        <v>0.66458333333139308</v>
      </c>
      <c r="C403" s="4">
        <v>42496.672222222223</v>
      </c>
      <c r="D403" s="1">
        <f t="shared" si="31"/>
        <v>0.67222222222335404</v>
      </c>
      <c r="E403" s="7">
        <f t="shared" si="27"/>
        <v>7.6388888919609599E-3</v>
      </c>
      <c r="F403" s="8">
        <f t="shared" si="28"/>
        <v>0.18333333333333332</v>
      </c>
      <c r="G403" t="s">
        <v>7</v>
      </c>
      <c r="H403" t="s">
        <v>75</v>
      </c>
      <c r="I403" t="s">
        <v>75</v>
      </c>
      <c r="J403">
        <v>3.8</v>
      </c>
      <c r="K403" s="8">
        <f t="shared" si="29"/>
        <v>20.727272727272727</v>
      </c>
      <c r="L403" t="s">
        <v>9</v>
      </c>
    </row>
    <row r="404" spans="1:12" x14ac:dyDescent="0.25">
      <c r="A404" s="4">
        <v>42496.753472222219</v>
      </c>
      <c r="B404" s="2">
        <f t="shared" si="30"/>
        <v>0.75347222221898846</v>
      </c>
      <c r="C404" s="4">
        <v>42496.759722222225</v>
      </c>
      <c r="D404" s="1">
        <f t="shared" si="31"/>
        <v>0.75972222222480923</v>
      </c>
      <c r="E404" s="7">
        <f t="shared" si="27"/>
        <v>6.2500000058207661E-3</v>
      </c>
      <c r="F404" s="8">
        <f t="shared" si="28"/>
        <v>0.15</v>
      </c>
      <c r="G404" t="s">
        <v>7</v>
      </c>
      <c r="H404" t="s">
        <v>16</v>
      </c>
      <c r="I404" t="s">
        <v>15</v>
      </c>
      <c r="J404">
        <v>2.5</v>
      </c>
      <c r="K404" s="8">
        <f t="shared" si="29"/>
        <v>16.666666666666668</v>
      </c>
      <c r="L404" t="s">
        <v>9</v>
      </c>
    </row>
    <row r="405" spans="1:12" x14ac:dyDescent="0.25">
      <c r="A405" s="4">
        <v>42496.911805555559</v>
      </c>
      <c r="B405" s="2">
        <f t="shared" si="30"/>
        <v>0.91180555555911269</v>
      </c>
      <c r="C405" s="4">
        <v>42496.920138888891</v>
      </c>
      <c r="D405" s="1">
        <f t="shared" si="31"/>
        <v>0.92013888889050577</v>
      </c>
      <c r="E405" s="7">
        <f t="shared" si="27"/>
        <v>8.333333331393078E-3</v>
      </c>
      <c r="F405" s="8">
        <f t="shared" si="28"/>
        <v>0.2</v>
      </c>
      <c r="G405" t="s">
        <v>7</v>
      </c>
      <c r="H405" t="s">
        <v>15</v>
      </c>
      <c r="I405" t="s">
        <v>36</v>
      </c>
      <c r="J405">
        <v>9.9</v>
      </c>
      <c r="K405" s="8">
        <f t="shared" si="29"/>
        <v>49.5</v>
      </c>
      <c r="L405" t="s">
        <v>11</v>
      </c>
    </row>
    <row r="406" spans="1:12" x14ac:dyDescent="0.25">
      <c r="A406" s="4">
        <v>42496.994444444441</v>
      </c>
      <c r="B406" s="2">
        <f t="shared" si="30"/>
        <v>0.99444444444088731</v>
      </c>
      <c r="C406" s="4">
        <v>42527.005555555559</v>
      </c>
      <c r="D406" s="1">
        <f t="shared" si="31"/>
        <v>5.5555555591126904E-3</v>
      </c>
      <c r="E406" s="7">
        <f t="shared" si="27"/>
        <v>1.1111111118225381E-2</v>
      </c>
      <c r="F406" s="8">
        <f t="shared" si="28"/>
        <v>0.26666666666666666</v>
      </c>
      <c r="G406" t="s">
        <v>7</v>
      </c>
      <c r="H406" t="s">
        <v>36</v>
      </c>
      <c r="I406" t="s">
        <v>15</v>
      </c>
      <c r="J406">
        <v>9.9</v>
      </c>
      <c r="K406" s="8">
        <f t="shared" si="29"/>
        <v>37.125</v>
      </c>
      <c r="L406" t="s">
        <v>11</v>
      </c>
    </row>
    <row r="407" spans="1:12" x14ac:dyDescent="0.25">
      <c r="A407" s="4">
        <v>42527.65</v>
      </c>
      <c r="B407" s="2">
        <f t="shared" si="30"/>
        <v>0.65000000000145519</v>
      </c>
      <c r="C407" s="4">
        <v>42527.65625</v>
      </c>
      <c r="D407" s="1">
        <f t="shared" si="31"/>
        <v>0.65625</v>
      </c>
      <c r="E407" s="7">
        <f t="shared" si="27"/>
        <v>6.2499999985448085E-3</v>
      </c>
      <c r="F407" s="8">
        <f t="shared" si="28"/>
        <v>0.15</v>
      </c>
      <c r="G407" t="s">
        <v>7</v>
      </c>
      <c r="H407" t="s">
        <v>38</v>
      </c>
      <c r="I407" t="s">
        <v>43</v>
      </c>
      <c r="J407">
        <v>3</v>
      </c>
      <c r="K407" s="8">
        <f t="shared" si="29"/>
        <v>20</v>
      </c>
      <c r="L407" t="s">
        <v>10</v>
      </c>
    </row>
    <row r="408" spans="1:12" x14ac:dyDescent="0.25">
      <c r="A408" s="4">
        <v>42527.677777777775</v>
      </c>
      <c r="B408" s="2">
        <f t="shared" si="30"/>
        <v>0.67777777777519077</v>
      </c>
      <c r="C408" s="4">
        <v>42527.683333333334</v>
      </c>
      <c r="D408" s="1">
        <f t="shared" si="31"/>
        <v>0.68333333333430346</v>
      </c>
      <c r="E408" s="7">
        <f t="shared" si="27"/>
        <v>5.5555555591126904E-3</v>
      </c>
      <c r="F408" s="8">
        <f t="shared" si="28"/>
        <v>0.13333333333333333</v>
      </c>
      <c r="G408" t="s">
        <v>7</v>
      </c>
      <c r="H408" t="s">
        <v>43</v>
      </c>
      <c r="I408" t="s">
        <v>38</v>
      </c>
      <c r="J408">
        <v>2.4</v>
      </c>
      <c r="K408" s="8">
        <f t="shared" si="29"/>
        <v>18</v>
      </c>
      <c r="L408" t="s">
        <v>10</v>
      </c>
    </row>
    <row r="409" spans="1:12" x14ac:dyDescent="0.25">
      <c r="A409" s="4">
        <v>42527.837500000001</v>
      </c>
      <c r="B409" s="2">
        <f t="shared" si="30"/>
        <v>0.83750000000145519</v>
      </c>
      <c r="C409" s="4">
        <v>42527.847222222219</v>
      </c>
      <c r="D409" s="1">
        <f t="shared" si="31"/>
        <v>0.84722222221898846</v>
      </c>
      <c r="E409" s="7">
        <f t="shared" si="27"/>
        <v>9.7222222175332718E-3</v>
      </c>
      <c r="F409" s="8">
        <f t="shared" si="28"/>
        <v>0.23333333333333334</v>
      </c>
      <c r="G409" t="s">
        <v>7</v>
      </c>
      <c r="H409" t="s">
        <v>15</v>
      </c>
      <c r="I409" t="s">
        <v>48</v>
      </c>
      <c r="J409">
        <v>5.7</v>
      </c>
      <c r="K409" s="8">
        <f t="shared" si="29"/>
        <v>24.428571428571431</v>
      </c>
      <c r="L409" t="s">
        <v>9</v>
      </c>
    </row>
    <row r="410" spans="1:12" x14ac:dyDescent="0.25">
      <c r="A410" s="4">
        <v>42527.880555555559</v>
      </c>
      <c r="B410" s="2">
        <f t="shared" si="30"/>
        <v>0.88055555555911269</v>
      </c>
      <c r="C410" s="4">
        <v>42527.900694444441</v>
      </c>
      <c r="D410" s="1">
        <f t="shared" si="31"/>
        <v>0.90069444444088731</v>
      </c>
      <c r="E410" s="7">
        <f t="shared" si="27"/>
        <v>2.0138888881774619E-2</v>
      </c>
      <c r="F410" s="8">
        <f t="shared" si="28"/>
        <v>0.48333333333333334</v>
      </c>
      <c r="G410" t="s">
        <v>7</v>
      </c>
      <c r="H410" t="s">
        <v>48</v>
      </c>
      <c r="I410" t="s">
        <v>15</v>
      </c>
      <c r="J410">
        <v>7.2</v>
      </c>
      <c r="K410" s="8">
        <f t="shared" si="29"/>
        <v>14.896551724137931</v>
      </c>
      <c r="L410" t="s">
        <v>9</v>
      </c>
    </row>
    <row r="411" spans="1:12" x14ac:dyDescent="0.25">
      <c r="A411" s="4">
        <v>42527.90347222222</v>
      </c>
      <c r="B411" s="2">
        <f t="shared" si="30"/>
        <v>0.90347222222044365</v>
      </c>
      <c r="C411" s="4">
        <v>42527.916666666664</v>
      </c>
      <c r="D411" s="1">
        <f t="shared" si="31"/>
        <v>0.91666666666424135</v>
      </c>
      <c r="E411" s="7">
        <f t="shared" si="27"/>
        <v>1.3194444443797693E-2</v>
      </c>
      <c r="F411" s="8">
        <f t="shared" si="28"/>
        <v>0.31666666666666665</v>
      </c>
      <c r="G411" t="s">
        <v>7</v>
      </c>
      <c r="H411" t="s">
        <v>15</v>
      </c>
      <c r="I411" t="s">
        <v>36</v>
      </c>
      <c r="J411">
        <v>10.4</v>
      </c>
      <c r="K411" s="8">
        <f t="shared" si="29"/>
        <v>32.842105263157897</v>
      </c>
      <c r="L411" t="s">
        <v>11</v>
      </c>
    </row>
    <row r="412" spans="1:12" x14ac:dyDescent="0.25">
      <c r="A412" s="4">
        <v>42527.981944444444</v>
      </c>
      <c r="B412" s="2">
        <f t="shared" si="30"/>
        <v>0.98194444444379769</v>
      </c>
      <c r="C412" s="4">
        <v>42527.991666666669</v>
      </c>
      <c r="D412" s="1">
        <f t="shared" si="31"/>
        <v>0.99166666666860692</v>
      </c>
      <c r="E412" s="7">
        <f t="shared" si="27"/>
        <v>9.7222222248092294E-3</v>
      </c>
      <c r="F412" s="8">
        <f t="shared" si="28"/>
        <v>0.23333333333333334</v>
      </c>
      <c r="G412" t="s">
        <v>7</v>
      </c>
      <c r="H412" t="s">
        <v>36</v>
      </c>
      <c r="I412" t="s">
        <v>15</v>
      </c>
      <c r="J412">
        <v>9.9</v>
      </c>
      <c r="K412" s="8">
        <f t="shared" si="29"/>
        <v>42.428571428571431</v>
      </c>
      <c r="L412" t="s">
        <v>11</v>
      </c>
    </row>
    <row r="413" spans="1:12" x14ac:dyDescent="0.25">
      <c r="A413" s="4">
        <v>42557.904166666667</v>
      </c>
      <c r="B413" s="2">
        <f t="shared" si="30"/>
        <v>0.90416666666715173</v>
      </c>
      <c r="C413" s="4">
        <v>42557.916666666664</v>
      </c>
      <c r="D413" s="1">
        <f t="shared" si="31"/>
        <v>0.91666666666424135</v>
      </c>
      <c r="E413" s="7">
        <f t="shared" si="27"/>
        <v>1.2499999997089617E-2</v>
      </c>
      <c r="F413" s="8">
        <f t="shared" si="28"/>
        <v>0.3</v>
      </c>
      <c r="G413" t="s">
        <v>7</v>
      </c>
      <c r="H413" t="s">
        <v>15</v>
      </c>
      <c r="I413" t="s">
        <v>36</v>
      </c>
      <c r="J413">
        <v>10.4</v>
      </c>
      <c r="K413" s="8">
        <f t="shared" si="29"/>
        <v>34.666666666666671</v>
      </c>
      <c r="L413" t="s">
        <v>11</v>
      </c>
    </row>
    <row r="414" spans="1:12" x14ac:dyDescent="0.25">
      <c r="A414" s="4">
        <v>42557.986805555556</v>
      </c>
      <c r="B414" s="2">
        <f t="shared" si="30"/>
        <v>0.98680555555620231</v>
      </c>
      <c r="C414" s="4">
        <v>42588.00277777778</v>
      </c>
      <c r="D414" s="1">
        <f t="shared" si="31"/>
        <v>2.7777777795563452E-3</v>
      </c>
      <c r="E414" s="7">
        <f t="shared" si="27"/>
        <v>1.5972222223354038E-2</v>
      </c>
      <c r="F414" s="8">
        <f t="shared" si="28"/>
        <v>0.38333333333333336</v>
      </c>
      <c r="G414" t="s">
        <v>7</v>
      </c>
      <c r="H414" t="s">
        <v>36</v>
      </c>
      <c r="I414" t="s">
        <v>15</v>
      </c>
      <c r="J414">
        <v>9.9</v>
      </c>
      <c r="K414" s="8">
        <f t="shared" si="29"/>
        <v>25.826086956521738</v>
      </c>
      <c r="L414" t="s">
        <v>11</v>
      </c>
    </row>
    <row r="415" spans="1:12" x14ac:dyDescent="0.25">
      <c r="A415" s="4">
        <v>42588.349305555559</v>
      </c>
      <c r="B415" s="2">
        <f t="shared" si="30"/>
        <v>0.34930555555911269</v>
      </c>
      <c r="C415" s="4">
        <v>42588.370138888888</v>
      </c>
      <c r="D415" s="1">
        <f t="shared" si="31"/>
        <v>0.37013888888759539</v>
      </c>
      <c r="E415" s="7">
        <f t="shared" si="27"/>
        <v>2.0833333328482695E-2</v>
      </c>
      <c r="F415" s="8">
        <f t="shared" si="28"/>
        <v>0.5</v>
      </c>
      <c r="G415" t="s">
        <v>7</v>
      </c>
      <c r="H415" t="s">
        <v>15</v>
      </c>
      <c r="I415" t="s">
        <v>16</v>
      </c>
      <c r="J415">
        <v>8.6999999999999993</v>
      </c>
      <c r="K415" s="8">
        <f t="shared" si="29"/>
        <v>17.399999999999999</v>
      </c>
      <c r="L415" t="s">
        <v>9</v>
      </c>
    </row>
    <row r="416" spans="1:12" x14ac:dyDescent="0.25">
      <c r="A416" s="4">
        <v>42588.50277777778</v>
      </c>
      <c r="B416" s="2">
        <f t="shared" si="30"/>
        <v>0.50277777777955635</v>
      </c>
      <c r="C416" s="4">
        <v>42588.542361111111</v>
      </c>
      <c r="D416" s="1">
        <f t="shared" si="31"/>
        <v>0.54236111111094942</v>
      </c>
      <c r="E416" s="7">
        <f t="shared" si="27"/>
        <v>3.9583333331393078E-2</v>
      </c>
      <c r="F416" s="8">
        <f t="shared" si="28"/>
        <v>0.95</v>
      </c>
      <c r="G416" t="s">
        <v>7</v>
      </c>
      <c r="H416" t="s">
        <v>17</v>
      </c>
      <c r="I416" t="s">
        <v>18</v>
      </c>
      <c r="J416">
        <v>22.3</v>
      </c>
      <c r="K416" s="8">
        <f t="shared" si="29"/>
        <v>23.473684210526319</v>
      </c>
      <c r="L416" t="s">
        <v>10</v>
      </c>
    </row>
    <row r="417" spans="1:12" x14ac:dyDescent="0.25">
      <c r="A417" s="4">
        <v>42588.55</v>
      </c>
      <c r="B417" s="2">
        <f t="shared" si="30"/>
        <v>0.55000000000291038</v>
      </c>
      <c r="C417" s="4">
        <v>42588.561805555553</v>
      </c>
      <c r="D417" s="1">
        <f t="shared" si="31"/>
        <v>0.56180555555329192</v>
      </c>
      <c r="E417" s="7">
        <f t="shared" si="27"/>
        <v>1.1805555550381541E-2</v>
      </c>
      <c r="F417" s="8">
        <f t="shared" si="28"/>
        <v>0.28333333333333333</v>
      </c>
      <c r="G417" t="s">
        <v>7</v>
      </c>
      <c r="H417" t="s">
        <v>136</v>
      </c>
      <c r="I417" t="s">
        <v>137</v>
      </c>
      <c r="J417">
        <v>3.3</v>
      </c>
      <c r="K417" s="8">
        <f t="shared" si="29"/>
        <v>11.647058823529411</v>
      </c>
      <c r="L417" t="s">
        <v>9</v>
      </c>
    </row>
    <row r="418" spans="1:12" x14ac:dyDescent="0.25">
      <c r="A418" s="4">
        <v>42588.604861111111</v>
      </c>
      <c r="B418" s="2">
        <f t="shared" si="30"/>
        <v>0.60486111111094942</v>
      </c>
      <c r="C418" s="4">
        <v>42588.609027777777</v>
      </c>
      <c r="D418" s="1">
        <f t="shared" si="31"/>
        <v>0.60902777777664596</v>
      </c>
      <c r="E418" s="7">
        <f t="shared" si="27"/>
        <v>4.166666665696539E-3</v>
      </c>
      <c r="F418" s="8">
        <f t="shared" si="28"/>
        <v>0.1</v>
      </c>
      <c r="G418" t="s">
        <v>7</v>
      </c>
      <c r="H418" t="s">
        <v>138</v>
      </c>
      <c r="I418" t="s">
        <v>139</v>
      </c>
      <c r="J418">
        <v>0.7</v>
      </c>
      <c r="K418" s="8">
        <f t="shared" si="29"/>
        <v>6.9999999999999991</v>
      </c>
      <c r="L418" t="s">
        <v>10</v>
      </c>
    </row>
    <row r="419" spans="1:12" x14ac:dyDescent="0.25">
      <c r="A419" s="4">
        <v>42588.704861111109</v>
      </c>
      <c r="B419" s="2">
        <f t="shared" si="30"/>
        <v>0.70486111110949423</v>
      </c>
      <c r="C419" s="4">
        <v>42588.71597222222</v>
      </c>
      <c r="D419" s="1">
        <f t="shared" si="31"/>
        <v>0.71597222222044365</v>
      </c>
      <c r="E419" s="7">
        <f t="shared" si="27"/>
        <v>1.1111111110949423E-2</v>
      </c>
      <c r="F419" s="8">
        <f t="shared" si="28"/>
        <v>0.26666666666666666</v>
      </c>
      <c r="G419" t="s">
        <v>7</v>
      </c>
      <c r="H419" t="s">
        <v>140</v>
      </c>
      <c r="I419" t="s">
        <v>141</v>
      </c>
      <c r="J419">
        <v>2.5</v>
      </c>
      <c r="K419" s="8">
        <f t="shared" si="29"/>
        <v>9.375</v>
      </c>
      <c r="L419" t="s">
        <v>9</v>
      </c>
    </row>
    <row r="420" spans="1:12" x14ac:dyDescent="0.25">
      <c r="A420" s="4">
        <v>42588.719444444447</v>
      </c>
      <c r="B420" s="2">
        <f t="shared" si="30"/>
        <v>0.71944444444670808</v>
      </c>
      <c r="C420" s="4">
        <v>42588.720833333333</v>
      </c>
      <c r="D420" s="1">
        <f t="shared" si="31"/>
        <v>0.72083333333284827</v>
      </c>
      <c r="E420" s="7">
        <f t="shared" si="27"/>
        <v>1.3888888861401938E-3</v>
      </c>
      <c r="F420" s="8">
        <f t="shared" si="28"/>
        <v>3.3333333333333333E-2</v>
      </c>
      <c r="G420" t="s">
        <v>7</v>
      </c>
      <c r="H420" t="s">
        <v>141</v>
      </c>
      <c r="I420" t="s">
        <v>142</v>
      </c>
      <c r="J420">
        <v>0.5</v>
      </c>
      <c r="K420" s="8">
        <f t="shared" si="29"/>
        <v>15</v>
      </c>
      <c r="L420" t="s">
        <v>10</v>
      </c>
    </row>
    <row r="421" spans="1:12" x14ac:dyDescent="0.25">
      <c r="A421" s="4">
        <v>42588.749305555553</v>
      </c>
      <c r="B421" s="2">
        <f t="shared" si="30"/>
        <v>0.74930555555329192</v>
      </c>
      <c r="C421" s="4">
        <v>42588.753472222219</v>
      </c>
      <c r="D421" s="1">
        <f t="shared" si="31"/>
        <v>0.75347222221898846</v>
      </c>
      <c r="E421" s="7">
        <f t="shared" si="27"/>
        <v>4.166666665696539E-3</v>
      </c>
      <c r="F421" s="8">
        <f t="shared" si="28"/>
        <v>0.1</v>
      </c>
      <c r="G421" t="s">
        <v>7</v>
      </c>
      <c r="H421" t="s">
        <v>142</v>
      </c>
      <c r="I421" t="s">
        <v>143</v>
      </c>
      <c r="J421">
        <v>0.9</v>
      </c>
      <c r="K421" s="8">
        <f t="shared" si="29"/>
        <v>9</v>
      </c>
      <c r="L421" t="s">
        <v>10</v>
      </c>
    </row>
    <row r="422" spans="1:12" x14ac:dyDescent="0.25">
      <c r="A422" s="4">
        <v>42588.84097222222</v>
      </c>
      <c r="B422" s="2">
        <f t="shared" si="30"/>
        <v>0.84097222222044365</v>
      </c>
      <c r="C422" s="4">
        <v>42588.850694444445</v>
      </c>
      <c r="D422" s="1">
        <f t="shared" si="31"/>
        <v>0.85069444444525288</v>
      </c>
      <c r="E422" s="7">
        <f t="shared" si="27"/>
        <v>9.7222222248092294E-3</v>
      </c>
      <c r="F422" s="8">
        <f t="shared" si="28"/>
        <v>0.23333333333333334</v>
      </c>
      <c r="G422" t="s">
        <v>7</v>
      </c>
      <c r="H422" t="s">
        <v>143</v>
      </c>
      <c r="I422" t="s">
        <v>144</v>
      </c>
      <c r="J422">
        <v>4.8</v>
      </c>
      <c r="K422" s="8">
        <f t="shared" si="29"/>
        <v>20.571428571428569</v>
      </c>
      <c r="L422" t="s">
        <v>10</v>
      </c>
    </row>
    <row r="423" spans="1:12" x14ac:dyDescent="0.25">
      <c r="A423" s="4">
        <v>42649.638194444444</v>
      </c>
      <c r="B423" s="2">
        <f t="shared" si="30"/>
        <v>0.63819444444379769</v>
      </c>
      <c r="C423" s="4">
        <v>42649.686111111114</v>
      </c>
      <c r="D423" s="1">
        <f t="shared" si="31"/>
        <v>0.68611111111385981</v>
      </c>
      <c r="E423" s="7">
        <f t="shared" si="27"/>
        <v>4.7916666670062114E-2</v>
      </c>
      <c r="F423" s="8">
        <f t="shared" si="28"/>
        <v>1.1499999999999999</v>
      </c>
      <c r="G423" t="s">
        <v>7</v>
      </c>
      <c r="H423" t="s">
        <v>18</v>
      </c>
      <c r="I423" t="s">
        <v>17</v>
      </c>
      <c r="J423">
        <v>16.3</v>
      </c>
      <c r="K423" s="8">
        <f t="shared" si="29"/>
        <v>14.173913043478263</v>
      </c>
      <c r="L423" t="s">
        <v>11</v>
      </c>
    </row>
    <row r="424" spans="1:12" x14ac:dyDescent="0.25">
      <c r="A424" s="4">
        <v>42649.907638888886</v>
      </c>
      <c r="B424" s="2">
        <f t="shared" si="30"/>
        <v>0.90763888888614019</v>
      </c>
      <c r="C424" s="4">
        <v>42649.919444444444</v>
      </c>
      <c r="D424" s="1">
        <f t="shared" si="31"/>
        <v>0.91944444444379769</v>
      </c>
      <c r="E424" s="7">
        <f t="shared" si="27"/>
        <v>1.1805555557657499E-2</v>
      </c>
      <c r="F424" s="8">
        <f t="shared" si="28"/>
        <v>0.28333333333333333</v>
      </c>
      <c r="G424" t="s">
        <v>7</v>
      </c>
      <c r="H424" t="s">
        <v>15</v>
      </c>
      <c r="I424" t="s">
        <v>36</v>
      </c>
      <c r="J424">
        <v>10.4</v>
      </c>
      <c r="K424" s="8">
        <f t="shared" si="29"/>
        <v>36.705882352941181</v>
      </c>
      <c r="L424" t="s">
        <v>11</v>
      </c>
    </row>
    <row r="425" spans="1:12" x14ac:dyDescent="0.25">
      <c r="A425" s="4">
        <v>42649.995138888888</v>
      </c>
      <c r="B425" s="2">
        <f t="shared" si="30"/>
        <v>0.99513888888759539</v>
      </c>
      <c r="C425" s="4">
        <v>42680.000694444447</v>
      </c>
      <c r="D425" s="1">
        <f t="shared" si="31"/>
        <v>6.944444467080757E-4</v>
      </c>
      <c r="E425" s="7">
        <f t="shared" si="27"/>
        <v>5.5555555591126904E-3</v>
      </c>
      <c r="F425" s="8">
        <f t="shared" si="28"/>
        <v>0.13333333333333333</v>
      </c>
      <c r="G425" t="s">
        <v>7</v>
      </c>
      <c r="H425" t="s">
        <v>36</v>
      </c>
      <c r="I425" t="s">
        <v>15</v>
      </c>
      <c r="J425">
        <v>9.9</v>
      </c>
      <c r="K425" s="8">
        <f t="shared" si="29"/>
        <v>74.25</v>
      </c>
      <c r="L425" t="s">
        <v>11</v>
      </c>
    </row>
    <row r="426" spans="1:12" x14ac:dyDescent="0.25">
      <c r="A426" s="4">
        <v>42680.713888888888</v>
      </c>
      <c r="B426" s="2">
        <f t="shared" si="30"/>
        <v>0.71388888888759539</v>
      </c>
      <c r="C426" s="4">
        <v>42680.719444444447</v>
      </c>
      <c r="D426" s="1">
        <f t="shared" si="31"/>
        <v>0.71944444444670808</v>
      </c>
      <c r="E426" s="7">
        <f t="shared" si="27"/>
        <v>5.5555555591126904E-3</v>
      </c>
      <c r="F426" s="8">
        <f t="shared" si="28"/>
        <v>0.13333333333333333</v>
      </c>
      <c r="G426" t="s">
        <v>7</v>
      </c>
      <c r="H426" t="s">
        <v>15</v>
      </c>
      <c r="I426" t="s">
        <v>16</v>
      </c>
      <c r="J426">
        <v>3.7</v>
      </c>
      <c r="K426" s="8">
        <f t="shared" si="29"/>
        <v>27.75</v>
      </c>
      <c r="L426" t="s">
        <v>10</v>
      </c>
    </row>
    <row r="427" spans="1:12" x14ac:dyDescent="0.25">
      <c r="A427" s="4">
        <v>42680.731944444444</v>
      </c>
      <c r="B427" s="2">
        <f t="shared" si="30"/>
        <v>0.73194444444379769</v>
      </c>
      <c r="C427" s="4">
        <v>42680.73541666667</v>
      </c>
      <c r="D427" s="1">
        <f t="shared" si="31"/>
        <v>0.73541666667006211</v>
      </c>
      <c r="E427" s="7">
        <f t="shared" si="27"/>
        <v>3.4722222262644209E-3</v>
      </c>
      <c r="F427" s="8">
        <f t="shared" si="28"/>
        <v>8.3333333333333329E-2</v>
      </c>
      <c r="G427" t="s">
        <v>7</v>
      </c>
      <c r="H427" t="s">
        <v>16</v>
      </c>
      <c r="I427" t="s">
        <v>15</v>
      </c>
      <c r="J427">
        <v>4.5999999999999996</v>
      </c>
      <c r="K427" s="8">
        <f t="shared" si="29"/>
        <v>55.199999999999996</v>
      </c>
      <c r="L427" t="s">
        <v>9</v>
      </c>
    </row>
    <row r="428" spans="1:12" x14ac:dyDescent="0.25">
      <c r="A428" s="4">
        <v>42680.743055555555</v>
      </c>
      <c r="B428" s="2">
        <f t="shared" si="30"/>
        <v>0.74305555555474712</v>
      </c>
      <c r="C428" s="4">
        <v>42680.74722222222</v>
      </c>
      <c r="D428" s="1">
        <f t="shared" si="31"/>
        <v>0.74722222222044365</v>
      </c>
      <c r="E428" s="7">
        <f t="shared" si="27"/>
        <v>4.166666665696539E-3</v>
      </c>
      <c r="F428" s="8">
        <f t="shared" si="28"/>
        <v>0.1</v>
      </c>
      <c r="G428" t="s">
        <v>7</v>
      </c>
      <c r="H428" t="s">
        <v>44</v>
      </c>
      <c r="I428" t="s">
        <v>38</v>
      </c>
      <c r="J428">
        <v>1.7</v>
      </c>
      <c r="K428" s="8">
        <f t="shared" si="29"/>
        <v>17</v>
      </c>
    </row>
    <row r="429" spans="1:12" x14ac:dyDescent="0.25">
      <c r="A429" s="4">
        <v>42680.90625</v>
      </c>
      <c r="B429" s="2">
        <f t="shared" si="30"/>
        <v>0.90625</v>
      </c>
      <c r="C429" s="4">
        <v>42680.919444444444</v>
      </c>
      <c r="D429" s="1">
        <f t="shared" si="31"/>
        <v>0.91944444444379769</v>
      </c>
      <c r="E429" s="7">
        <f t="shared" si="27"/>
        <v>1.3194444443797693E-2</v>
      </c>
      <c r="F429" s="8">
        <f t="shared" si="28"/>
        <v>0.31666666666666665</v>
      </c>
      <c r="G429" t="s">
        <v>7</v>
      </c>
      <c r="H429" t="s">
        <v>15</v>
      </c>
      <c r="I429" t="s">
        <v>36</v>
      </c>
      <c r="J429">
        <v>10.4</v>
      </c>
      <c r="K429" s="8">
        <f t="shared" si="29"/>
        <v>32.842105263157897</v>
      </c>
      <c r="L429" t="s">
        <v>11</v>
      </c>
    </row>
    <row r="430" spans="1:12" x14ac:dyDescent="0.25">
      <c r="A430" s="4">
        <v>42680.98541666667</v>
      </c>
      <c r="B430" s="2">
        <f t="shared" si="30"/>
        <v>0.98541666667006211</v>
      </c>
      <c r="C430" s="4">
        <v>42710.003472222219</v>
      </c>
      <c r="D430" s="1">
        <f t="shared" si="31"/>
        <v>3.4722222189884633E-3</v>
      </c>
      <c r="E430" s="7">
        <f t="shared" si="27"/>
        <v>1.805555554892635E-2</v>
      </c>
      <c r="F430" s="8">
        <f t="shared" si="28"/>
        <v>0.43333333333333335</v>
      </c>
      <c r="G430" t="s">
        <v>7</v>
      </c>
      <c r="H430" t="s">
        <v>36</v>
      </c>
      <c r="I430" t="s">
        <v>15</v>
      </c>
      <c r="J430">
        <v>9.9</v>
      </c>
      <c r="K430" s="8">
        <f t="shared" si="29"/>
        <v>22.846153846153847</v>
      </c>
      <c r="L430" t="s">
        <v>11</v>
      </c>
    </row>
    <row r="431" spans="1:12" x14ac:dyDescent="0.25">
      <c r="A431" s="4">
        <v>42710.828472222223</v>
      </c>
      <c r="B431" s="2">
        <f t="shared" si="30"/>
        <v>0.82847222222335404</v>
      </c>
      <c r="C431" s="4">
        <v>42710.830555555556</v>
      </c>
      <c r="D431" s="1">
        <f t="shared" si="31"/>
        <v>0.83055555555620231</v>
      </c>
      <c r="E431" s="7">
        <f t="shared" si="27"/>
        <v>2.0833333328482695E-3</v>
      </c>
      <c r="F431" s="8">
        <f t="shared" si="28"/>
        <v>0.05</v>
      </c>
      <c r="G431" t="s">
        <v>7</v>
      </c>
      <c r="H431" t="s">
        <v>15</v>
      </c>
      <c r="I431" t="s">
        <v>16</v>
      </c>
      <c r="J431">
        <v>2.5</v>
      </c>
      <c r="K431" s="8">
        <f t="shared" si="29"/>
        <v>50</v>
      </c>
      <c r="L431" t="s">
        <v>9</v>
      </c>
    </row>
    <row r="432" spans="1:12" x14ac:dyDescent="0.25">
      <c r="A432" s="4">
        <v>42710.836805555555</v>
      </c>
      <c r="B432" s="2">
        <f t="shared" si="30"/>
        <v>0.83680555555474712</v>
      </c>
      <c r="C432" s="4">
        <v>42710.844444444447</v>
      </c>
      <c r="D432" s="1">
        <f t="shared" si="31"/>
        <v>0.84444444444670808</v>
      </c>
      <c r="E432" s="7">
        <f t="shared" si="27"/>
        <v>7.6388888919609599E-3</v>
      </c>
      <c r="F432" s="8">
        <f t="shared" si="28"/>
        <v>0.18333333333333332</v>
      </c>
      <c r="G432" t="s">
        <v>7</v>
      </c>
      <c r="H432" t="s">
        <v>16</v>
      </c>
      <c r="I432" t="s">
        <v>15</v>
      </c>
      <c r="J432">
        <v>4.3</v>
      </c>
      <c r="K432" s="8">
        <f t="shared" si="29"/>
        <v>23.454545454545457</v>
      </c>
      <c r="L432" t="s">
        <v>10</v>
      </c>
    </row>
    <row r="433" spans="1:12" x14ac:dyDescent="0.25">
      <c r="A433" s="4">
        <v>42710.915277777778</v>
      </c>
      <c r="B433" s="2">
        <f t="shared" si="30"/>
        <v>0.91527777777810115</v>
      </c>
      <c r="C433" s="4">
        <v>42710.929861111108</v>
      </c>
      <c r="D433" s="1">
        <f t="shared" si="31"/>
        <v>0.92986111110803904</v>
      </c>
      <c r="E433" s="7">
        <f t="shared" si="27"/>
        <v>1.4583333329937886E-2</v>
      </c>
      <c r="F433" s="8">
        <f t="shared" si="28"/>
        <v>0.35</v>
      </c>
      <c r="G433" t="s">
        <v>7</v>
      </c>
      <c r="H433" t="s">
        <v>116</v>
      </c>
      <c r="I433" t="s">
        <v>38</v>
      </c>
      <c r="J433">
        <v>2.8</v>
      </c>
      <c r="K433" s="8">
        <f t="shared" si="29"/>
        <v>8</v>
      </c>
      <c r="L433" t="s">
        <v>10</v>
      </c>
    </row>
    <row r="434" spans="1:12" x14ac:dyDescent="0.25">
      <c r="A434" s="3">
        <v>42534</v>
      </c>
      <c r="B434" s="2">
        <v>0.22430555555555556</v>
      </c>
      <c r="C434" s="3">
        <v>42534</v>
      </c>
      <c r="D434" s="2">
        <v>0.23750000000000002</v>
      </c>
      <c r="E434" s="7">
        <f t="shared" si="27"/>
        <v>1.3194444444444453E-2</v>
      </c>
      <c r="F434" s="8">
        <f t="shared" si="28"/>
        <v>0.31666666666666665</v>
      </c>
      <c r="G434" t="s">
        <v>7</v>
      </c>
      <c r="H434" t="s">
        <v>15</v>
      </c>
      <c r="I434" t="s">
        <v>16</v>
      </c>
      <c r="J434">
        <v>8.4</v>
      </c>
      <c r="K434" s="8">
        <f t="shared" si="29"/>
        <v>26.526315789473685</v>
      </c>
      <c r="L434" t="s">
        <v>9</v>
      </c>
    </row>
    <row r="435" spans="1:12" x14ac:dyDescent="0.25">
      <c r="A435" s="3">
        <v>42534</v>
      </c>
      <c r="B435" s="2">
        <v>0.59513888888888888</v>
      </c>
      <c r="C435" s="3">
        <v>42534</v>
      </c>
      <c r="D435" s="2">
        <v>0.61527777777777781</v>
      </c>
      <c r="E435" s="7">
        <f t="shared" si="27"/>
        <v>2.0138888888888928E-2</v>
      </c>
      <c r="F435" s="8">
        <f t="shared" si="28"/>
        <v>0.48333333333333334</v>
      </c>
      <c r="G435" t="s">
        <v>7</v>
      </c>
      <c r="H435" t="s">
        <v>145</v>
      </c>
      <c r="I435" t="s">
        <v>146</v>
      </c>
      <c r="J435">
        <v>13.2</v>
      </c>
      <c r="K435" s="8">
        <f t="shared" si="29"/>
        <v>27.310344827586206</v>
      </c>
      <c r="L435" t="s">
        <v>11</v>
      </c>
    </row>
    <row r="436" spans="1:12" x14ac:dyDescent="0.25">
      <c r="A436" s="3">
        <v>42534</v>
      </c>
      <c r="B436" s="2">
        <v>0.75555555555555554</v>
      </c>
      <c r="C436" s="3">
        <v>42534</v>
      </c>
      <c r="D436" s="2">
        <v>0.78263888888888899</v>
      </c>
      <c r="E436" s="7">
        <f t="shared" si="27"/>
        <v>2.7083333333333459E-2</v>
      </c>
      <c r="F436" s="8">
        <f t="shared" si="28"/>
        <v>0.65</v>
      </c>
      <c r="G436" t="s">
        <v>7</v>
      </c>
      <c r="H436" t="s">
        <v>146</v>
      </c>
      <c r="I436" t="s">
        <v>147</v>
      </c>
      <c r="J436">
        <v>3.9</v>
      </c>
      <c r="K436" s="8">
        <f t="shared" si="29"/>
        <v>6</v>
      </c>
      <c r="L436" t="s">
        <v>9</v>
      </c>
    </row>
    <row r="437" spans="1:12" x14ac:dyDescent="0.25">
      <c r="A437" s="3">
        <v>42534</v>
      </c>
      <c r="B437" s="2">
        <v>0.78749999999999998</v>
      </c>
      <c r="C437" s="3">
        <v>42534</v>
      </c>
      <c r="D437" s="2">
        <v>0.80763888888888891</v>
      </c>
      <c r="E437" s="7">
        <f t="shared" si="27"/>
        <v>2.0138888888888928E-2</v>
      </c>
      <c r="F437" s="8">
        <f t="shared" si="28"/>
        <v>0.48333333333333334</v>
      </c>
      <c r="G437" t="s">
        <v>7</v>
      </c>
      <c r="H437" t="s">
        <v>147</v>
      </c>
      <c r="I437" t="s">
        <v>145</v>
      </c>
      <c r="J437">
        <v>5.0999999999999996</v>
      </c>
      <c r="K437" s="8">
        <f t="shared" si="29"/>
        <v>10.551724137931034</v>
      </c>
      <c r="L437" t="s">
        <v>9</v>
      </c>
    </row>
    <row r="438" spans="1:12" x14ac:dyDescent="0.25">
      <c r="A438" s="3">
        <v>42534</v>
      </c>
      <c r="B438" s="2">
        <v>0.83333333333333337</v>
      </c>
      <c r="C438" s="3">
        <v>42534</v>
      </c>
      <c r="D438" s="2">
        <v>0.83680555555555547</v>
      </c>
      <c r="E438" s="7">
        <f t="shared" si="27"/>
        <v>3.4722222222220989E-3</v>
      </c>
      <c r="F438" s="8">
        <f t="shared" si="28"/>
        <v>8.3333333333333329E-2</v>
      </c>
      <c r="G438" t="s">
        <v>7</v>
      </c>
      <c r="H438" t="s">
        <v>145</v>
      </c>
      <c r="I438" t="s">
        <v>65</v>
      </c>
      <c r="J438">
        <v>5.2</v>
      </c>
      <c r="K438" s="8">
        <f t="shared" si="29"/>
        <v>62.400000000000006</v>
      </c>
      <c r="L438" t="s">
        <v>13</v>
      </c>
    </row>
    <row r="439" spans="1:12" x14ac:dyDescent="0.25">
      <c r="A439" s="3">
        <v>42535</v>
      </c>
      <c r="B439" s="2">
        <v>0.50208333333333333</v>
      </c>
      <c r="C439" s="3">
        <v>42535</v>
      </c>
      <c r="D439" s="2">
        <v>0.51458333333333328</v>
      </c>
      <c r="E439" s="7">
        <f t="shared" si="27"/>
        <v>1.2499999999999956E-2</v>
      </c>
      <c r="F439" s="8">
        <f t="shared" si="28"/>
        <v>0.3</v>
      </c>
      <c r="G439" t="s">
        <v>7</v>
      </c>
      <c r="H439" t="s">
        <v>146</v>
      </c>
      <c r="I439" t="s">
        <v>123</v>
      </c>
      <c r="J439">
        <v>9.8000000000000007</v>
      </c>
      <c r="K439" s="8">
        <f t="shared" si="29"/>
        <v>32.666666666666671</v>
      </c>
    </row>
    <row r="440" spans="1:12" x14ac:dyDescent="0.25">
      <c r="A440" s="3">
        <v>42535</v>
      </c>
      <c r="B440" s="2">
        <v>0.67291666666666661</v>
      </c>
      <c r="C440" s="3">
        <v>42535</v>
      </c>
      <c r="D440" s="2">
        <v>0.69374999999999998</v>
      </c>
      <c r="E440" s="7">
        <f t="shared" si="27"/>
        <v>2.083333333333337E-2</v>
      </c>
      <c r="F440" s="8">
        <f t="shared" si="28"/>
        <v>0.5</v>
      </c>
      <c r="G440" t="s">
        <v>7</v>
      </c>
      <c r="H440" t="s">
        <v>123</v>
      </c>
      <c r="I440" t="s">
        <v>146</v>
      </c>
      <c r="J440">
        <v>11.6</v>
      </c>
      <c r="K440" s="8">
        <f t="shared" si="29"/>
        <v>23.2</v>
      </c>
      <c r="L440" t="s">
        <v>11</v>
      </c>
    </row>
    <row r="441" spans="1:12" x14ac:dyDescent="0.25">
      <c r="A441" s="3">
        <v>42535</v>
      </c>
      <c r="B441" s="2">
        <v>0.71875</v>
      </c>
      <c r="C441" s="3">
        <v>42535</v>
      </c>
      <c r="D441" s="2">
        <v>0.72499999999999998</v>
      </c>
      <c r="E441" s="7">
        <f t="shared" si="27"/>
        <v>6.2499999999999778E-3</v>
      </c>
      <c r="F441" s="8">
        <f t="shared" si="28"/>
        <v>0.15</v>
      </c>
      <c r="G441" t="s">
        <v>7</v>
      </c>
      <c r="H441" t="s">
        <v>146</v>
      </c>
      <c r="I441" t="s">
        <v>145</v>
      </c>
      <c r="J441">
        <v>5.0999999999999996</v>
      </c>
      <c r="K441" s="8">
        <f t="shared" si="29"/>
        <v>34</v>
      </c>
      <c r="L441" t="s">
        <v>11</v>
      </c>
    </row>
    <row r="442" spans="1:12" x14ac:dyDescent="0.25">
      <c r="A442" s="3">
        <v>42535</v>
      </c>
      <c r="B442" s="2">
        <v>0.7270833333333333</v>
      </c>
      <c r="C442" s="3">
        <v>42535</v>
      </c>
      <c r="D442" s="2">
        <v>0.74791666666666667</v>
      </c>
      <c r="E442" s="7">
        <f t="shared" si="27"/>
        <v>2.083333333333337E-2</v>
      </c>
      <c r="F442" s="8">
        <f t="shared" si="28"/>
        <v>0.5</v>
      </c>
      <c r="G442" t="s">
        <v>7</v>
      </c>
      <c r="H442" t="s">
        <v>31</v>
      </c>
      <c r="I442" t="s">
        <v>148</v>
      </c>
      <c r="J442">
        <v>9.3000000000000007</v>
      </c>
      <c r="K442" s="8">
        <f t="shared" si="29"/>
        <v>18.600000000000001</v>
      </c>
      <c r="L442" t="s">
        <v>10</v>
      </c>
    </row>
    <row r="443" spans="1:12" x14ac:dyDescent="0.25">
      <c r="A443" s="3">
        <v>42536</v>
      </c>
      <c r="B443" s="2">
        <v>7.3611111111111113E-2</v>
      </c>
      <c r="C443" s="3">
        <v>42536</v>
      </c>
      <c r="D443" s="2">
        <v>8.7500000000000008E-2</v>
      </c>
      <c r="E443" s="7">
        <f t="shared" si="27"/>
        <v>1.3888888888888895E-2</v>
      </c>
      <c r="F443" s="8">
        <f t="shared" si="28"/>
        <v>0.33333333333333331</v>
      </c>
      <c r="G443" t="s">
        <v>7</v>
      </c>
      <c r="H443" t="s">
        <v>149</v>
      </c>
      <c r="I443" t="s">
        <v>150</v>
      </c>
      <c r="J443">
        <v>12.4</v>
      </c>
      <c r="K443" s="8">
        <f t="shared" si="29"/>
        <v>37.200000000000003</v>
      </c>
      <c r="L443" t="s">
        <v>53</v>
      </c>
    </row>
    <row r="444" spans="1:12" x14ac:dyDescent="0.25">
      <c r="A444" s="3">
        <v>42536</v>
      </c>
      <c r="B444" s="2">
        <v>0.6430555555555556</v>
      </c>
      <c r="C444" s="3">
        <v>42536</v>
      </c>
      <c r="D444" s="2">
        <v>0.64861111111111114</v>
      </c>
      <c r="E444" s="7">
        <f t="shared" si="27"/>
        <v>5.5555555555555358E-3</v>
      </c>
      <c r="F444" s="8">
        <f t="shared" si="28"/>
        <v>0.13333333333333333</v>
      </c>
      <c r="G444" t="s">
        <v>7</v>
      </c>
      <c r="H444" t="s">
        <v>151</v>
      </c>
      <c r="I444" t="s">
        <v>152</v>
      </c>
      <c r="J444">
        <v>1.9</v>
      </c>
      <c r="K444" s="8">
        <f t="shared" si="29"/>
        <v>14.25</v>
      </c>
      <c r="L444" t="s">
        <v>53</v>
      </c>
    </row>
    <row r="445" spans="1:12" x14ac:dyDescent="0.25">
      <c r="A445" s="3">
        <v>42536</v>
      </c>
      <c r="B445" s="2">
        <v>0.69236111111111109</v>
      </c>
      <c r="C445" s="3">
        <v>42536</v>
      </c>
      <c r="D445" s="2">
        <v>0.70972222222222225</v>
      </c>
      <c r="E445" s="7">
        <f t="shared" si="27"/>
        <v>1.736111111111116E-2</v>
      </c>
      <c r="F445" s="8">
        <f t="shared" si="28"/>
        <v>0.41666666666666669</v>
      </c>
      <c r="G445" t="s">
        <v>7</v>
      </c>
      <c r="H445" t="s">
        <v>152</v>
      </c>
      <c r="I445" t="s">
        <v>153</v>
      </c>
      <c r="J445">
        <v>6.4</v>
      </c>
      <c r="K445" s="8">
        <f t="shared" si="29"/>
        <v>15.36</v>
      </c>
      <c r="L445" t="s">
        <v>13</v>
      </c>
    </row>
    <row r="446" spans="1:12" x14ac:dyDescent="0.25">
      <c r="A446" s="3">
        <v>42536</v>
      </c>
      <c r="B446" s="2">
        <v>0.7284722222222223</v>
      </c>
      <c r="C446" s="3">
        <v>42536</v>
      </c>
      <c r="D446" s="2">
        <v>0.74236111111111114</v>
      </c>
      <c r="E446" s="7">
        <f t="shared" si="27"/>
        <v>1.388888888888884E-2</v>
      </c>
      <c r="F446" s="8">
        <f t="shared" si="28"/>
        <v>0.33333333333333331</v>
      </c>
      <c r="G446" t="s">
        <v>55</v>
      </c>
      <c r="H446" t="s">
        <v>153</v>
      </c>
      <c r="I446" t="s">
        <v>154</v>
      </c>
      <c r="J446">
        <v>5.5</v>
      </c>
      <c r="K446" s="8">
        <f t="shared" si="29"/>
        <v>16.5</v>
      </c>
    </row>
    <row r="447" spans="1:12" x14ac:dyDescent="0.25">
      <c r="A447" s="3">
        <v>42536</v>
      </c>
      <c r="B447" s="2">
        <v>0.82777777777777783</v>
      </c>
      <c r="C447" s="3">
        <v>42536</v>
      </c>
      <c r="D447" s="2">
        <v>0.83194444444444438</v>
      </c>
      <c r="E447" s="7">
        <f t="shared" si="27"/>
        <v>4.1666666666665408E-3</v>
      </c>
      <c r="F447" s="8">
        <f t="shared" si="28"/>
        <v>0.1</v>
      </c>
      <c r="G447" t="s">
        <v>7</v>
      </c>
      <c r="H447" t="s">
        <v>154</v>
      </c>
      <c r="I447" t="s">
        <v>155</v>
      </c>
      <c r="J447">
        <v>1.5</v>
      </c>
      <c r="K447" s="8">
        <f t="shared" si="29"/>
        <v>15</v>
      </c>
      <c r="L447" t="s">
        <v>9</v>
      </c>
    </row>
    <row r="448" spans="1:12" x14ac:dyDescent="0.25">
      <c r="A448" s="3">
        <v>42537</v>
      </c>
      <c r="B448" s="2">
        <v>0.56666666666666665</v>
      </c>
      <c r="C448" s="3">
        <v>42537</v>
      </c>
      <c r="D448" s="2">
        <v>0.60416666666666663</v>
      </c>
      <c r="E448" s="7">
        <f t="shared" si="27"/>
        <v>3.7499999999999978E-2</v>
      </c>
      <c r="F448" s="8">
        <f t="shared" si="28"/>
        <v>0.9</v>
      </c>
      <c r="G448" t="s">
        <v>7</v>
      </c>
      <c r="H448" t="s">
        <v>150</v>
      </c>
      <c r="I448" t="s">
        <v>156</v>
      </c>
      <c r="J448">
        <v>14.5</v>
      </c>
      <c r="K448" s="8">
        <f t="shared" si="29"/>
        <v>16.111111111111111</v>
      </c>
    </row>
    <row r="449" spans="1:12" x14ac:dyDescent="0.25">
      <c r="A449" s="3">
        <v>42537</v>
      </c>
      <c r="B449" s="2">
        <v>0.61249999999999993</v>
      </c>
      <c r="C449" s="3">
        <v>42537</v>
      </c>
      <c r="D449" s="2">
        <v>0.61527777777777781</v>
      </c>
      <c r="E449" s="7">
        <f t="shared" ref="E449:E512" si="32">IF(D449&gt;B449,D449-B449,D449-B449+1)</f>
        <v>2.7777777777778789E-3</v>
      </c>
      <c r="F449" s="8">
        <f t="shared" ref="F449:F512" si="33">(HOUR(E449)*60+MINUTE(E449))/60</f>
        <v>6.6666666666666666E-2</v>
      </c>
      <c r="G449" t="s">
        <v>7</v>
      </c>
      <c r="H449" t="s">
        <v>156</v>
      </c>
      <c r="I449" t="s">
        <v>149</v>
      </c>
      <c r="J449">
        <v>2.7</v>
      </c>
      <c r="K449" s="8">
        <f t="shared" ref="K449:K512" si="34">J449/F449</f>
        <v>40.5</v>
      </c>
    </row>
    <row r="450" spans="1:12" x14ac:dyDescent="0.25">
      <c r="A450" s="3">
        <v>42537</v>
      </c>
      <c r="B450" s="2">
        <v>0.63680555555555551</v>
      </c>
      <c r="C450" s="3">
        <v>42537</v>
      </c>
      <c r="D450" s="2">
        <v>0.65347222222222223</v>
      </c>
      <c r="E450" s="7">
        <f t="shared" si="32"/>
        <v>1.6666666666666718E-2</v>
      </c>
      <c r="F450" s="8">
        <f t="shared" si="33"/>
        <v>0.4</v>
      </c>
      <c r="G450" t="s">
        <v>7</v>
      </c>
      <c r="H450" t="s">
        <v>149</v>
      </c>
      <c r="I450" t="s">
        <v>150</v>
      </c>
      <c r="J450">
        <v>15</v>
      </c>
      <c r="K450" s="8">
        <f t="shared" si="34"/>
        <v>37.5</v>
      </c>
    </row>
    <row r="451" spans="1:12" x14ac:dyDescent="0.25">
      <c r="A451" s="3">
        <v>42537</v>
      </c>
      <c r="B451" s="2">
        <v>0.81874999999999998</v>
      </c>
      <c r="C451" s="3">
        <v>42537</v>
      </c>
      <c r="D451" s="2">
        <v>0.8305555555555556</v>
      </c>
      <c r="E451" s="7">
        <f t="shared" si="32"/>
        <v>1.1805555555555625E-2</v>
      </c>
      <c r="F451" s="8">
        <f t="shared" si="33"/>
        <v>0.28333333333333333</v>
      </c>
      <c r="G451" t="s">
        <v>7</v>
      </c>
      <c r="H451" t="s">
        <v>150</v>
      </c>
      <c r="I451" t="s">
        <v>149</v>
      </c>
      <c r="J451">
        <v>12.9</v>
      </c>
      <c r="K451" s="8">
        <f t="shared" si="34"/>
        <v>45.529411764705884</v>
      </c>
    </row>
    <row r="452" spans="1:12" x14ac:dyDescent="0.25">
      <c r="A452" s="3">
        <v>42537</v>
      </c>
      <c r="B452" s="2">
        <v>0.90486111111111101</v>
      </c>
      <c r="C452" s="3">
        <v>42537</v>
      </c>
      <c r="D452" s="2">
        <v>0.91388888888888886</v>
      </c>
      <c r="E452" s="7">
        <f t="shared" si="32"/>
        <v>9.0277777777778567E-3</v>
      </c>
      <c r="F452" s="8">
        <f t="shared" si="33"/>
        <v>0.21666666666666667</v>
      </c>
      <c r="G452" t="s">
        <v>7</v>
      </c>
      <c r="H452" t="s">
        <v>149</v>
      </c>
      <c r="I452" t="s">
        <v>150</v>
      </c>
      <c r="J452">
        <v>13.6</v>
      </c>
      <c r="K452" s="8">
        <f t="shared" si="34"/>
        <v>62.769230769230766</v>
      </c>
    </row>
    <row r="453" spans="1:12" x14ac:dyDescent="0.25">
      <c r="A453" s="3">
        <v>42538</v>
      </c>
      <c r="B453" s="2">
        <v>0.6743055555555556</v>
      </c>
      <c r="C453" s="3">
        <v>42538</v>
      </c>
      <c r="D453" s="2">
        <v>0.6972222222222223</v>
      </c>
      <c r="E453" s="7">
        <f t="shared" si="32"/>
        <v>2.2916666666666696E-2</v>
      </c>
      <c r="F453" s="8">
        <f t="shared" si="33"/>
        <v>0.55000000000000004</v>
      </c>
      <c r="G453" t="s">
        <v>7</v>
      </c>
      <c r="H453" t="s">
        <v>150</v>
      </c>
      <c r="I453" t="s">
        <v>149</v>
      </c>
      <c r="J453">
        <v>12.2</v>
      </c>
      <c r="K453" s="8">
        <f t="shared" si="34"/>
        <v>22.18181818181818</v>
      </c>
    </row>
    <row r="454" spans="1:12" x14ac:dyDescent="0.25">
      <c r="A454" s="3">
        <v>42539</v>
      </c>
      <c r="B454" s="2">
        <v>2.013888888888889E-2</v>
      </c>
      <c r="C454" s="3">
        <v>42539</v>
      </c>
      <c r="D454" s="2">
        <v>3.5416666666666666E-2</v>
      </c>
      <c r="E454" s="7">
        <f t="shared" si="32"/>
        <v>1.5277777777777776E-2</v>
      </c>
      <c r="F454" s="8">
        <f t="shared" si="33"/>
        <v>0.36666666666666664</v>
      </c>
      <c r="G454" t="s">
        <v>7</v>
      </c>
      <c r="H454" t="s">
        <v>16</v>
      </c>
      <c r="I454" t="s">
        <v>15</v>
      </c>
      <c r="J454">
        <v>8.6999999999999993</v>
      </c>
      <c r="K454" s="8">
        <f t="shared" si="34"/>
        <v>23.727272727272727</v>
      </c>
    </row>
    <row r="455" spans="1:12" x14ac:dyDescent="0.25">
      <c r="A455" s="3">
        <v>42540</v>
      </c>
      <c r="B455" s="2">
        <v>0.11041666666666666</v>
      </c>
      <c r="C455" s="3">
        <v>42540</v>
      </c>
      <c r="D455" s="2">
        <v>0.11805555555555557</v>
      </c>
      <c r="E455" s="7">
        <f t="shared" si="32"/>
        <v>7.6388888888889034E-3</v>
      </c>
      <c r="F455" s="8">
        <f t="shared" si="33"/>
        <v>0.18333333333333332</v>
      </c>
      <c r="G455" t="s">
        <v>7</v>
      </c>
      <c r="H455" t="s">
        <v>15</v>
      </c>
      <c r="I455" t="s">
        <v>40</v>
      </c>
      <c r="J455">
        <v>6</v>
      </c>
      <c r="K455" s="8">
        <f t="shared" si="34"/>
        <v>32.727272727272727</v>
      </c>
    </row>
    <row r="456" spans="1:12" x14ac:dyDescent="0.25">
      <c r="A456" s="3">
        <v>42540</v>
      </c>
      <c r="B456" s="2">
        <v>0.24374999999999999</v>
      </c>
      <c r="C456" s="3">
        <v>42540</v>
      </c>
      <c r="D456" s="2">
        <v>0.25</v>
      </c>
      <c r="E456" s="7">
        <f t="shared" si="32"/>
        <v>6.2500000000000056E-3</v>
      </c>
      <c r="F456" s="8">
        <f t="shared" si="33"/>
        <v>0.15</v>
      </c>
      <c r="G456" t="s">
        <v>7</v>
      </c>
      <c r="H456" t="s">
        <v>40</v>
      </c>
      <c r="I456" t="s">
        <v>15</v>
      </c>
      <c r="J456">
        <v>5.9</v>
      </c>
      <c r="K456" s="8">
        <f t="shared" si="34"/>
        <v>39.333333333333336</v>
      </c>
    </row>
    <row r="457" spans="1:12" x14ac:dyDescent="0.25">
      <c r="A457" s="3">
        <v>42542</v>
      </c>
      <c r="B457" s="2">
        <v>0.65208333333333335</v>
      </c>
      <c r="C457" s="3">
        <v>42542</v>
      </c>
      <c r="D457" s="2">
        <v>0.67222222222222217</v>
      </c>
      <c r="E457" s="7">
        <f t="shared" si="32"/>
        <v>2.0138888888888817E-2</v>
      </c>
      <c r="F457" s="8">
        <f t="shared" si="33"/>
        <v>0.48333333333333334</v>
      </c>
      <c r="G457" t="s">
        <v>7</v>
      </c>
      <c r="H457" t="s">
        <v>15</v>
      </c>
      <c r="I457" t="s">
        <v>40</v>
      </c>
      <c r="J457">
        <v>19.3</v>
      </c>
      <c r="K457" s="8">
        <f t="shared" si="34"/>
        <v>39.931034482758619</v>
      </c>
    </row>
    <row r="458" spans="1:12" x14ac:dyDescent="0.25">
      <c r="A458" s="3">
        <v>42542</v>
      </c>
      <c r="B458" s="2">
        <v>0.71597222222222223</v>
      </c>
      <c r="C458" s="3">
        <v>42542</v>
      </c>
      <c r="D458" s="2">
        <v>0.75138888888888899</v>
      </c>
      <c r="E458" s="7">
        <f t="shared" si="32"/>
        <v>3.5416666666666763E-2</v>
      </c>
      <c r="F458" s="8">
        <f t="shared" si="33"/>
        <v>0.85</v>
      </c>
      <c r="G458" t="s">
        <v>7</v>
      </c>
      <c r="H458" t="s">
        <v>40</v>
      </c>
      <c r="I458" t="s">
        <v>15</v>
      </c>
      <c r="J458">
        <v>16.600000000000001</v>
      </c>
      <c r="K458" s="8">
        <f t="shared" si="34"/>
        <v>19.529411764705884</v>
      </c>
      <c r="L458" t="s">
        <v>9</v>
      </c>
    </row>
    <row r="459" spans="1:12" x14ac:dyDescent="0.25">
      <c r="A459" s="3">
        <v>42545</v>
      </c>
      <c r="B459" s="2">
        <v>0.44513888888888892</v>
      </c>
      <c r="C459" s="3">
        <v>42545</v>
      </c>
      <c r="D459" s="2">
        <v>0.45624999999999999</v>
      </c>
      <c r="E459" s="7">
        <f t="shared" si="32"/>
        <v>1.1111111111111072E-2</v>
      </c>
      <c r="F459" s="8">
        <f t="shared" si="33"/>
        <v>0.26666666666666666</v>
      </c>
      <c r="G459" t="s">
        <v>7</v>
      </c>
      <c r="H459" t="s">
        <v>38</v>
      </c>
      <c r="I459" t="s">
        <v>72</v>
      </c>
      <c r="J459">
        <v>7.1</v>
      </c>
      <c r="K459" s="8">
        <f t="shared" si="34"/>
        <v>26.625</v>
      </c>
      <c r="L459" t="s">
        <v>9</v>
      </c>
    </row>
    <row r="460" spans="1:12" x14ac:dyDescent="0.25">
      <c r="A460" s="3">
        <v>42545</v>
      </c>
      <c r="B460" s="2">
        <v>0.49583333333333335</v>
      </c>
      <c r="C460" s="3">
        <v>42545</v>
      </c>
      <c r="D460" s="2">
        <v>0.50069444444444444</v>
      </c>
      <c r="E460" s="7">
        <f t="shared" si="32"/>
        <v>4.8611111111110938E-3</v>
      </c>
      <c r="F460" s="8">
        <f t="shared" si="33"/>
        <v>0.11666666666666667</v>
      </c>
      <c r="G460" t="s">
        <v>7</v>
      </c>
      <c r="H460" t="s">
        <v>72</v>
      </c>
      <c r="I460" t="s">
        <v>52</v>
      </c>
      <c r="J460">
        <v>2.1</v>
      </c>
      <c r="K460" s="8">
        <f t="shared" si="34"/>
        <v>18</v>
      </c>
      <c r="L460" t="s">
        <v>9</v>
      </c>
    </row>
    <row r="461" spans="1:12" x14ac:dyDescent="0.25">
      <c r="A461" s="3">
        <v>42545</v>
      </c>
      <c r="B461" s="2">
        <v>0.5131944444444444</v>
      </c>
      <c r="C461" s="3">
        <v>42545</v>
      </c>
      <c r="D461" s="2">
        <v>0.52569444444444446</v>
      </c>
      <c r="E461" s="7">
        <f t="shared" si="32"/>
        <v>1.2500000000000067E-2</v>
      </c>
      <c r="F461" s="8">
        <f t="shared" si="33"/>
        <v>0.3</v>
      </c>
      <c r="G461" t="s">
        <v>7</v>
      </c>
      <c r="H461" t="s">
        <v>15</v>
      </c>
      <c r="I461" t="s">
        <v>40</v>
      </c>
      <c r="J461">
        <v>8.6</v>
      </c>
      <c r="K461" s="8">
        <f t="shared" si="34"/>
        <v>28.666666666666668</v>
      </c>
      <c r="L461" t="s">
        <v>10</v>
      </c>
    </row>
    <row r="462" spans="1:12" x14ac:dyDescent="0.25">
      <c r="A462" s="3">
        <v>42545</v>
      </c>
      <c r="B462" s="2">
        <v>0.53472222222222221</v>
      </c>
      <c r="C462" s="3">
        <v>42545</v>
      </c>
      <c r="D462" s="2">
        <v>0.54999999999999993</v>
      </c>
      <c r="E462" s="7">
        <f t="shared" si="32"/>
        <v>1.5277777777777724E-2</v>
      </c>
      <c r="F462" s="8">
        <f t="shared" si="33"/>
        <v>0.36666666666666664</v>
      </c>
      <c r="G462" t="s">
        <v>7</v>
      </c>
      <c r="H462" t="s">
        <v>40</v>
      </c>
      <c r="I462" t="s">
        <v>16</v>
      </c>
      <c r="J462">
        <v>9</v>
      </c>
      <c r="K462" s="8">
        <f t="shared" si="34"/>
        <v>24.545454545454547</v>
      </c>
      <c r="L462" t="s">
        <v>10</v>
      </c>
    </row>
    <row r="463" spans="1:12" x14ac:dyDescent="0.25">
      <c r="A463" s="3">
        <v>42545</v>
      </c>
      <c r="B463" s="2">
        <v>0.5541666666666667</v>
      </c>
      <c r="C463" s="3">
        <v>42545</v>
      </c>
      <c r="D463" s="2">
        <v>0.56041666666666667</v>
      </c>
      <c r="E463" s="7">
        <f t="shared" si="32"/>
        <v>6.2499999999999778E-3</v>
      </c>
      <c r="F463" s="8">
        <f t="shared" si="33"/>
        <v>0.15</v>
      </c>
      <c r="G463" t="s">
        <v>7</v>
      </c>
      <c r="H463" t="s">
        <v>16</v>
      </c>
      <c r="I463" t="s">
        <v>15</v>
      </c>
      <c r="J463">
        <v>3.1</v>
      </c>
      <c r="K463" s="8">
        <f t="shared" si="34"/>
        <v>20.666666666666668</v>
      </c>
      <c r="L463" t="s">
        <v>10</v>
      </c>
    </row>
    <row r="464" spans="1:12" x14ac:dyDescent="0.25">
      <c r="A464" s="3">
        <v>42545</v>
      </c>
      <c r="B464" s="2">
        <v>0.58402777777777781</v>
      </c>
      <c r="C464" s="3">
        <v>42545</v>
      </c>
      <c r="D464" s="2">
        <v>0.59722222222222221</v>
      </c>
      <c r="E464" s="7">
        <f t="shared" si="32"/>
        <v>1.3194444444444398E-2</v>
      </c>
      <c r="F464" s="8">
        <f t="shared" si="33"/>
        <v>0.31666666666666665</v>
      </c>
      <c r="G464" t="s">
        <v>7</v>
      </c>
      <c r="H464" t="s">
        <v>15</v>
      </c>
      <c r="I464" t="s">
        <v>16</v>
      </c>
      <c r="J464">
        <v>8.4</v>
      </c>
      <c r="K464" s="8">
        <f t="shared" si="34"/>
        <v>26.526315789473685</v>
      </c>
      <c r="L464" t="s">
        <v>24</v>
      </c>
    </row>
    <row r="465" spans="1:12" x14ac:dyDescent="0.25">
      <c r="A465" s="3">
        <v>42545</v>
      </c>
      <c r="B465" s="2">
        <v>0.86388888888888893</v>
      </c>
      <c r="C465" s="3">
        <v>42545</v>
      </c>
      <c r="D465" s="2">
        <v>0.87638888888888899</v>
      </c>
      <c r="E465" s="7">
        <f t="shared" si="32"/>
        <v>1.2500000000000067E-2</v>
      </c>
      <c r="F465" s="8">
        <f t="shared" si="33"/>
        <v>0.3</v>
      </c>
      <c r="G465" t="s">
        <v>7</v>
      </c>
      <c r="H465" t="s">
        <v>149</v>
      </c>
      <c r="I465" t="s">
        <v>150</v>
      </c>
      <c r="J465">
        <v>12.8</v>
      </c>
      <c r="K465" s="8">
        <f t="shared" si="34"/>
        <v>42.666666666666671</v>
      </c>
    </row>
    <row r="466" spans="1:12" x14ac:dyDescent="0.25">
      <c r="A466" s="3">
        <v>42546</v>
      </c>
      <c r="B466" s="2">
        <v>0.37708333333333338</v>
      </c>
      <c r="C466" s="3">
        <v>42546</v>
      </c>
      <c r="D466" s="2">
        <v>0.3833333333333333</v>
      </c>
      <c r="E466" s="7">
        <f t="shared" si="32"/>
        <v>6.2499999999999223E-3</v>
      </c>
      <c r="F466" s="8">
        <f t="shared" si="33"/>
        <v>0.15</v>
      </c>
      <c r="G466" t="s">
        <v>7</v>
      </c>
      <c r="H466" t="s">
        <v>151</v>
      </c>
      <c r="I466" t="s">
        <v>157</v>
      </c>
      <c r="J466">
        <v>4.5</v>
      </c>
      <c r="K466" s="8">
        <f t="shared" si="34"/>
        <v>30</v>
      </c>
    </row>
    <row r="467" spans="1:12" x14ac:dyDescent="0.25">
      <c r="A467" s="3">
        <v>42546</v>
      </c>
      <c r="B467" s="2">
        <v>0.38541666666666669</v>
      </c>
      <c r="C467" s="3">
        <v>42546</v>
      </c>
      <c r="D467" s="2">
        <v>0.42222222222222222</v>
      </c>
      <c r="E467" s="7">
        <f t="shared" si="32"/>
        <v>3.6805555555555536E-2</v>
      </c>
      <c r="F467" s="8">
        <f t="shared" si="33"/>
        <v>0.8833333333333333</v>
      </c>
      <c r="G467" t="s">
        <v>7</v>
      </c>
      <c r="H467" t="s">
        <v>150</v>
      </c>
      <c r="I467" t="s">
        <v>158</v>
      </c>
      <c r="J467">
        <v>11.8</v>
      </c>
      <c r="K467" s="8">
        <f t="shared" si="34"/>
        <v>13.358490566037737</v>
      </c>
      <c r="L467" t="s">
        <v>53</v>
      </c>
    </row>
    <row r="468" spans="1:12" x14ac:dyDescent="0.25">
      <c r="A468" s="3">
        <v>42546</v>
      </c>
      <c r="B468" s="2">
        <v>0.4291666666666667</v>
      </c>
      <c r="C468" s="3">
        <v>42546</v>
      </c>
      <c r="D468" s="2">
        <v>0.43402777777777773</v>
      </c>
      <c r="E468" s="7">
        <f t="shared" si="32"/>
        <v>4.8611111111110383E-3</v>
      </c>
      <c r="F468" s="8">
        <f t="shared" si="33"/>
        <v>0.11666666666666667</v>
      </c>
      <c r="G468" t="s">
        <v>7</v>
      </c>
      <c r="H468" t="s">
        <v>158</v>
      </c>
      <c r="I468" t="s">
        <v>159</v>
      </c>
      <c r="J468">
        <v>1.1000000000000001</v>
      </c>
      <c r="K468" s="8">
        <f t="shared" si="34"/>
        <v>9.4285714285714288</v>
      </c>
      <c r="L468" t="s">
        <v>10</v>
      </c>
    </row>
    <row r="469" spans="1:12" x14ac:dyDescent="0.25">
      <c r="A469" s="3">
        <v>42546</v>
      </c>
      <c r="B469" s="2">
        <v>0.4513888888888889</v>
      </c>
      <c r="C469" s="3">
        <v>42546</v>
      </c>
      <c r="D469" s="2">
        <v>0.47083333333333338</v>
      </c>
      <c r="E469" s="7">
        <f t="shared" si="32"/>
        <v>1.9444444444444486E-2</v>
      </c>
      <c r="F469" s="8">
        <f t="shared" si="33"/>
        <v>0.46666666666666667</v>
      </c>
      <c r="G469" t="s">
        <v>7</v>
      </c>
      <c r="H469" t="s">
        <v>159</v>
      </c>
      <c r="I469" t="s">
        <v>156</v>
      </c>
      <c r="J469">
        <v>17</v>
      </c>
      <c r="K469" s="8">
        <f t="shared" si="34"/>
        <v>36.428571428571431</v>
      </c>
      <c r="L469" t="s">
        <v>9</v>
      </c>
    </row>
    <row r="470" spans="1:12" x14ac:dyDescent="0.25">
      <c r="A470" s="3">
        <v>42546</v>
      </c>
      <c r="B470" s="2">
        <v>0.47569444444444442</v>
      </c>
      <c r="C470" s="3">
        <v>42546</v>
      </c>
      <c r="D470" s="2">
        <v>0.48194444444444445</v>
      </c>
      <c r="E470" s="7">
        <f t="shared" si="32"/>
        <v>6.2500000000000333E-3</v>
      </c>
      <c r="F470" s="8">
        <f t="shared" si="33"/>
        <v>0.15</v>
      </c>
      <c r="G470" t="s">
        <v>7</v>
      </c>
      <c r="H470" t="s">
        <v>160</v>
      </c>
      <c r="I470" t="s">
        <v>160</v>
      </c>
      <c r="J470">
        <v>1.7</v>
      </c>
      <c r="K470" s="8">
        <f t="shared" si="34"/>
        <v>11.333333333333334</v>
      </c>
      <c r="L470" t="s">
        <v>11</v>
      </c>
    </row>
    <row r="471" spans="1:12" x14ac:dyDescent="0.25">
      <c r="A471" s="3">
        <v>42546</v>
      </c>
      <c r="B471" s="2">
        <v>0.49513888888888885</v>
      </c>
      <c r="C471" s="3">
        <v>42546</v>
      </c>
      <c r="D471" s="2">
        <v>0.55625000000000002</v>
      </c>
      <c r="E471" s="7">
        <f t="shared" si="32"/>
        <v>6.1111111111111172E-2</v>
      </c>
      <c r="F471" s="8">
        <f t="shared" si="33"/>
        <v>1.4666666666666666</v>
      </c>
      <c r="G471" t="s">
        <v>7</v>
      </c>
      <c r="H471" t="s">
        <v>156</v>
      </c>
      <c r="I471" t="s">
        <v>150</v>
      </c>
      <c r="J471">
        <v>15.5</v>
      </c>
      <c r="K471" s="8">
        <f t="shared" si="34"/>
        <v>10.568181818181818</v>
      </c>
      <c r="L471" t="s">
        <v>11</v>
      </c>
    </row>
    <row r="472" spans="1:12" x14ac:dyDescent="0.25">
      <c r="A472" s="3">
        <v>42546</v>
      </c>
      <c r="B472" s="2">
        <v>0.82430555555555562</v>
      </c>
      <c r="C472" s="3">
        <v>42546</v>
      </c>
      <c r="D472" s="2">
        <v>0.83194444444444438</v>
      </c>
      <c r="E472" s="7">
        <f t="shared" si="32"/>
        <v>7.6388888888887507E-3</v>
      </c>
      <c r="F472" s="8">
        <f t="shared" si="33"/>
        <v>0.18333333333333332</v>
      </c>
      <c r="G472" t="s">
        <v>7</v>
      </c>
      <c r="H472" t="s">
        <v>154</v>
      </c>
      <c r="I472" t="s">
        <v>161</v>
      </c>
      <c r="J472">
        <v>1.6</v>
      </c>
      <c r="K472" s="8">
        <f t="shared" si="34"/>
        <v>8.7272727272727284</v>
      </c>
    </row>
    <row r="473" spans="1:12" x14ac:dyDescent="0.25">
      <c r="A473" s="3">
        <v>42546</v>
      </c>
      <c r="B473" s="2">
        <v>0.97152777777777777</v>
      </c>
      <c r="C473" s="3">
        <v>42546</v>
      </c>
      <c r="D473" s="2">
        <v>0.97638888888888886</v>
      </c>
      <c r="E473" s="7">
        <f t="shared" si="32"/>
        <v>4.8611111111110938E-3</v>
      </c>
      <c r="F473" s="8">
        <f t="shared" si="33"/>
        <v>0.11666666666666667</v>
      </c>
      <c r="G473" t="s">
        <v>7</v>
      </c>
      <c r="H473" t="s">
        <v>161</v>
      </c>
      <c r="I473" t="s">
        <v>154</v>
      </c>
      <c r="J473">
        <v>1.5</v>
      </c>
      <c r="K473" s="8">
        <f t="shared" si="34"/>
        <v>12.857142857142858</v>
      </c>
    </row>
    <row r="474" spans="1:12" x14ac:dyDescent="0.25">
      <c r="A474" s="3">
        <v>42547</v>
      </c>
      <c r="B474" s="2">
        <v>0.73819444444444438</v>
      </c>
      <c r="C474" s="3">
        <v>42547</v>
      </c>
      <c r="D474" s="2">
        <v>0.76250000000000007</v>
      </c>
      <c r="E474" s="7">
        <f t="shared" si="32"/>
        <v>2.4305555555555691E-2</v>
      </c>
      <c r="F474" s="8">
        <f t="shared" si="33"/>
        <v>0.58333333333333337</v>
      </c>
      <c r="G474" t="s">
        <v>7</v>
      </c>
      <c r="H474" t="s">
        <v>150</v>
      </c>
      <c r="I474" t="s">
        <v>149</v>
      </c>
      <c r="J474">
        <v>12.6</v>
      </c>
      <c r="K474" s="8">
        <f t="shared" si="34"/>
        <v>21.599999999999998</v>
      </c>
      <c r="L474" t="s">
        <v>11</v>
      </c>
    </row>
    <row r="475" spans="1:12" x14ac:dyDescent="0.25">
      <c r="A475" s="3">
        <v>42547</v>
      </c>
      <c r="B475" s="2">
        <v>0.78125</v>
      </c>
      <c r="C475" s="3">
        <v>42547</v>
      </c>
      <c r="D475" s="2">
        <v>0.79999999999999993</v>
      </c>
      <c r="E475" s="7">
        <f t="shared" si="32"/>
        <v>1.8749999999999933E-2</v>
      </c>
      <c r="F475" s="8">
        <f t="shared" si="33"/>
        <v>0.45</v>
      </c>
      <c r="G475" t="s">
        <v>7</v>
      </c>
      <c r="H475" t="s">
        <v>160</v>
      </c>
      <c r="I475" t="s">
        <v>160</v>
      </c>
      <c r="J475">
        <v>4.8</v>
      </c>
      <c r="K475" s="8">
        <f t="shared" si="34"/>
        <v>10.666666666666666</v>
      </c>
    </row>
    <row r="476" spans="1:12" x14ac:dyDescent="0.25">
      <c r="A476" s="3">
        <v>42547</v>
      </c>
      <c r="B476" s="2">
        <v>0.82013888888888886</v>
      </c>
      <c r="C476" s="3">
        <v>42547</v>
      </c>
      <c r="D476" s="2">
        <v>0.82638888888888884</v>
      </c>
      <c r="E476" s="7">
        <f t="shared" si="32"/>
        <v>6.2499999999999778E-3</v>
      </c>
      <c r="F476" s="8">
        <f t="shared" si="33"/>
        <v>0.15</v>
      </c>
      <c r="G476" t="s">
        <v>7</v>
      </c>
      <c r="H476" t="s">
        <v>149</v>
      </c>
      <c r="I476" t="s">
        <v>149</v>
      </c>
      <c r="J476">
        <v>2.2000000000000002</v>
      </c>
      <c r="K476" s="8">
        <f t="shared" si="34"/>
        <v>14.666666666666668</v>
      </c>
    </row>
    <row r="477" spans="1:12" x14ac:dyDescent="0.25">
      <c r="A477" s="3">
        <v>42547</v>
      </c>
      <c r="B477" s="2">
        <v>0.8847222222222223</v>
      </c>
      <c r="C477" s="3">
        <v>42547</v>
      </c>
      <c r="D477" s="2">
        <v>0.90416666666666667</v>
      </c>
      <c r="E477" s="7">
        <f t="shared" si="32"/>
        <v>1.9444444444444375E-2</v>
      </c>
      <c r="F477" s="8">
        <f t="shared" si="33"/>
        <v>0.46666666666666667</v>
      </c>
      <c r="G477" t="s">
        <v>7</v>
      </c>
      <c r="H477" t="s">
        <v>149</v>
      </c>
      <c r="I477" t="s">
        <v>150</v>
      </c>
      <c r="J477">
        <v>13</v>
      </c>
      <c r="K477" s="8">
        <f t="shared" si="34"/>
        <v>27.857142857142858</v>
      </c>
    </row>
    <row r="478" spans="1:12" x14ac:dyDescent="0.25">
      <c r="A478" s="3">
        <v>42548</v>
      </c>
      <c r="B478" s="2">
        <v>0.31736111111111115</v>
      </c>
      <c r="C478" s="3">
        <v>42548</v>
      </c>
      <c r="D478" s="2">
        <v>0.3666666666666667</v>
      </c>
      <c r="E478" s="7">
        <f t="shared" si="32"/>
        <v>4.9305555555555547E-2</v>
      </c>
      <c r="F478" s="8">
        <f t="shared" si="33"/>
        <v>1.1833333333333333</v>
      </c>
      <c r="G478" t="s">
        <v>7</v>
      </c>
      <c r="H478" t="s">
        <v>150</v>
      </c>
      <c r="I478" t="s">
        <v>162</v>
      </c>
      <c r="J478">
        <v>46.9</v>
      </c>
      <c r="K478" s="8">
        <f t="shared" si="34"/>
        <v>39.633802816901408</v>
      </c>
    </row>
    <row r="479" spans="1:12" x14ac:dyDescent="0.25">
      <c r="A479" s="3">
        <v>42548</v>
      </c>
      <c r="B479" s="2">
        <v>0.36874999999999997</v>
      </c>
      <c r="C479" s="3">
        <v>42548</v>
      </c>
      <c r="D479" s="2">
        <v>0.375</v>
      </c>
      <c r="E479" s="7">
        <f t="shared" si="32"/>
        <v>6.2500000000000333E-3</v>
      </c>
      <c r="F479" s="8">
        <f t="shared" si="33"/>
        <v>0.15</v>
      </c>
      <c r="G479" t="s">
        <v>7</v>
      </c>
      <c r="H479" t="s">
        <v>162</v>
      </c>
      <c r="I479" t="s">
        <v>162</v>
      </c>
      <c r="J479">
        <v>2.5</v>
      </c>
      <c r="K479" s="8">
        <f t="shared" si="34"/>
        <v>16.666666666666668</v>
      </c>
    </row>
    <row r="480" spans="1:12" x14ac:dyDescent="0.25">
      <c r="A480" s="3">
        <v>42548</v>
      </c>
      <c r="B480" s="2">
        <v>0.37847222222222227</v>
      </c>
      <c r="C480" s="3">
        <v>42548</v>
      </c>
      <c r="D480" s="2">
        <v>0.3979166666666667</v>
      </c>
      <c r="E480" s="7">
        <f t="shared" si="32"/>
        <v>1.9444444444444431E-2</v>
      </c>
      <c r="F480" s="8">
        <f t="shared" si="33"/>
        <v>0.46666666666666667</v>
      </c>
      <c r="G480" t="s">
        <v>7</v>
      </c>
      <c r="H480" t="s">
        <v>162</v>
      </c>
      <c r="I480" t="s">
        <v>162</v>
      </c>
      <c r="J480">
        <v>8.6</v>
      </c>
      <c r="K480" s="8">
        <f t="shared" si="34"/>
        <v>18.428571428571427</v>
      </c>
    </row>
    <row r="481" spans="1:12" x14ac:dyDescent="0.25">
      <c r="A481" s="3">
        <v>42548</v>
      </c>
      <c r="B481" s="2">
        <v>0.40486111111111112</v>
      </c>
      <c r="C481" s="3">
        <v>42548</v>
      </c>
      <c r="D481" s="2">
        <v>0.42222222222222222</v>
      </c>
      <c r="E481" s="7">
        <f t="shared" si="32"/>
        <v>1.7361111111111105E-2</v>
      </c>
      <c r="F481" s="8">
        <f t="shared" si="33"/>
        <v>0.41666666666666669</v>
      </c>
      <c r="G481" t="s">
        <v>7</v>
      </c>
      <c r="H481" t="s">
        <v>162</v>
      </c>
      <c r="I481" t="s">
        <v>162</v>
      </c>
      <c r="J481">
        <v>5.2</v>
      </c>
      <c r="K481" s="8">
        <f t="shared" si="34"/>
        <v>12.48</v>
      </c>
    </row>
    <row r="482" spans="1:12" x14ac:dyDescent="0.25">
      <c r="A482" s="3">
        <v>42548</v>
      </c>
      <c r="B482" s="2">
        <v>0.43194444444444446</v>
      </c>
      <c r="C482" s="3">
        <v>42548</v>
      </c>
      <c r="D482" s="2">
        <v>0.44375000000000003</v>
      </c>
      <c r="E482" s="7">
        <f t="shared" si="32"/>
        <v>1.1805555555555569E-2</v>
      </c>
      <c r="F482" s="8">
        <f t="shared" si="33"/>
        <v>0.28333333333333333</v>
      </c>
      <c r="G482" t="s">
        <v>7</v>
      </c>
      <c r="H482" t="s">
        <v>162</v>
      </c>
      <c r="I482" t="s">
        <v>162</v>
      </c>
      <c r="J482">
        <v>7.6</v>
      </c>
      <c r="K482" s="8">
        <f t="shared" si="34"/>
        <v>26.823529411764707</v>
      </c>
    </row>
    <row r="483" spans="1:12" x14ac:dyDescent="0.25">
      <c r="A483" s="3">
        <v>42548</v>
      </c>
      <c r="B483" s="2">
        <v>0.45208333333333334</v>
      </c>
      <c r="C483" s="3">
        <v>42548</v>
      </c>
      <c r="D483" s="2">
        <v>0.45694444444444443</v>
      </c>
      <c r="E483" s="7">
        <f t="shared" si="32"/>
        <v>4.8611111111110938E-3</v>
      </c>
      <c r="F483" s="8">
        <f t="shared" si="33"/>
        <v>0.11666666666666667</v>
      </c>
      <c r="G483" t="s">
        <v>7</v>
      </c>
      <c r="H483" t="s">
        <v>162</v>
      </c>
      <c r="I483" t="s">
        <v>162</v>
      </c>
      <c r="J483">
        <v>1.8</v>
      </c>
      <c r="K483" s="8">
        <f t="shared" si="34"/>
        <v>15.428571428571429</v>
      </c>
    </row>
    <row r="484" spans="1:12" x14ac:dyDescent="0.25">
      <c r="A484" s="3">
        <v>42548</v>
      </c>
      <c r="B484" s="2">
        <v>0.46249999999999997</v>
      </c>
      <c r="C484" s="3">
        <v>42548</v>
      </c>
      <c r="D484" s="2">
        <v>0.47500000000000003</v>
      </c>
      <c r="E484" s="7">
        <f t="shared" si="32"/>
        <v>1.2500000000000067E-2</v>
      </c>
      <c r="F484" s="8">
        <f t="shared" si="33"/>
        <v>0.3</v>
      </c>
      <c r="G484" t="s">
        <v>7</v>
      </c>
      <c r="H484" t="s">
        <v>162</v>
      </c>
      <c r="I484" t="s">
        <v>163</v>
      </c>
      <c r="J484">
        <v>4.7</v>
      </c>
      <c r="K484" s="8">
        <f t="shared" si="34"/>
        <v>15.666666666666668</v>
      </c>
    </row>
    <row r="485" spans="1:12" x14ac:dyDescent="0.25">
      <c r="A485" s="3">
        <v>42548</v>
      </c>
      <c r="B485" s="2">
        <v>0.47916666666666669</v>
      </c>
      <c r="C485" s="3">
        <v>42548</v>
      </c>
      <c r="D485" s="2">
        <v>0.48749999999999999</v>
      </c>
      <c r="E485" s="7">
        <f t="shared" si="32"/>
        <v>8.3333333333333037E-3</v>
      </c>
      <c r="F485" s="8">
        <f t="shared" si="33"/>
        <v>0.2</v>
      </c>
      <c r="G485" t="s">
        <v>7</v>
      </c>
      <c r="H485" t="s">
        <v>163</v>
      </c>
      <c r="I485" t="s">
        <v>163</v>
      </c>
      <c r="J485">
        <v>2.8</v>
      </c>
      <c r="K485" s="8">
        <f t="shared" si="34"/>
        <v>13.999999999999998</v>
      </c>
    </row>
    <row r="486" spans="1:12" x14ac:dyDescent="0.25">
      <c r="A486" s="3">
        <v>42548</v>
      </c>
      <c r="B486" s="2">
        <v>0.51527777777777783</v>
      </c>
      <c r="C486" s="3">
        <v>42548</v>
      </c>
      <c r="D486" s="2">
        <v>0.54305555555555551</v>
      </c>
      <c r="E486" s="7">
        <f t="shared" si="32"/>
        <v>2.7777777777777679E-2</v>
      </c>
      <c r="F486" s="8">
        <f t="shared" si="33"/>
        <v>0.66666666666666663</v>
      </c>
      <c r="G486" t="s">
        <v>7</v>
      </c>
      <c r="H486" t="s">
        <v>163</v>
      </c>
      <c r="I486" t="s">
        <v>156</v>
      </c>
      <c r="J486">
        <v>30</v>
      </c>
      <c r="K486" s="8">
        <f t="shared" si="34"/>
        <v>45</v>
      </c>
    </row>
    <row r="487" spans="1:12" x14ac:dyDescent="0.25">
      <c r="A487" s="3">
        <v>42548</v>
      </c>
      <c r="B487" s="2">
        <v>0.5805555555555556</v>
      </c>
      <c r="C487" s="3">
        <v>42548</v>
      </c>
      <c r="D487" s="2">
        <v>0.58680555555555558</v>
      </c>
      <c r="E487" s="7">
        <f t="shared" si="32"/>
        <v>6.2499999999999778E-3</v>
      </c>
      <c r="F487" s="8">
        <f t="shared" si="33"/>
        <v>0.15</v>
      </c>
      <c r="G487" t="s">
        <v>7</v>
      </c>
      <c r="H487" t="s">
        <v>156</v>
      </c>
      <c r="I487" t="s">
        <v>149</v>
      </c>
      <c r="J487">
        <v>4.4000000000000004</v>
      </c>
      <c r="K487" s="8">
        <f t="shared" si="34"/>
        <v>29.333333333333336</v>
      </c>
    </row>
    <row r="488" spans="1:12" x14ac:dyDescent="0.25">
      <c r="A488" s="3">
        <v>42548</v>
      </c>
      <c r="B488" s="2">
        <v>0.88124999999999998</v>
      </c>
      <c r="C488" s="3">
        <v>42548</v>
      </c>
      <c r="D488" s="2">
        <v>0.8881944444444444</v>
      </c>
      <c r="E488" s="7">
        <f t="shared" si="32"/>
        <v>6.9444444444444198E-3</v>
      </c>
      <c r="F488" s="8">
        <f t="shared" si="33"/>
        <v>0.16666666666666666</v>
      </c>
      <c r="G488" t="s">
        <v>7</v>
      </c>
      <c r="H488" t="s">
        <v>35</v>
      </c>
      <c r="I488" t="s">
        <v>35</v>
      </c>
      <c r="J488">
        <v>1</v>
      </c>
      <c r="K488" s="8">
        <f t="shared" si="34"/>
        <v>6</v>
      </c>
    </row>
    <row r="489" spans="1:12" x14ac:dyDescent="0.25">
      <c r="A489" s="3">
        <v>42549</v>
      </c>
      <c r="B489" s="2">
        <v>3.3333333333333333E-2</v>
      </c>
      <c r="C489" s="3">
        <v>42549</v>
      </c>
      <c r="D489" s="2">
        <v>4.5138888888888888E-2</v>
      </c>
      <c r="E489" s="7">
        <f t="shared" si="32"/>
        <v>1.1805555555555555E-2</v>
      </c>
      <c r="F489" s="8">
        <f t="shared" si="33"/>
        <v>0.28333333333333333</v>
      </c>
      <c r="G489" t="s">
        <v>7</v>
      </c>
      <c r="H489" t="s">
        <v>16</v>
      </c>
      <c r="I489" t="s">
        <v>15</v>
      </c>
      <c r="J489">
        <v>8.1999999999999993</v>
      </c>
      <c r="K489" s="8">
        <f t="shared" si="34"/>
        <v>28.941176470588232</v>
      </c>
      <c r="L489" t="s">
        <v>13</v>
      </c>
    </row>
    <row r="490" spans="1:12" x14ac:dyDescent="0.25">
      <c r="A490" s="3">
        <v>42549</v>
      </c>
      <c r="B490" s="2">
        <v>0.84236111111111101</v>
      </c>
      <c r="C490" s="3">
        <v>42549</v>
      </c>
      <c r="D490" s="2">
        <v>0.85625000000000007</v>
      </c>
      <c r="E490" s="7">
        <f t="shared" si="32"/>
        <v>1.3888888888889062E-2</v>
      </c>
      <c r="F490" s="8">
        <f t="shared" si="33"/>
        <v>0.33333333333333331</v>
      </c>
      <c r="G490" t="s">
        <v>7</v>
      </c>
      <c r="H490" t="s">
        <v>15</v>
      </c>
      <c r="I490" t="s">
        <v>36</v>
      </c>
      <c r="J490">
        <v>10.4</v>
      </c>
      <c r="K490" s="8">
        <f t="shared" si="34"/>
        <v>31.200000000000003</v>
      </c>
      <c r="L490" t="s">
        <v>11</v>
      </c>
    </row>
    <row r="491" spans="1:12" x14ac:dyDescent="0.25">
      <c r="A491" s="3">
        <v>42549</v>
      </c>
      <c r="B491" s="2">
        <v>0.9819444444444444</v>
      </c>
      <c r="C491" s="3">
        <v>42549</v>
      </c>
      <c r="D491" s="2">
        <v>0.99930555555555556</v>
      </c>
      <c r="E491" s="7">
        <f t="shared" si="32"/>
        <v>1.736111111111116E-2</v>
      </c>
      <c r="F491" s="8">
        <f t="shared" si="33"/>
        <v>0.41666666666666669</v>
      </c>
      <c r="G491" t="s">
        <v>7</v>
      </c>
      <c r="H491" t="s">
        <v>36</v>
      </c>
      <c r="I491" t="s">
        <v>15</v>
      </c>
      <c r="J491">
        <v>9.9</v>
      </c>
      <c r="K491" s="8">
        <f t="shared" si="34"/>
        <v>23.76</v>
      </c>
      <c r="L491" t="s">
        <v>11</v>
      </c>
    </row>
    <row r="492" spans="1:12" x14ac:dyDescent="0.25">
      <c r="A492" s="3">
        <v>42549</v>
      </c>
      <c r="B492" s="2">
        <v>0.9819444444444444</v>
      </c>
      <c r="C492" s="3">
        <v>42549</v>
      </c>
      <c r="D492" s="2">
        <v>0.99930555555555556</v>
      </c>
      <c r="E492" s="7">
        <f t="shared" si="32"/>
        <v>1.736111111111116E-2</v>
      </c>
      <c r="F492" s="8">
        <f t="shared" si="33"/>
        <v>0.41666666666666669</v>
      </c>
      <c r="G492" t="s">
        <v>7</v>
      </c>
      <c r="H492" t="s">
        <v>36</v>
      </c>
      <c r="I492" t="s">
        <v>15</v>
      </c>
      <c r="J492">
        <v>9.9</v>
      </c>
      <c r="K492" s="8">
        <f t="shared" si="34"/>
        <v>23.76</v>
      </c>
      <c r="L492" t="s">
        <v>11</v>
      </c>
    </row>
    <row r="493" spans="1:12" x14ac:dyDescent="0.25">
      <c r="A493" s="3">
        <v>42550</v>
      </c>
      <c r="B493" s="2">
        <v>0.37222222222222223</v>
      </c>
      <c r="C493" s="3">
        <v>42550</v>
      </c>
      <c r="D493" s="2">
        <v>0.39166666666666666</v>
      </c>
      <c r="E493" s="7">
        <f t="shared" si="32"/>
        <v>1.9444444444444431E-2</v>
      </c>
      <c r="F493" s="8">
        <f t="shared" si="33"/>
        <v>0.46666666666666667</v>
      </c>
      <c r="G493" t="s">
        <v>7</v>
      </c>
      <c r="H493" t="s">
        <v>15</v>
      </c>
      <c r="I493" t="s">
        <v>16</v>
      </c>
      <c r="J493">
        <v>7.3</v>
      </c>
      <c r="K493" s="8">
        <f t="shared" si="34"/>
        <v>15.642857142857142</v>
      </c>
    </row>
    <row r="494" spans="1:12" x14ac:dyDescent="0.25">
      <c r="A494" s="3">
        <v>42550</v>
      </c>
      <c r="B494" s="2">
        <v>0.43194444444444446</v>
      </c>
      <c r="C494" s="3">
        <v>42550</v>
      </c>
      <c r="D494" s="2">
        <v>0.44305555555555554</v>
      </c>
      <c r="E494" s="7">
        <f t="shared" si="32"/>
        <v>1.1111111111111072E-2</v>
      </c>
      <c r="F494" s="8">
        <f t="shared" si="33"/>
        <v>0.26666666666666666</v>
      </c>
      <c r="G494" t="s">
        <v>7</v>
      </c>
      <c r="H494" t="s">
        <v>16</v>
      </c>
      <c r="I494" t="s">
        <v>15</v>
      </c>
      <c r="J494">
        <v>7.4</v>
      </c>
      <c r="K494" s="8">
        <f t="shared" si="34"/>
        <v>27.75</v>
      </c>
    </row>
    <row r="495" spans="1:12" x14ac:dyDescent="0.25">
      <c r="A495" s="3">
        <v>42550</v>
      </c>
      <c r="B495" s="2">
        <v>0.49236111111111108</v>
      </c>
      <c r="C495" s="3">
        <v>42550</v>
      </c>
      <c r="D495" s="2">
        <v>0.49374999999999997</v>
      </c>
      <c r="E495" s="7">
        <f t="shared" si="32"/>
        <v>1.388888888888884E-3</v>
      </c>
      <c r="F495" s="8">
        <f t="shared" si="33"/>
        <v>3.3333333333333333E-2</v>
      </c>
      <c r="G495" t="s">
        <v>7</v>
      </c>
      <c r="H495" t="s">
        <v>38</v>
      </c>
      <c r="I495" t="s">
        <v>44</v>
      </c>
      <c r="J495">
        <v>1.6</v>
      </c>
      <c r="K495" s="8">
        <f t="shared" si="34"/>
        <v>48</v>
      </c>
    </row>
    <row r="496" spans="1:12" x14ac:dyDescent="0.25">
      <c r="A496" s="3">
        <v>42550</v>
      </c>
      <c r="B496" s="2">
        <v>0.50763888888888886</v>
      </c>
      <c r="C496" s="3">
        <v>42550</v>
      </c>
      <c r="D496" s="2">
        <v>0.51111111111111118</v>
      </c>
      <c r="E496" s="7">
        <f t="shared" si="32"/>
        <v>3.4722222222223209E-3</v>
      </c>
      <c r="F496" s="8">
        <f t="shared" si="33"/>
        <v>8.3333333333333329E-2</v>
      </c>
      <c r="G496" t="s">
        <v>7</v>
      </c>
      <c r="H496" t="s">
        <v>44</v>
      </c>
      <c r="I496" t="s">
        <v>38</v>
      </c>
      <c r="J496">
        <v>1.8</v>
      </c>
      <c r="K496" s="8">
        <f t="shared" si="34"/>
        <v>21.6</v>
      </c>
    </row>
    <row r="497" spans="1:12" x14ac:dyDescent="0.25">
      <c r="A497" s="3">
        <v>42550</v>
      </c>
      <c r="B497" s="2">
        <v>0.84097222222222223</v>
      </c>
      <c r="C497" s="3">
        <v>42550</v>
      </c>
      <c r="D497" s="2">
        <v>0.8534722222222223</v>
      </c>
      <c r="E497" s="7">
        <f t="shared" si="32"/>
        <v>1.2500000000000067E-2</v>
      </c>
      <c r="F497" s="8">
        <f t="shared" si="33"/>
        <v>0.3</v>
      </c>
      <c r="G497" t="s">
        <v>7</v>
      </c>
      <c r="H497" t="s">
        <v>15</v>
      </c>
      <c r="I497" t="s">
        <v>36</v>
      </c>
      <c r="J497">
        <v>10.4</v>
      </c>
      <c r="K497" s="8">
        <f t="shared" si="34"/>
        <v>34.666666666666671</v>
      </c>
      <c r="L497" t="s">
        <v>11</v>
      </c>
    </row>
    <row r="498" spans="1:12" x14ac:dyDescent="0.25">
      <c r="A498" s="3">
        <v>42550</v>
      </c>
      <c r="B498" s="2">
        <v>0.98472222222222217</v>
      </c>
      <c r="C498" s="3">
        <v>42551</v>
      </c>
      <c r="D498" s="2">
        <v>0</v>
      </c>
      <c r="E498" s="7">
        <f t="shared" si="32"/>
        <v>1.5277777777777835E-2</v>
      </c>
      <c r="F498" s="8">
        <f t="shared" si="33"/>
        <v>0.36666666666666664</v>
      </c>
      <c r="G498" t="s">
        <v>7</v>
      </c>
      <c r="H498" t="s">
        <v>36</v>
      </c>
      <c r="I498" t="s">
        <v>15</v>
      </c>
      <c r="J498">
        <v>9.9</v>
      </c>
      <c r="K498" s="8">
        <f t="shared" si="34"/>
        <v>27.000000000000004</v>
      </c>
      <c r="L498" t="s">
        <v>11</v>
      </c>
    </row>
    <row r="499" spans="1:12" x14ac:dyDescent="0.25">
      <c r="A499" s="3">
        <v>42551</v>
      </c>
      <c r="B499" s="2">
        <v>0.83958333333333324</v>
      </c>
      <c r="C499" s="3">
        <v>42551</v>
      </c>
      <c r="D499" s="2">
        <v>0.85138888888888886</v>
      </c>
      <c r="E499" s="7">
        <f t="shared" si="32"/>
        <v>1.1805555555555625E-2</v>
      </c>
      <c r="F499" s="8">
        <f t="shared" si="33"/>
        <v>0.28333333333333333</v>
      </c>
      <c r="G499" t="s">
        <v>7</v>
      </c>
      <c r="H499" t="s">
        <v>15</v>
      </c>
      <c r="I499" t="s">
        <v>36</v>
      </c>
      <c r="J499">
        <v>9.9</v>
      </c>
      <c r="K499" s="8">
        <f t="shared" si="34"/>
        <v>34.941176470588239</v>
      </c>
      <c r="L499" t="s">
        <v>11</v>
      </c>
    </row>
    <row r="500" spans="1:12" x14ac:dyDescent="0.25">
      <c r="A500" s="4">
        <v>42376</v>
      </c>
      <c r="B500" s="2">
        <f>A500-INT(A500)</f>
        <v>0</v>
      </c>
      <c r="C500" s="4">
        <v>42376.017361111109</v>
      </c>
      <c r="D500" s="1">
        <f>C500-INT(C500)</f>
        <v>1.7361111109494232E-2</v>
      </c>
      <c r="E500" s="7">
        <f t="shared" si="32"/>
        <v>1.7361111109494232E-2</v>
      </c>
      <c r="F500" s="8">
        <f t="shared" si="33"/>
        <v>0.41666666666666669</v>
      </c>
      <c r="G500" t="s">
        <v>7</v>
      </c>
      <c r="H500" t="s">
        <v>36</v>
      </c>
      <c r="I500" t="s">
        <v>15</v>
      </c>
      <c r="J500">
        <v>9.9</v>
      </c>
      <c r="K500" s="8">
        <f t="shared" si="34"/>
        <v>23.76</v>
      </c>
      <c r="L500" t="s">
        <v>11</v>
      </c>
    </row>
    <row r="501" spans="1:12" x14ac:dyDescent="0.25">
      <c r="A501" s="4">
        <v>42376.398611111108</v>
      </c>
      <c r="B501" s="2">
        <f t="shared" ref="B501:B540" si="35">A501-INT(A501)</f>
        <v>0.39861111110803904</v>
      </c>
      <c r="C501" s="4">
        <v>42376.414583333331</v>
      </c>
      <c r="D501" s="1">
        <f t="shared" ref="D501:D539" si="36">C501-INT(C501)</f>
        <v>0.41458333333139308</v>
      </c>
      <c r="E501" s="7">
        <f t="shared" si="32"/>
        <v>1.5972222223354038E-2</v>
      </c>
      <c r="F501" s="8">
        <f t="shared" si="33"/>
        <v>0.38333333333333336</v>
      </c>
      <c r="G501" t="s">
        <v>7</v>
      </c>
      <c r="H501" t="s">
        <v>15</v>
      </c>
      <c r="I501" t="s">
        <v>40</v>
      </c>
      <c r="J501">
        <v>13.3</v>
      </c>
      <c r="K501" s="8">
        <f t="shared" si="34"/>
        <v>34.695652173913039</v>
      </c>
      <c r="L501" t="s">
        <v>11</v>
      </c>
    </row>
    <row r="502" spans="1:12" x14ac:dyDescent="0.25">
      <c r="A502" s="4">
        <v>42376.525000000001</v>
      </c>
      <c r="B502" s="2">
        <f t="shared" si="35"/>
        <v>0.52500000000145519</v>
      </c>
      <c r="C502" s="4">
        <v>42376.541666666664</v>
      </c>
      <c r="D502" s="1">
        <f t="shared" si="36"/>
        <v>0.54166666666424135</v>
      </c>
      <c r="E502" s="7">
        <f t="shared" si="32"/>
        <v>1.6666666662786156E-2</v>
      </c>
      <c r="F502" s="8">
        <f t="shared" si="33"/>
        <v>0.4</v>
      </c>
      <c r="G502" t="s">
        <v>7</v>
      </c>
      <c r="H502" t="s">
        <v>40</v>
      </c>
      <c r="I502" t="s">
        <v>15</v>
      </c>
      <c r="J502">
        <v>11.3</v>
      </c>
      <c r="K502" s="8">
        <f t="shared" si="34"/>
        <v>28.25</v>
      </c>
      <c r="L502" t="s">
        <v>11</v>
      </c>
    </row>
    <row r="503" spans="1:12" x14ac:dyDescent="0.25">
      <c r="A503" s="4">
        <v>42376.837500000001</v>
      </c>
      <c r="B503" s="2">
        <f t="shared" si="35"/>
        <v>0.83750000000145519</v>
      </c>
      <c r="C503" s="4">
        <v>42376.85</v>
      </c>
      <c r="D503" s="1">
        <f t="shared" si="36"/>
        <v>0.84999999999854481</v>
      </c>
      <c r="E503" s="7">
        <f t="shared" si="32"/>
        <v>1.2499999997089617E-2</v>
      </c>
      <c r="F503" s="8">
        <f t="shared" si="33"/>
        <v>0.3</v>
      </c>
      <c r="G503" t="s">
        <v>7</v>
      </c>
      <c r="H503" t="s">
        <v>15</v>
      </c>
      <c r="I503" t="s">
        <v>36</v>
      </c>
      <c r="J503">
        <v>10.5</v>
      </c>
      <c r="K503" s="8">
        <f t="shared" si="34"/>
        <v>35</v>
      </c>
      <c r="L503" t="s">
        <v>11</v>
      </c>
    </row>
    <row r="504" spans="1:12" x14ac:dyDescent="0.25">
      <c r="A504" s="4">
        <v>42376.991666666669</v>
      </c>
      <c r="B504" s="2">
        <f t="shared" si="35"/>
        <v>0.99166666666860692</v>
      </c>
      <c r="C504" s="4">
        <v>42407.006249999999</v>
      </c>
      <c r="D504" s="1">
        <f t="shared" si="36"/>
        <v>6.2499999985448085E-3</v>
      </c>
      <c r="E504" s="7">
        <f t="shared" si="32"/>
        <v>1.4583333329937886E-2</v>
      </c>
      <c r="F504" s="8">
        <f t="shared" si="33"/>
        <v>0.35</v>
      </c>
      <c r="G504" t="s">
        <v>7</v>
      </c>
      <c r="H504" t="s">
        <v>36</v>
      </c>
      <c r="I504" t="s">
        <v>15</v>
      </c>
      <c r="J504">
        <v>9.9</v>
      </c>
      <c r="K504" s="8">
        <f t="shared" si="34"/>
        <v>28.285714285714288</v>
      </c>
      <c r="L504" t="s">
        <v>11</v>
      </c>
    </row>
    <row r="505" spans="1:12" x14ac:dyDescent="0.25">
      <c r="A505" s="4">
        <v>42407.845833333333</v>
      </c>
      <c r="B505" s="2">
        <f t="shared" si="35"/>
        <v>0.84583333333284827</v>
      </c>
      <c r="C505" s="4">
        <v>42407.85833333333</v>
      </c>
      <c r="D505" s="1">
        <f t="shared" si="36"/>
        <v>0.85833333332993789</v>
      </c>
      <c r="E505" s="7">
        <f t="shared" si="32"/>
        <v>1.2499999997089617E-2</v>
      </c>
      <c r="F505" s="8">
        <f t="shared" si="33"/>
        <v>0.3</v>
      </c>
      <c r="G505" t="s">
        <v>7</v>
      </c>
      <c r="H505" t="s">
        <v>15</v>
      </c>
      <c r="I505" t="s">
        <v>36</v>
      </c>
      <c r="J505">
        <v>10.1</v>
      </c>
      <c r="K505" s="8">
        <f t="shared" si="34"/>
        <v>33.666666666666664</v>
      </c>
      <c r="L505" t="s">
        <v>11</v>
      </c>
    </row>
    <row r="506" spans="1:12" x14ac:dyDescent="0.25">
      <c r="A506" s="4">
        <v>42407.991666666669</v>
      </c>
      <c r="B506" s="2">
        <f t="shared" si="35"/>
        <v>0.99166666666860692</v>
      </c>
      <c r="C506" s="4">
        <v>42436.008333333331</v>
      </c>
      <c r="D506" s="1">
        <f t="shared" si="36"/>
        <v>8.333333331393078E-3</v>
      </c>
      <c r="E506" s="7">
        <f t="shared" si="32"/>
        <v>1.6666666662786156E-2</v>
      </c>
      <c r="F506" s="8">
        <f t="shared" si="33"/>
        <v>0.4</v>
      </c>
      <c r="G506" t="s">
        <v>7</v>
      </c>
      <c r="H506" t="s">
        <v>36</v>
      </c>
      <c r="I506" t="s">
        <v>15</v>
      </c>
      <c r="J506">
        <v>9.9</v>
      </c>
      <c r="K506" s="8">
        <f t="shared" si="34"/>
        <v>24.75</v>
      </c>
      <c r="L506" t="s">
        <v>11</v>
      </c>
    </row>
    <row r="507" spans="1:12" x14ac:dyDescent="0.25">
      <c r="A507" s="4">
        <v>42436.019444444442</v>
      </c>
      <c r="B507" s="2">
        <f t="shared" si="35"/>
        <v>1.9444444442342501E-2</v>
      </c>
      <c r="C507" s="4">
        <v>42436.026388888888</v>
      </c>
      <c r="D507" s="1">
        <f t="shared" si="36"/>
        <v>2.6388888887595385E-2</v>
      </c>
      <c r="E507" s="7">
        <f t="shared" si="32"/>
        <v>6.9444444452528842E-3</v>
      </c>
      <c r="F507" s="8">
        <f t="shared" si="33"/>
        <v>0.16666666666666666</v>
      </c>
      <c r="G507" t="s">
        <v>7</v>
      </c>
      <c r="H507" t="s">
        <v>15</v>
      </c>
      <c r="I507" t="s">
        <v>16</v>
      </c>
      <c r="J507">
        <v>3.1</v>
      </c>
      <c r="K507" s="8">
        <f t="shared" si="34"/>
        <v>18.600000000000001</v>
      </c>
      <c r="L507" t="s">
        <v>10</v>
      </c>
    </row>
    <row r="508" spans="1:12" x14ac:dyDescent="0.25">
      <c r="A508" s="4">
        <v>42436.126388888886</v>
      </c>
      <c r="B508" s="2">
        <f t="shared" si="35"/>
        <v>0.12638888888614019</v>
      </c>
      <c r="C508" s="4">
        <v>42436.130555555559</v>
      </c>
      <c r="D508" s="1">
        <f t="shared" si="36"/>
        <v>0.13055555555911269</v>
      </c>
      <c r="E508" s="7">
        <f t="shared" si="32"/>
        <v>4.1666666729724966E-3</v>
      </c>
      <c r="F508" s="8">
        <f t="shared" si="33"/>
        <v>0.1</v>
      </c>
      <c r="G508" t="s">
        <v>7</v>
      </c>
      <c r="H508" t="s">
        <v>16</v>
      </c>
      <c r="I508" t="s">
        <v>15</v>
      </c>
      <c r="J508">
        <v>3.1</v>
      </c>
      <c r="K508" s="8">
        <f t="shared" si="34"/>
        <v>31</v>
      </c>
      <c r="L508" t="s">
        <v>10</v>
      </c>
    </row>
    <row r="509" spans="1:12" x14ac:dyDescent="0.25">
      <c r="A509" s="4">
        <v>42436.833333333336</v>
      </c>
      <c r="B509" s="2">
        <f t="shared" si="35"/>
        <v>0.83333333333575865</v>
      </c>
      <c r="C509" s="4">
        <v>42436.845833333333</v>
      </c>
      <c r="D509" s="1">
        <f t="shared" si="36"/>
        <v>0.84583333333284827</v>
      </c>
      <c r="E509" s="7">
        <f t="shared" si="32"/>
        <v>1.2499999997089617E-2</v>
      </c>
      <c r="F509" s="8">
        <f t="shared" si="33"/>
        <v>0.3</v>
      </c>
      <c r="G509" t="s">
        <v>7</v>
      </c>
      <c r="H509" t="s">
        <v>15</v>
      </c>
      <c r="I509" t="s">
        <v>36</v>
      </c>
      <c r="J509">
        <v>9.9</v>
      </c>
      <c r="K509" s="8">
        <f t="shared" si="34"/>
        <v>33</v>
      </c>
      <c r="L509" t="s">
        <v>11</v>
      </c>
    </row>
    <row r="510" spans="1:12" x14ac:dyDescent="0.25">
      <c r="A510" s="4">
        <v>42467.022222222222</v>
      </c>
      <c r="B510" s="2">
        <f t="shared" si="35"/>
        <v>2.2222222221898846E-2</v>
      </c>
      <c r="C510" s="4">
        <v>42467.032638888886</v>
      </c>
      <c r="D510" s="1">
        <f t="shared" si="36"/>
        <v>3.2638888886140194E-2</v>
      </c>
      <c r="E510" s="7">
        <f t="shared" si="32"/>
        <v>1.0416666664241347E-2</v>
      </c>
      <c r="F510" s="8">
        <f t="shared" si="33"/>
        <v>0.25</v>
      </c>
      <c r="G510" t="s">
        <v>7</v>
      </c>
      <c r="H510" t="s">
        <v>36</v>
      </c>
      <c r="I510" t="s">
        <v>15</v>
      </c>
      <c r="J510">
        <v>9.9</v>
      </c>
      <c r="K510" s="8">
        <f t="shared" si="34"/>
        <v>39.6</v>
      </c>
      <c r="L510" t="s">
        <v>11</v>
      </c>
    </row>
    <row r="511" spans="1:12" x14ac:dyDescent="0.25">
      <c r="A511" s="4">
        <v>42467.729861111111</v>
      </c>
      <c r="B511" s="2">
        <f t="shared" si="35"/>
        <v>0.72986111111094942</v>
      </c>
      <c r="C511" s="4">
        <v>42467.742361111108</v>
      </c>
      <c r="D511" s="1">
        <f t="shared" si="36"/>
        <v>0.74236111110803904</v>
      </c>
      <c r="E511" s="7">
        <f t="shared" si="32"/>
        <v>1.2499999997089617E-2</v>
      </c>
      <c r="F511" s="8">
        <f t="shared" si="33"/>
        <v>0.3</v>
      </c>
      <c r="G511" t="s">
        <v>7</v>
      </c>
      <c r="H511" t="s">
        <v>38</v>
      </c>
      <c r="I511" t="s">
        <v>164</v>
      </c>
      <c r="J511">
        <v>8.8000000000000007</v>
      </c>
      <c r="K511" s="8">
        <f t="shared" si="34"/>
        <v>29.333333333333336</v>
      </c>
      <c r="L511" t="s">
        <v>11</v>
      </c>
    </row>
    <row r="512" spans="1:12" x14ac:dyDescent="0.25">
      <c r="A512" s="4">
        <v>42467.765972222223</v>
      </c>
      <c r="B512" s="2">
        <f t="shared" si="35"/>
        <v>0.76597222222335404</v>
      </c>
      <c r="C512" s="4">
        <v>42467.78402777778</v>
      </c>
      <c r="D512" s="1">
        <f t="shared" si="36"/>
        <v>0.78402777777955635</v>
      </c>
      <c r="E512" s="7">
        <f t="shared" si="32"/>
        <v>1.8055555556202307E-2</v>
      </c>
      <c r="F512" s="8">
        <f t="shared" si="33"/>
        <v>0.43333333333333335</v>
      </c>
      <c r="G512" t="s">
        <v>7</v>
      </c>
      <c r="H512" t="s">
        <v>164</v>
      </c>
      <c r="I512" t="s">
        <v>38</v>
      </c>
      <c r="J512">
        <v>8.6999999999999993</v>
      </c>
      <c r="K512" s="8">
        <f t="shared" si="34"/>
        <v>20.076923076923073</v>
      </c>
      <c r="L512" t="s">
        <v>24</v>
      </c>
    </row>
    <row r="513" spans="1:12" x14ac:dyDescent="0.25">
      <c r="A513" s="4">
        <v>42467.833333333336</v>
      </c>
      <c r="B513" s="2">
        <f t="shared" si="35"/>
        <v>0.83333333333575865</v>
      </c>
      <c r="C513" s="4">
        <v>42467.845138888886</v>
      </c>
      <c r="D513" s="1">
        <f t="shared" si="36"/>
        <v>0.84513888888614019</v>
      </c>
      <c r="E513" s="7">
        <f t="shared" ref="E513:E576" si="37">IF(D513&gt;B513,D513-B513,D513-B513+1)</f>
        <v>1.1805555550381541E-2</v>
      </c>
      <c r="F513" s="8">
        <f t="shared" ref="F513:F576" si="38">(HOUR(E513)*60+MINUTE(E513))/60</f>
        <v>0.28333333333333333</v>
      </c>
      <c r="G513" t="s">
        <v>7</v>
      </c>
      <c r="H513" t="s">
        <v>15</v>
      </c>
      <c r="I513" t="s">
        <v>36</v>
      </c>
      <c r="J513">
        <v>11.8</v>
      </c>
      <c r="K513" s="8">
        <f t="shared" ref="K513:K576" si="39">J513/F513</f>
        <v>41.647058823529413</v>
      </c>
      <c r="L513" t="s">
        <v>11</v>
      </c>
    </row>
    <row r="514" spans="1:12" x14ac:dyDescent="0.25">
      <c r="A514" s="4">
        <v>42497</v>
      </c>
      <c r="B514" s="2">
        <f t="shared" si="35"/>
        <v>0</v>
      </c>
      <c r="C514" s="4">
        <v>42497.003472222219</v>
      </c>
      <c r="D514" s="1">
        <f t="shared" si="36"/>
        <v>3.4722222189884633E-3</v>
      </c>
      <c r="E514" s="7">
        <f t="shared" si="37"/>
        <v>3.4722222189884633E-3</v>
      </c>
      <c r="F514" s="8">
        <f t="shared" si="38"/>
        <v>8.3333333333333329E-2</v>
      </c>
      <c r="G514" t="s">
        <v>7</v>
      </c>
      <c r="H514" t="s">
        <v>165</v>
      </c>
      <c r="I514" t="s">
        <v>165</v>
      </c>
      <c r="J514">
        <v>1.2</v>
      </c>
      <c r="K514" s="8">
        <f t="shared" si="39"/>
        <v>14.4</v>
      </c>
      <c r="L514" t="s">
        <v>10</v>
      </c>
    </row>
    <row r="515" spans="1:12" x14ac:dyDescent="0.25">
      <c r="A515" s="4">
        <v>42497.005555555559</v>
      </c>
      <c r="B515" s="2">
        <f t="shared" si="35"/>
        <v>5.5555555591126904E-3</v>
      </c>
      <c r="C515" s="4">
        <v>42497.019444444442</v>
      </c>
      <c r="D515" s="1">
        <f t="shared" si="36"/>
        <v>1.9444444442342501E-2</v>
      </c>
      <c r="E515" s="7">
        <f t="shared" si="37"/>
        <v>1.3888888883229811E-2</v>
      </c>
      <c r="F515" s="8">
        <f t="shared" si="38"/>
        <v>0.33333333333333331</v>
      </c>
      <c r="G515" t="s">
        <v>7</v>
      </c>
      <c r="H515" t="s">
        <v>36</v>
      </c>
      <c r="I515" t="s">
        <v>15</v>
      </c>
      <c r="J515">
        <v>9.9</v>
      </c>
      <c r="K515" s="8">
        <f t="shared" si="39"/>
        <v>29.700000000000003</v>
      </c>
      <c r="L515" t="s">
        <v>11</v>
      </c>
    </row>
    <row r="516" spans="1:12" x14ac:dyDescent="0.25">
      <c r="A516" s="4">
        <v>42497.7</v>
      </c>
      <c r="B516" s="2">
        <f t="shared" si="35"/>
        <v>0.69999999999708962</v>
      </c>
      <c r="C516" s="4">
        <v>42497.702777777777</v>
      </c>
      <c r="D516" s="1">
        <f t="shared" si="36"/>
        <v>0.70277777777664596</v>
      </c>
      <c r="E516" s="7">
        <f t="shared" si="37"/>
        <v>2.7777777795563452E-3</v>
      </c>
      <c r="F516" s="8">
        <f t="shared" si="38"/>
        <v>6.6666666666666666E-2</v>
      </c>
      <c r="G516" t="s">
        <v>7</v>
      </c>
      <c r="H516" t="s">
        <v>38</v>
      </c>
      <c r="I516" t="s">
        <v>38</v>
      </c>
      <c r="J516">
        <v>0.6</v>
      </c>
      <c r="K516" s="8">
        <f t="shared" si="39"/>
        <v>9</v>
      </c>
      <c r="L516" t="s">
        <v>10</v>
      </c>
    </row>
    <row r="517" spans="1:12" x14ac:dyDescent="0.25">
      <c r="A517" s="4">
        <v>42497.837500000001</v>
      </c>
      <c r="B517" s="2">
        <f t="shared" si="35"/>
        <v>0.83750000000145519</v>
      </c>
      <c r="C517" s="4">
        <v>42497.851388888892</v>
      </c>
      <c r="D517" s="1">
        <f t="shared" si="36"/>
        <v>0.85138888889196096</v>
      </c>
      <c r="E517" s="7">
        <f t="shared" si="37"/>
        <v>1.3888888890505768E-2</v>
      </c>
      <c r="F517" s="8">
        <f t="shared" si="38"/>
        <v>0.33333333333333331</v>
      </c>
      <c r="G517" t="s">
        <v>7</v>
      </c>
      <c r="H517" t="s">
        <v>15</v>
      </c>
      <c r="I517" t="s">
        <v>36</v>
      </c>
      <c r="J517">
        <v>9.9</v>
      </c>
      <c r="K517" s="8">
        <f t="shared" si="39"/>
        <v>29.700000000000003</v>
      </c>
    </row>
    <row r="518" spans="1:12" x14ac:dyDescent="0.25">
      <c r="A518" s="4">
        <v>42497.945138888892</v>
      </c>
      <c r="B518" s="2">
        <f t="shared" si="35"/>
        <v>0.94513888889196096</v>
      </c>
      <c r="C518" s="4">
        <v>42497.959722222222</v>
      </c>
      <c r="D518" s="1">
        <f t="shared" si="36"/>
        <v>0.95972222222189885</v>
      </c>
      <c r="E518" s="7">
        <f t="shared" si="37"/>
        <v>1.4583333329937886E-2</v>
      </c>
      <c r="F518" s="8">
        <f t="shared" si="38"/>
        <v>0.35</v>
      </c>
      <c r="G518" t="s">
        <v>7</v>
      </c>
      <c r="H518" t="s">
        <v>36</v>
      </c>
      <c r="I518" t="s">
        <v>16</v>
      </c>
      <c r="J518">
        <v>8.6</v>
      </c>
      <c r="K518" s="8">
        <f t="shared" si="39"/>
        <v>24.571428571428573</v>
      </c>
    </row>
    <row r="519" spans="1:12" x14ac:dyDescent="0.25">
      <c r="A519" s="4">
        <v>42528.022916666669</v>
      </c>
      <c r="B519" s="2">
        <f t="shared" si="35"/>
        <v>2.2916666668606922E-2</v>
      </c>
      <c r="C519" s="4">
        <v>42528.036805555559</v>
      </c>
      <c r="D519" s="1">
        <f t="shared" si="36"/>
        <v>3.680555555911269E-2</v>
      </c>
      <c r="E519" s="7">
        <f t="shared" si="37"/>
        <v>1.3888888890505768E-2</v>
      </c>
      <c r="F519" s="8">
        <f t="shared" si="38"/>
        <v>0.33333333333333331</v>
      </c>
      <c r="G519" t="s">
        <v>7</v>
      </c>
      <c r="H519" t="s">
        <v>16</v>
      </c>
      <c r="I519" t="s">
        <v>15</v>
      </c>
      <c r="J519">
        <v>6.3</v>
      </c>
      <c r="K519" s="8">
        <f t="shared" si="39"/>
        <v>18.900000000000002</v>
      </c>
      <c r="L519" t="s">
        <v>9</v>
      </c>
    </row>
    <row r="520" spans="1:12" x14ac:dyDescent="0.25">
      <c r="A520" s="4">
        <v>42528.379166666666</v>
      </c>
      <c r="B520" s="2">
        <f t="shared" si="35"/>
        <v>0.37916666666569654</v>
      </c>
      <c r="C520" s="4">
        <v>42528.392361111109</v>
      </c>
      <c r="D520" s="1">
        <f t="shared" si="36"/>
        <v>0.39236111110949423</v>
      </c>
      <c r="E520" s="7">
        <f t="shared" si="37"/>
        <v>1.3194444443797693E-2</v>
      </c>
      <c r="F520" s="8">
        <f t="shared" si="38"/>
        <v>0.31666666666666665</v>
      </c>
      <c r="G520" t="s">
        <v>7</v>
      </c>
      <c r="H520" t="s">
        <v>15</v>
      </c>
      <c r="I520" t="s">
        <v>36</v>
      </c>
      <c r="J520">
        <v>9.9</v>
      </c>
      <c r="K520" s="8">
        <f t="shared" si="39"/>
        <v>31.263157894736846</v>
      </c>
      <c r="L520" t="s">
        <v>11</v>
      </c>
    </row>
    <row r="521" spans="1:12" x14ac:dyDescent="0.25">
      <c r="A521" s="4">
        <v>42528.533333333333</v>
      </c>
      <c r="B521" s="2">
        <f t="shared" si="35"/>
        <v>0.53333333333284827</v>
      </c>
      <c r="C521" s="4">
        <v>42528.547222222223</v>
      </c>
      <c r="D521" s="1">
        <f t="shared" si="36"/>
        <v>0.54722222222335404</v>
      </c>
      <c r="E521" s="7">
        <f t="shared" si="37"/>
        <v>1.3888888890505768E-2</v>
      </c>
      <c r="F521" s="8">
        <f t="shared" si="38"/>
        <v>0.33333333333333331</v>
      </c>
      <c r="G521" t="s">
        <v>7</v>
      </c>
      <c r="H521" t="s">
        <v>36</v>
      </c>
      <c r="I521" t="s">
        <v>15</v>
      </c>
      <c r="J521">
        <v>9.9</v>
      </c>
      <c r="K521" s="8">
        <f t="shared" si="39"/>
        <v>29.700000000000003</v>
      </c>
    </row>
    <row r="522" spans="1:12" x14ac:dyDescent="0.25">
      <c r="A522" s="4">
        <v>42528.836111111108</v>
      </c>
      <c r="B522" s="2">
        <f t="shared" si="35"/>
        <v>0.83611111110803904</v>
      </c>
      <c r="C522" s="4">
        <v>42528.843055555553</v>
      </c>
      <c r="D522" s="1">
        <f t="shared" si="36"/>
        <v>0.84305555555329192</v>
      </c>
      <c r="E522" s="7">
        <f t="shared" si="37"/>
        <v>6.9444444452528842E-3</v>
      </c>
      <c r="F522" s="8">
        <f t="shared" si="38"/>
        <v>0.16666666666666666</v>
      </c>
      <c r="G522" t="s">
        <v>7</v>
      </c>
      <c r="H522" t="s">
        <v>15</v>
      </c>
      <c r="I522" t="s">
        <v>16</v>
      </c>
      <c r="J522">
        <v>3.3</v>
      </c>
      <c r="K522" s="8">
        <f t="shared" si="39"/>
        <v>19.8</v>
      </c>
      <c r="L522" t="s">
        <v>9</v>
      </c>
    </row>
    <row r="523" spans="1:12" x14ac:dyDescent="0.25">
      <c r="A523" s="4">
        <v>42528.990277777775</v>
      </c>
      <c r="B523" s="2">
        <f t="shared" si="35"/>
        <v>0.99027777777519077</v>
      </c>
      <c r="C523" s="4">
        <v>42528.999305555553</v>
      </c>
      <c r="D523" s="1">
        <f t="shared" si="36"/>
        <v>0.99930555555329192</v>
      </c>
      <c r="E523" s="7">
        <f t="shared" si="37"/>
        <v>9.0277777781011537E-3</v>
      </c>
      <c r="F523" s="8">
        <f t="shared" si="38"/>
        <v>0.21666666666666667</v>
      </c>
      <c r="G523" t="s">
        <v>7</v>
      </c>
      <c r="H523" t="s">
        <v>16</v>
      </c>
      <c r="I523" t="s">
        <v>15</v>
      </c>
      <c r="J523">
        <v>3.1</v>
      </c>
      <c r="K523" s="8">
        <f t="shared" si="39"/>
        <v>14.307692307692308</v>
      </c>
      <c r="L523" t="s">
        <v>13</v>
      </c>
    </row>
    <row r="524" spans="1:12" x14ac:dyDescent="0.25">
      <c r="A524" s="4">
        <v>42558.348611111112</v>
      </c>
      <c r="B524" s="2">
        <f t="shared" si="35"/>
        <v>0.34861111111240461</v>
      </c>
      <c r="C524" s="4">
        <v>42558.368055555555</v>
      </c>
      <c r="D524" s="1">
        <f t="shared" si="36"/>
        <v>0.36805555555474712</v>
      </c>
      <c r="E524" s="7">
        <f t="shared" si="37"/>
        <v>1.9444444442342501E-2</v>
      </c>
      <c r="F524" s="8">
        <f t="shared" si="38"/>
        <v>0.46666666666666667</v>
      </c>
      <c r="G524" t="s">
        <v>7</v>
      </c>
      <c r="H524" t="s">
        <v>15</v>
      </c>
      <c r="I524" t="s">
        <v>16</v>
      </c>
      <c r="J524">
        <v>7.9</v>
      </c>
      <c r="K524" s="8">
        <f t="shared" si="39"/>
        <v>16.928571428571431</v>
      </c>
      <c r="L524" t="s">
        <v>24</v>
      </c>
    </row>
    <row r="525" spans="1:12" x14ac:dyDescent="0.25">
      <c r="A525" s="4">
        <v>42558.435416666667</v>
      </c>
      <c r="B525" s="2">
        <f t="shared" si="35"/>
        <v>0.43541666666715173</v>
      </c>
      <c r="C525" s="4">
        <v>42558.439583333333</v>
      </c>
      <c r="D525" s="1">
        <f t="shared" si="36"/>
        <v>0.43958333333284827</v>
      </c>
      <c r="E525" s="7">
        <f t="shared" si="37"/>
        <v>4.166666665696539E-3</v>
      </c>
      <c r="F525" s="8">
        <f t="shared" si="38"/>
        <v>0.1</v>
      </c>
      <c r="G525" t="s">
        <v>7</v>
      </c>
      <c r="H525" t="s">
        <v>16</v>
      </c>
      <c r="I525" t="s">
        <v>15</v>
      </c>
      <c r="J525">
        <v>8.9</v>
      </c>
      <c r="K525" s="8">
        <f t="shared" si="39"/>
        <v>89</v>
      </c>
    </row>
    <row r="526" spans="1:12" x14ac:dyDescent="0.25">
      <c r="A526" s="4">
        <v>42558.540972222225</v>
      </c>
      <c r="B526" s="2">
        <f t="shared" si="35"/>
        <v>0.54097222222480923</v>
      </c>
      <c r="C526" s="4">
        <v>42558.565972222219</v>
      </c>
      <c r="D526" s="1">
        <f t="shared" si="36"/>
        <v>0.56597222221898846</v>
      </c>
      <c r="E526" s="7">
        <f t="shared" si="37"/>
        <v>2.4999999994179234E-2</v>
      </c>
      <c r="F526" s="8">
        <f t="shared" si="38"/>
        <v>0.6</v>
      </c>
      <c r="G526" t="s">
        <v>7</v>
      </c>
      <c r="H526" t="s">
        <v>149</v>
      </c>
      <c r="I526" t="s">
        <v>150</v>
      </c>
      <c r="J526">
        <v>12.8</v>
      </c>
      <c r="K526" s="8">
        <f t="shared" si="39"/>
        <v>21.333333333333336</v>
      </c>
    </row>
    <row r="527" spans="1:12" x14ac:dyDescent="0.25">
      <c r="A527" s="4">
        <v>42589.409722222219</v>
      </c>
      <c r="B527" s="2">
        <f t="shared" si="35"/>
        <v>0.40972222221898846</v>
      </c>
      <c r="C527" s="4">
        <v>42589.425694444442</v>
      </c>
      <c r="D527" s="1">
        <f t="shared" si="36"/>
        <v>0.4256944444423425</v>
      </c>
      <c r="E527" s="7">
        <f t="shared" si="37"/>
        <v>1.5972222223354038E-2</v>
      </c>
      <c r="F527" s="8">
        <f t="shared" si="38"/>
        <v>0.38333333333333336</v>
      </c>
      <c r="G527" t="s">
        <v>7</v>
      </c>
      <c r="H527" t="s">
        <v>151</v>
      </c>
      <c r="I527" t="s">
        <v>166</v>
      </c>
      <c r="J527">
        <v>7.7</v>
      </c>
      <c r="K527" s="8">
        <f t="shared" si="39"/>
        <v>20.086956521739129</v>
      </c>
    </row>
    <row r="528" spans="1:12" x14ac:dyDescent="0.25">
      <c r="A528" s="4">
        <v>42589.45208333333</v>
      </c>
      <c r="B528" s="2">
        <f t="shared" si="35"/>
        <v>0.45208333332993789</v>
      </c>
      <c r="C528" s="4">
        <v>42589.466666666667</v>
      </c>
      <c r="D528" s="1">
        <f t="shared" si="36"/>
        <v>0.46666666666715173</v>
      </c>
      <c r="E528" s="7">
        <f t="shared" si="37"/>
        <v>1.4583333337213844E-2</v>
      </c>
      <c r="F528" s="8">
        <f t="shared" si="38"/>
        <v>0.35</v>
      </c>
      <c r="G528" t="s">
        <v>7</v>
      </c>
      <c r="H528" t="s">
        <v>166</v>
      </c>
      <c r="I528" t="s">
        <v>151</v>
      </c>
      <c r="J528">
        <v>7</v>
      </c>
      <c r="K528" s="8">
        <f t="shared" si="39"/>
        <v>20</v>
      </c>
    </row>
    <row r="529" spans="1:11" x14ac:dyDescent="0.25">
      <c r="A529" s="4">
        <v>42589.574999999997</v>
      </c>
      <c r="B529" s="2">
        <f t="shared" si="35"/>
        <v>0.57499999999708962</v>
      </c>
      <c r="C529" s="4">
        <v>42589.59097222222</v>
      </c>
      <c r="D529" s="1">
        <f t="shared" si="36"/>
        <v>0.59097222222044365</v>
      </c>
      <c r="E529" s="7">
        <f t="shared" si="37"/>
        <v>1.5972222223354038E-2</v>
      </c>
      <c r="F529" s="8">
        <f t="shared" si="38"/>
        <v>0.38333333333333336</v>
      </c>
      <c r="G529" t="s">
        <v>7</v>
      </c>
      <c r="H529" t="s">
        <v>150</v>
      </c>
      <c r="I529" t="s">
        <v>156</v>
      </c>
      <c r="J529">
        <v>12.5</v>
      </c>
      <c r="K529" s="8">
        <f t="shared" si="39"/>
        <v>32.608695652173914</v>
      </c>
    </row>
    <row r="530" spans="1:11" x14ac:dyDescent="0.25">
      <c r="A530" s="4">
        <v>42589.71597222222</v>
      </c>
      <c r="B530" s="2">
        <f t="shared" si="35"/>
        <v>0.71597222222044365</v>
      </c>
      <c r="C530" s="4">
        <v>42589.729166666664</v>
      </c>
      <c r="D530" s="1">
        <f t="shared" si="36"/>
        <v>0.72916666666424135</v>
      </c>
      <c r="E530" s="7">
        <f t="shared" si="37"/>
        <v>1.3194444443797693E-2</v>
      </c>
      <c r="F530" s="8">
        <f t="shared" si="38"/>
        <v>0.31666666666666665</v>
      </c>
      <c r="G530" t="s">
        <v>7</v>
      </c>
      <c r="H530" t="s">
        <v>149</v>
      </c>
      <c r="I530" t="s">
        <v>150</v>
      </c>
      <c r="J530">
        <v>13.2</v>
      </c>
      <c r="K530" s="8">
        <f t="shared" si="39"/>
        <v>41.684210526315788</v>
      </c>
    </row>
    <row r="531" spans="1:11" x14ac:dyDescent="0.25">
      <c r="A531" s="4">
        <v>42620.377083333333</v>
      </c>
      <c r="B531" s="2">
        <f t="shared" si="35"/>
        <v>0.37708333333284827</v>
      </c>
      <c r="C531" s="4">
        <v>42620.406944444447</v>
      </c>
      <c r="D531" s="1">
        <f t="shared" si="36"/>
        <v>0.40694444444670808</v>
      </c>
      <c r="E531" s="7">
        <f t="shared" si="37"/>
        <v>2.9861111113859806E-2</v>
      </c>
      <c r="F531" s="8">
        <f t="shared" si="38"/>
        <v>0.71666666666666667</v>
      </c>
      <c r="G531" t="s">
        <v>7</v>
      </c>
      <c r="H531" t="s">
        <v>150</v>
      </c>
      <c r="I531" t="s">
        <v>149</v>
      </c>
      <c r="J531">
        <v>13</v>
      </c>
      <c r="K531" s="8">
        <f t="shared" si="39"/>
        <v>18.13953488372093</v>
      </c>
    </row>
    <row r="532" spans="1:11" x14ac:dyDescent="0.25">
      <c r="A532" s="4">
        <v>42620.411111111112</v>
      </c>
      <c r="B532" s="2">
        <f t="shared" si="35"/>
        <v>0.41111111111240461</v>
      </c>
      <c r="C532" s="4">
        <v>42620.42083333333</v>
      </c>
      <c r="D532" s="1">
        <f t="shared" si="36"/>
        <v>0.42083333332993789</v>
      </c>
      <c r="E532" s="7">
        <f t="shared" si="37"/>
        <v>9.7222222175332718E-3</v>
      </c>
      <c r="F532" s="8">
        <f t="shared" si="38"/>
        <v>0.23333333333333334</v>
      </c>
      <c r="G532" t="s">
        <v>7</v>
      </c>
      <c r="H532" t="s">
        <v>149</v>
      </c>
      <c r="I532" t="s">
        <v>156</v>
      </c>
      <c r="J532">
        <v>4.9000000000000004</v>
      </c>
      <c r="K532" s="8">
        <f t="shared" si="39"/>
        <v>21</v>
      </c>
    </row>
    <row r="533" spans="1:11" x14ac:dyDescent="0.25">
      <c r="A533" s="4">
        <v>42620.427083333336</v>
      </c>
      <c r="B533" s="2">
        <f t="shared" si="35"/>
        <v>0.42708333333575865</v>
      </c>
      <c r="C533" s="4">
        <v>42620.439583333333</v>
      </c>
      <c r="D533" s="1">
        <f t="shared" si="36"/>
        <v>0.43958333333284827</v>
      </c>
      <c r="E533" s="7">
        <f t="shared" si="37"/>
        <v>1.2499999997089617E-2</v>
      </c>
      <c r="F533" s="8">
        <f t="shared" si="38"/>
        <v>0.3</v>
      </c>
      <c r="G533" t="s">
        <v>7</v>
      </c>
      <c r="H533" t="s">
        <v>156</v>
      </c>
      <c r="I533" t="s">
        <v>150</v>
      </c>
      <c r="J533">
        <v>8.5</v>
      </c>
      <c r="K533" s="8">
        <f t="shared" si="39"/>
        <v>28.333333333333336</v>
      </c>
    </row>
    <row r="534" spans="1:11" x14ac:dyDescent="0.25">
      <c r="A534" s="4">
        <v>42650.590277777781</v>
      </c>
      <c r="B534" s="2">
        <f t="shared" si="35"/>
        <v>0.59027777778101154</v>
      </c>
      <c r="C534" s="4">
        <v>42650.595138888886</v>
      </c>
      <c r="D534" s="1">
        <f t="shared" si="36"/>
        <v>0.59513888888614019</v>
      </c>
      <c r="E534" s="7">
        <f t="shared" si="37"/>
        <v>4.8611111051286571E-3</v>
      </c>
      <c r="F534" s="8">
        <f t="shared" si="38"/>
        <v>0.11666666666666667</v>
      </c>
      <c r="G534" t="s">
        <v>7</v>
      </c>
      <c r="H534" t="s">
        <v>151</v>
      </c>
      <c r="I534" t="s">
        <v>167</v>
      </c>
      <c r="J534">
        <v>1.3</v>
      </c>
      <c r="K534" s="8">
        <f t="shared" si="39"/>
        <v>11.142857142857142</v>
      </c>
    </row>
    <row r="535" spans="1:11" x14ac:dyDescent="0.25">
      <c r="A535" s="4">
        <v>42650.669444444444</v>
      </c>
      <c r="B535" s="2">
        <f t="shared" si="35"/>
        <v>0.66944444444379769</v>
      </c>
      <c r="C535" s="4">
        <v>42650.677083333336</v>
      </c>
      <c r="D535" s="1">
        <f t="shared" si="36"/>
        <v>0.67708333333575865</v>
      </c>
      <c r="E535" s="7">
        <f t="shared" si="37"/>
        <v>7.6388888919609599E-3</v>
      </c>
      <c r="F535" s="8">
        <f t="shared" si="38"/>
        <v>0.18333333333333332</v>
      </c>
      <c r="G535" t="s">
        <v>7</v>
      </c>
      <c r="H535" t="s">
        <v>167</v>
      </c>
      <c r="I535" t="s">
        <v>151</v>
      </c>
      <c r="J535">
        <v>1.8</v>
      </c>
      <c r="K535" s="8">
        <f t="shared" si="39"/>
        <v>9.8181818181818183</v>
      </c>
    </row>
    <row r="536" spans="1:11" x14ac:dyDescent="0.25">
      <c r="A536" s="4">
        <v>42650.753472222219</v>
      </c>
      <c r="B536" s="2">
        <f t="shared" si="35"/>
        <v>0.75347222221898846</v>
      </c>
      <c r="C536" s="4">
        <v>42650.76458333333</v>
      </c>
      <c r="D536" s="1">
        <f t="shared" si="36"/>
        <v>0.76458333332993789</v>
      </c>
      <c r="E536" s="7">
        <f t="shared" si="37"/>
        <v>1.1111111110949423E-2</v>
      </c>
      <c r="F536" s="8">
        <f t="shared" si="38"/>
        <v>0.26666666666666666</v>
      </c>
      <c r="G536" t="s">
        <v>7</v>
      </c>
      <c r="H536" t="s">
        <v>150</v>
      </c>
      <c r="I536" t="s">
        <v>149</v>
      </c>
      <c r="J536">
        <v>13.6</v>
      </c>
      <c r="K536" s="8">
        <f t="shared" si="39"/>
        <v>51</v>
      </c>
    </row>
    <row r="537" spans="1:11" x14ac:dyDescent="0.25">
      <c r="A537" s="4">
        <v>42650.82708333333</v>
      </c>
      <c r="B537" s="2">
        <f t="shared" si="35"/>
        <v>0.82708333332993789</v>
      </c>
      <c r="C537" s="4">
        <v>42650.838888888888</v>
      </c>
      <c r="D537" s="1">
        <f t="shared" si="36"/>
        <v>0.83888888888759539</v>
      </c>
      <c r="E537" s="7">
        <f t="shared" si="37"/>
        <v>1.1805555557657499E-2</v>
      </c>
      <c r="F537" s="8">
        <f t="shared" si="38"/>
        <v>0.28333333333333333</v>
      </c>
      <c r="G537" t="s">
        <v>7</v>
      </c>
      <c r="H537" t="s">
        <v>149</v>
      </c>
      <c r="I537" t="s">
        <v>150</v>
      </c>
      <c r="J537">
        <v>13.4</v>
      </c>
      <c r="K537" s="8">
        <f t="shared" si="39"/>
        <v>47.294117647058826</v>
      </c>
    </row>
    <row r="538" spans="1:11" x14ac:dyDescent="0.25">
      <c r="A538" s="4">
        <v>42711.673611111109</v>
      </c>
      <c r="B538" s="2">
        <f t="shared" si="35"/>
        <v>0.67361111110949423</v>
      </c>
      <c r="C538" s="4">
        <v>42711.697916666664</v>
      </c>
      <c r="D538" s="1">
        <f t="shared" si="36"/>
        <v>0.69791666666424135</v>
      </c>
      <c r="E538" s="7">
        <f t="shared" si="37"/>
        <v>2.4305555554747116E-2</v>
      </c>
      <c r="F538" s="8">
        <f t="shared" si="38"/>
        <v>0.58333333333333337</v>
      </c>
      <c r="G538" t="s">
        <v>7</v>
      </c>
      <c r="H538" t="s">
        <v>150</v>
      </c>
      <c r="I538" t="s">
        <v>149</v>
      </c>
      <c r="J538">
        <v>12.3</v>
      </c>
      <c r="K538" s="8">
        <f t="shared" si="39"/>
        <v>21.085714285714285</v>
      </c>
    </row>
    <row r="539" spans="1:11" x14ac:dyDescent="0.25">
      <c r="A539" s="4">
        <v>42711.806250000001</v>
      </c>
      <c r="B539" s="2">
        <f t="shared" si="35"/>
        <v>0.80625000000145519</v>
      </c>
      <c r="C539" s="4">
        <v>42711.80972222222</v>
      </c>
      <c r="D539" s="1">
        <f t="shared" si="36"/>
        <v>0.80972222222044365</v>
      </c>
      <c r="E539" s="7">
        <f t="shared" si="37"/>
        <v>3.4722222189884633E-3</v>
      </c>
      <c r="F539" s="8">
        <f t="shared" si="38"/>
        <v>8.3333333333333329E-2</v>
      </c>
      <c r="G539" t="s">
        <v>55</v>
      </c>
      <c r="H539" t="s">
        <v>149</v>
      </c>
      <c r="I539" t="s">
        <v>149</v>
      </c>
      <c r="J539">
        <v>1.4</v>
      </c>
      <c r="K539" s="8">
        <f t="shared" si="39"/>
        <v>16.8</v>
      </c>
    </row>
    <row r="540" spans="1:11" x14ac:dyDescent="0.25">
      <c r="A540" s="4">
        <v>42711.990972222222</v>
      </c>
      <c r="B540" s="2">
        <f t="shared" si="35"/>
        <v>0.99097222222189885</v>
      </c>
      <c r="C540" s="3">
        <v>42564</v>
      </c>
      <c r="D540" s="2">
        <v>7.6388888888888886E-3</v>
      </c>
      <c r="E540" s="7">
        <f t="shared" si="37"/>
        <v>1.6666666666990015E-2</v>
      </c>
      <c r="F540" s="8">
        <f t="shared" si="38"/>
        <v>0.4</v>
      </c>
      <c r="G540" t="s">
        <v>55</v>
      </c>
      <c r="H540" t="s">
        <v>16</v>
      </c>
      <c r="I540" t="s">
        <v>15</v>
      </c>
      <c r="J540">
        <v>8.6999999999999993</v>
      </c>
      <c r="K540" s="8">
        <f t="shared" si="39"/>
        <v>21.749999999999996</v>
      </c>
    </row>
    <row r="541" spans="1:11" x14ac:dyDescent="0.25">
      <c r="A541" s="3">
        <v>42564</v>
      </c>
      <c r="B541" s="2">
        <v>0.52708333333333335</v>
      </c>
      <c r="C541" s="3">
        <v>42564</v>
      </c>
      <c r="D541" s="2">
        <v>0.55555555555555558</v>
      </c>
      <c r="E541" s="7">
        <f t="shared" si="37"/>
        <v>2.8472222222222232E-2</v>
      </c>
      <c r="F541" s="8">
        <f t="shared" si="38"/>
        <v>0.68333333333333335</v>
      </c>
      <c r="G541" t="s">
        <v>55</v>
      </c>
      <c r="H541" t="s">
        <v>15</v>
      </c>
      <c r="I541" t="s">
        <v>16</v>
      </c>
      <c r="J541">
        <v>23.5</v>
      </c>
      <c r="K541" s="8">
        <f t="shared" si="39"/>
        <v>34.390243902439025</v>
      </c>
    </row>
    <row r="542" spans="1:11" x14ac:dyDescent="0.25">
      <c r="A542" s="3">
        <v>42564</v>
      </c>
      <c r="B542" s="2">
        <v>0.55902777777777779</v>
      </c>
      <c r="C542" s="3">
        <v>42564</v>
      </c>
      <c r="D542" s="2">
        <v>0.56874999999999998</v>
      </c>
      <c r="E542" s="7">
        <f t="shared" si="37"/>
        <v>9.7222222222221877E-3</v>
      </c>
      <c r="F542" s="8">
        <f t="shared" si="38"/>
        <v>0.23333333333333334</v>
      </c>
      <c r="G542" t="s">
        <v>55</v>
      </c>
      <c r="H542" t="s">
        <v>16</v>
      </c>
      <c r="I542" t="s">
        <v>16</v>
      </c>
      <c r="J542">
        <v>2.2000000000000002</v>
      </c>
      <c r="K542" s="8">
        <f t="shared" si="39"/>
        <v>9.4285714285714288</v>
      </c>
    </row>
    <row r="543" spans="1:11" x14ac:dyDescent="0.25">
      <c r="A543" s="3">
        <v>42564</v>
      </c>
      <c r="B543" s="2">
        <v>0.5708333333333333</v>
      </c>
      <c r="C543" s="3">
        <v>42564</v>
      </c>
      <c r="D543" s="2">
        <v>0.57916666666666672</v>
      </c>
      <c r="E543" s="7">
        <f t="shared" si="37"/>
        <v>8.3333333333334147E-3</v>
      </c>
      <c r="F543" s="8">
        <f t="shared" si="38"/>
        <v>0.2</v>
      </c>
      <c r="G543" t="s">
        <v>55</v>
      </c>
      <c r="H543" t="s">
        <v>16</v>
      </c>
      <c r="I543" t="s">
        <v>15</v>
      </c>
      <c r="J543">
        <v>4.4000000000000004</v>
      </c>
      <c r="K543" s="8">
        <f t="shared" si="39"/>
        <v>22</v>
      </c>
    </row>
    <row r="544" spans="1:11" x14ac:dyDescent="0.25">
      <c r="A544" s="3">
        <v>42565</v>
      </c>
      <c r="B544" s="2">
        <v>0.66041666666666665</v>
      </c>
      <c r="C544" s="3">
        <v>42565</v>
      </c>
      <c r="D544" s="2">
        <v>0.66597222222222219</v>
      </c>
      <c r="E544" s="7">
        <f t="shared" si="37"/>
        <v>5.5555555555555358E-3</v>
      </c>
      <c r="F544" s="8">
        <f t="shared" si="38"/>
        <v>0.13333333333333333</v>
      </c>
      <c r="G544" t="s">
        <v>55</v>
      </c>
      <c r="H544" t="s">
        <v>15</v>
      </c>
      <c r="I544" t="s">
        <v>16</v>
      </c>
      <c r="J544">
        <v>3.3</v>
      </c>
      <c r="K544" s="8">
        <f t="shared" si="39"/>
        <v>24.75</v>
      </c>
    </row>
    <row r="545" spans="1:12" x14ac:dyDescent="0.25">
      <c r="A545" s="3">
        <v>42565</v>
      </c>
      <c r="B545" s="2">
        <v>0.66875000000000007</v>
      </c>
      <c r="C545" s="3">
        <v>42565</v>
      </c>
      <c r="D545" s="2">
        <v>0.69027777777777777</v>
      </c>
      <c r="E545" s="7">
        <f t="shared" si="37"/>
        <v>2.1527777777777701E-2</v>
      </c>
      <c r="F545" s="8">
        <f t="shared" si="38"/>
        <v>0.51666666666666672</v>
      </c>
      <c r="G545" t="s">
        <v>7</v>
      </c>
      <c r="H545" t="s">
        <v>16</v>
      </c>
      <c r="I545" t="s">
        <v>16</v>
      </c>
      <c r="J545">
        <v>11.8</v>
      </c>
      <c r="K545" s="8">
        <f t="shared" si="39"/>
        <v>22.838709677419352</v>
      </c>
      <c r="L545" t="s">
        <v>10</v>
      </c>
    </row>
    <row r="546" spans="1:12" x14ac:dyDescent="0.25">
      <c r="A546" s="3">
        <v>42565</v>
      </c>
      <c r="B546" s="2">
        <v>0.69374999999999998</v>
      </c>
      <c r="C546" s="3">
        <v>42565</v>
      </c>
      <c r="D546" s="2">
        <v>0.83680555555555547</v>
      </c>
      <c r="E546" s="7">
        <f t="shared" si="37"/>
        <v>0.14305555555555549</v>
      </c>
      <c r="F546" s="8">
        <f t="shared" si="38"/>
        <v>3.4333333333333331</v>
      </c>
      <c r="G546" t="s">
        <v>7</v>
      </c>
      <c r="H546" t="s">
        <v>16</v>
      </c>
      <c r="I546" t="s">
        <v>168</v>
      </c>
      <c r="J546">
        <v>195.3</v>
      </c>
      <c r="K546" s="8">
        <f t="shared" si="39"/>
        <v>56.883495145631073</v>
      </c>
    </row>
    <row r="547" spans="1:12" x14ac:dyDescent="0.25">
      <c r="A547" s="3">
        <v>42566</v>
      </c>
      <c r="B547" s="2">
        <v>0.48055555555555557</v>
      </c>
      <c r="C547" s="3">
        <v>42566</v>
      </c>
      <c r="D547" s="2">
        <v>0.49513888888888885</v>
      </c>
      <c r="E547" s="7">
        <f t="shared" si="37"/>
        <v>1.4583333333333282E-2</v>
      </c>
      <c r="F547" s="8">
        <f t="shared" si="38"/>
        <v>0.35</v>
      </c>
      <c r="G547" t="s">
        <v>55</v>
      </c>
      <c r="H547" t="s">
        <v>168</v>
      </c>
      <c r="I547" t="s">
        <v>168</v>
      </c>
      <c r="J547">
        <v>8.3000000000000007</v>
      </c>
      <c r="K547" s="8">
        <f t="shared" si="39"/>
        <v>23.714285714285719</v>
      </c>
    </row>
    <row r="548" spans="1:12" x14ac:dyDescent="0.25">
      <c r="A548" s="3">
        <v>42566</v>
      </c>
      <c r="B548" s="2">
        <v>0.50624999999999998</v>
      </c>
      <c r="C548" s="3">
        <v>42566</v>
      </c>
      <c r="D548" s="2">
        <v>0.5131944444444444</v>
      </c>
      <c r="E548" s="7">
        <f t="shared" si="37"/>
        <v>6.9444444444444198E-3</v>
      </c>
      <c r="F548" s="8">
        <f t="shared" si="38"/>
        <v>0.16666666666666666</v>
      </c>
      <c r="G548" t="s">
        <v>55</v>
      </c>
      <c r="H548" t="s">
        <v>168</v>
      </c>
      <c r="I548" t="s">
        <v>168</v>
      </c>
      <c r="J548">
        <v>3.2</v>
      </c>
      <c r="K548" s="8">
        <f t="shared" si="39"/>
        <v>19.200000000000003</v>
      </c>
    </row>
    <row r="549" spans="1:12" x14ac:dyDescent="0.25">
      <c r="A549" s="3">
        <v>42566</v>
      </c>
      <c r="B549" s="2">
        <v>0.52430555555555558</v>
      </c>
      <c r="C549" s="3">
        <v>42566</v>
      </c>
      <c r="D549" s="2">
        <v>0.55208333333333337</v>
      </c>
      <c r="E549" s="7">
        <f t="shared" si="37"/>
        <v>2.777777777777779E-2</v>
      </c>
      <c r="F549" s="8">
        <f t="shared" si="38"/>
        <v>0.66666666666666663</v>
      </c>
      <c r="G549" t="s">
        <v>55</v>
      </c>
      <c r="H549" t="s">
        <v>168</v>
      </c>
      <c r="I549" t="s">
        <v>169</v>
      </c>
      <c r="J549">
        <v>22.4</v>
      </c>
      <c r="K549" s="8">
        <f t="shared" si="39"/>
        <v>33.6</v>
      </c>
    </row>
    <row r="550" spans="1:12" x14ac:dyDescent="0.25">
      <c r="A550" s="3">
        <v>42566</v>
      </c>
      <c r="B550" s="2">
        <v>0.62708333333333333</v>
      </c>
      <c r="C550" s="3">
        <v>42566</v>
      </c>
      <c r="D550" s="2">
        <v>0.6479166666666667</v>
      </c>
      <c r="E550" s="7">
        <f t="shared" si="37"/>
        <v>2.083333333333337E-2</v>
      </c>
      <c r="F550" s="8">
        <f t="shared" si="38"/>
        <v>0.5</v>
      </c>
      <c r="G550" t="s">
        <v>55</v>
      </c>
      <c r="H550" t="s">
        <v>169</v>
      </c>
      <c r="I550" t="s">
        <v>168</v>
      </c>
      <c r="J550">
        <v>12.2</v>
      </c>
      <c r="K550" s="8">
        <f t="shared" si="39"/>
        <v>24.4</v>
      </c>
    </row>
    <row r="551" spans="1:12" x14ac:dyDescent="0.25">
      <c r="A551" s="3">
        <v>42566</v>
      </c>
      <c r="B551" s="2">
        <v>0.65277777777777779</v>
      </c>
      <c r="C551" s="3">
        <v>42566</v>
      </c>
      <c r="D551" s="2">
        <v>0.66111111111111109</v>
      </c>
      <c r="E551" s="7">
        <f t="shared" si="37"/>
        <v>8.3333333333333037E-3</v>
      </c>
      <c r="F551" s="8">
        <f t="shared" si="38"/>
        <v>0.2</v>
      </c>
      <c r="G551" t="s">
        <v>55</v>
      </c>
      <c r="H551" t="s">
        <v>168</v>
      </c>
      <c r="I551" t="s">
        <v>168</v>
      </c>
      <c r="J551">
        <v>4.5</v>
      </c>
      <c r="K551" s="8">
        <f t="shared" si="39"/>
        <v>22.5</v>
      </c>
    </row>
    <row r="552" spans="1:12" x14ac:dyDescent="0.25">
      <c r="A552" s="3">
        <v>42567</v>
      </c>
      <c r="B552" s="2">
        <v>0.55138888888888882</v>
      </c>
      <c r="C552" s="3">
        <v>42567</v>
      </c>
      <c r="D552" s="2">
        <v>0.59027777777777779</v>
      </c>
      <c r="E552" s="7">
        <f t="shared" si="37"/>
        <v>3.8888888888888973E-2</v>
      </c>
      <c r="F552" s="8">
        <f t="shared" si="38"/>
        <v>0.93333333333333335</v>
      </c>
      <c r="G552" t="s">
        <v>55</v>
      </c>
      <c r="H552" t="s">
        <v>168</v>
      </c>
      <c r="I552" t="s">
        <v>170</v>
      </c>
      <c r="J552">
        <v>28.1</v>
      </c>
      <c r="K552" s="8">
        <f t="shared" si="39"/>
        <v>30.107142857142858</v>
      </c>
    </row>
    <row r="553" spans="1:12" x14ac:dyDescent="0.25">
      <c r="A553" s="3">
        <v>42567</v>
      </c>
      <c r="B553" s="2">
        <v>0.59305555555555556</v>
      </c>
      <c r="C553" s="3">
        <v>42567</v>
      </c>
      <c r="D553" s="2">
        <v>0.60416666666666663</v>
      </c>
      <c r="E553" s="7">
        <f t="shared" si="37"/>
        <v>1.1111111111111072E-2</v>
      </c>
      <c r="F553" s="8">
        <f t="shared" si="38"/>
        <v>0.26666666666666666</v>
      </c>
      <c r="G553" t="s">
        <v>55</v>
      </c>
      <c r="H553" t="s">
        <v>170</v>
      </c>
      <c r="I553" t="s">
        <v>170</v>
      </c>
      <c r="J553">
        <v>3.8</v>
      </c>
      <c r="K553" s="8">
        <f t="shared" si="39"/>
        <v>14.25</v>
      </c>
    </row>
    <row r="554" spans="1:12" x14ac:dyDescent="0.25">
      <c r="A554" s="3">
        <v>42567</v>
      </c>
      <c r="B554" s="2">
        <v>0.64513888888888882</v>
      </c>
      <c r="C554" s="3">
        <v>42567</v>
      </c>
      <c r="D554" s="2">
        <v>0.70624999999999993</v>
      </c>
      <c r="E554" s="7">
        <f t="shared" si="37"/>
        <v>6.1111111111111116E-2</v>
      </c>
      <c r="F554" s="8">
        <f t="shared" si="38"/>
        <v>1.4666666666666666</v>
      </c>
      <c r="G554" t="s">
        <v>55</v>
      </c>
      <c r="H554" t="s">
        <v>170</v>
      </c>
      <c r="I554" t="s">
        <v>171</v>
      </c>
      <c r="J554">
        <v>41.9</v>
      </c>
      <c r="K554" s="8">
        <f t="shared" si="39"/>
        <v>28.56818181818182</v>
      </c>
    </row>
    <row r="555" spans="1:12" x14ac:dyDescent="0.25">
      <c r="A555" s="3">
        <v>42567</v>
      </c>
      <c r="B555" s="2">
        <v>0.8208333333333333</v>
      </c>
      <c r="C555" s="3">
        <v>42567</v>
      </c>
      <c r="D555" s="2">
        <v>0.85763888888888884</v>
      </c>
      <c r="E555" s="7">
        <f t="shared" si="37"/>
        <v>3.6805555555555536E-2</v>
      </c>
      <c r="F555" s="8">
        <f t="shared" si="38"/>
        <v>0.8833333333333333</v>
      </c>
      <c r="G555" t="s">
        <v>55</v>
      </c>
      <c r="H555" t="s">
        <v>171</v>
      </c>
      <c r="I555" t="s">
        <v>168</v>
      </c>
      <c r="J555">
        <v>23.8</v>
      </c>
      <c r="K555" s="8">
        <f t="shared" si="39"/>
        <v>26.943396226415096</v>
      </c>
    </row>
    <row r="556" spans="1:12" x14ac:dyDescent="0.25">
      <c r="A556" s="3">
        <v>42567</v>
      </c>
      <c r="B556" s="2">
        <v>0.90625</v>
      </c>
      <c r="C556" s="3">
        <v>42567</v>
      </c>
      <c r="D556" s="2">
        <v>0.9291666666666667</v>
      </c>
      <c r="E556" s="7">
        <f t="shared" si="37"/>
        <v>2.2916666666666696E-2</v>
      </c>
      <c r="F556" s="8">
        <f t="shared" si="38"/>
        <v>0.55000000000000004</v>
      </c>
      <c r="G556" t="s">
        <v>55</v>
      </c>
      <c r="H556" t="s">
        <v>168</v>
      </c>
      <c r="I556" t="s">
        <v>168</v>
      </c>
      <c r="J556">
        <v>13</v>
      </c>
      <c r="K556" s="8">
        <f t="shared" si="39"/>
        <v>23.636363636363633</v>
      </c>
    </row>
    <row r="557" spans="1:12" x14ac:dyDescent="0.25">
      <c r="A557" s="3">
        <v>42567</v>
      </c>
      <c r="B557" s="2">
        <v>0.95138888888888884</v>
      </c>
      <c r="C557" s="3">
        <v>42567</v>
      </c>
      <c r="D557" s="2">
        <v>0.9604166666666667</v>
      </c>
      <c r="E557" s="7">
        <f t="shared" si="37"/>
        <v>9.0277777777778567E-3</v>
      </c>
      <c r="F557" s="8">
        <f t="shared" si="38"/>
        <v>0.21666666666666667</v>
      </c>
      <c r="G557" t="s">
        <v>7</v>
      </c>
      <c r="H557" t="s">
        <v>168</v>
      </c>
      <c r="I557" t="s">
        <v>168</v>
      </c>
      <c r="J557">
        <v>4.4000000000000004</v>
      </c>
      <c r="K557" s="8">
        <f t="shared" si="39"/>
        <v>20.30769230769231</v>
      </c>
      <c r="L557" t="s">
        <v>10</v>
      </c>
    </row>
    <row r="558" spans="1:12" x14ac:dyDescent="0.25">
      <c r="A558" s="3">
        <v>42568</v>
      </c>
      <c r="B558" s="2">
        <v>0.47430555555555554</v>
      </c>
      <c r="C558" s="3">
        <v>42568</v>
      </c>
      <c r="D558" s="2">
        <v>0.49305555555555558</v>
      </c>
      <c r="E558" s="7">
        <f t="shared" si="37"/>
        <v>1.8750000000000044E-2</v>
      </c>
      <c r="F558" s="8">
        <f t="shared" si="38"/>
        <v>0.45</v>
      </c>
      <c r="G558" t="s">
        <v>55</v>
      </c>
      <c r="H558" t="s">
        <v>168</v>
      </c>
      <c r="I558" t="s">
        <v>171</v>
      </c>
      <c r="J558">
        <v>15.1</v>
      </c>
      <c r="K558" s="8">
        <f t="shared" si="39"/>
        <v>33.555555555555557</v>
      </c>
      <c r="L558" t="s">
        <v>172</v>
      </c>
    </row>
    <row r="559" spans="1:12" x14ac:dyDescent="0.25">
      <c r="A559" s="3">
        <v>42568</v>
      </c>
      <c r="B559" s="2">
        <v>0.51388888888888895</v>
      </c>
      <c r="C559" s="3">
        <v>42568</v>
      </c>
      <c r="D559" s="2">
        <v>0.64236111111111105</v>
      </c>
      <c r="E559" s="7">
        <f t="shared" si="37"/>
        <v>0.1284722222222221</v>
      </c>
      <c r="F559" s="8">
        <f t="shared" si="38"/>
        <v>3.0833333333333335</v>
      </c>
      <c r="G559" t="s">
        <v>55</v>
      </c>
      <c r="H559" t="s">
        <v>171</v>
      </c>
      <c r="I559" t="s">
        <v>15</v>
      </c>
      <c r="J559">
        <v>180.2</v>
      </c>
      <c r="K559" s="8">
        <f t="shared" si="39"/>
        <v>58.443243243243238</v>
      </c>
      <c r="L559" t="s">
        <v>173</v>
      </c>
    </row>
    <row r="560" spans="1:12" x14ac:dyDescent="0.25">
      <c r="A560" s="3">
        <v>42569</v>
      </c>
      <c r="B560" s="2">
        <v>0.44236111111111115</v>
      </c>
      <c r="C560" s="3">
        <v>42569</v>
      </c>
      <c r="D560" s="2">
        <v>0.45069444444444445</v>
      </c>
      <c r="E560" s="7">
        <f t="shared" si="37"/>
        <v>8.3333333333333037E-3</v>
      </c>
      <c r="F560" s="8">
        <f t="shared" si="38"/>
        <v>0.2</v>
      </c>
      <c r="G560" t="s">
        <v>55</v>
      </c>
      <c r="H560" t="s">
        <v>15</v>
      </c>
      <c r="I560" t="s">
        <v>16</v>
      </c>
      <c r="J560">
        <v>4.0999999999999996</v>
      </c>
      <c r="K560" s="8">
        <f t="shared" si="39"/>
        <v>20.499999999999996</v>
      </c>
      <c r="L560" t="s">
        <v>174</v>
      </c>
    </row>
    <row r="561" spans="1:12" x14ac:dyDescent="0.25">
      <c r="A561" s="3">
        <v>42569</v>
      </c>
      <c r="B561" s="2">
        <v>0.45416666666666666</v>
      </c>
      <c r="C561" s="3">
        <v>42569</v>
      </c>
      <c r="D561" s="2">
        <v>0.46875</v>
      </c>
      <c r="E561" s="7">
        <f t="shared" si="37"/>
        <v>1.4583333333333337E-2</v>
      </c>
      <c r="F561" s="8">
        <f t="shared" si="38"/>
        <v>0.35</v>
      </c>
      <c r="G561" t="s">
        <v>55</v>
      </c>
      <c r="H561" t="s">
        <v>16</v>
      </c>
      <c r="I561" t="s">
        <v>15</v>
      </c>
      <c r="J561">
        <v>6.1</v>
      </c>
      <c r="K561" s="8">
        <f t="shared" si="39"/>
        <v>17.428571428571427</v>
      </c>
      <c r="L561" t="s">
        <v>174</v>
      </c>
    </row>
    <row r="562" spans="1:12" x14ac:dyDescent="0.25">
      <c r="A562" s="3">
        <v>42569</v>
      </c>
      <c r="B562" s="2">
        <v>0.47569444444444442</v>
      </c>
      <c r="C562" s="3">
        <v>42569</v>
      </c>
      <c r="D562" s="2">
        <v>0.48333333333333334</v>
      </c>
      <c r="E562" s="7">
        <f t="shared" si="37"/>
        <v>7.6388888888889173E-3</v>
      </c>
      <c r="F562" s="8">
        <f t="shared" si="38"/>
        <v>0.18333333333333332</v>
      </c>
      <c r="G562" t="s">
        <v>55</v>
      </c>
      <c r="H562" t="s">
        <v>50</v>
      </c>
      <c r="I562" t="s">
        <v>57</v>
      </c>
      <c r="J562">
        <v>3.3</v>
      </c>
      <c r="K562" s="8">
        <f t="shared" si="39"/>
        <v>18</v>
      </c>
      <c r="L562" t="s">
        <v>174</v>
      </c>
    </row>
    <row r="563" spans="1:12" x14ac:dyDescent="0.25">
      <c r="A563" s="3">
        <v>42569</v>
      </c>
      <c r="B563" s="2">
        <v>0.4861111111111111</v>
      </c>
      <c r="C563" s="3">
        <v>42569</v>
      </c>
      <c r="D563" s="2">
        <v>0.49722222222222223</v>
      </c>
      <c r="E563" s="7">
        <f t="shared" si="37"/>
        <v>1.1111111111111127E-2</v>
      </c>
      <c r="F563" s="8">
        <f t="shared" si="38"/>
        <v>0.26666666666666666</v>
      </c>
      <c r="G563" t="s">
        <v>55</v>
      </c>
      <c r="H563" t="s">
        <v>57</v>
      </c>
      <c r="I563" t="s">
        <v>38</v>
      </c>
      <c r="J563">
        <v>4.7</v>
      </c>
      <c r="K563" s="8">
        <f t="shared" si="39"/>
        <v>17.625</v>
      </c>
      <c r="L563" t="s">
        <v>174</v>
      </c>
    </row>
    <row r="564" spans="1:12" x14ac:dyDescent="0.25">
      <c r="A564" s="3">
        <v>42569</v>
      </c>
      <c r="B564" s="2">
        <v>0.71666666666666667</v>
      </c>
      <c r="C564" s="3">
        <v>42569</v>
      </c>
      <c r="D564" s="2">
        <v>0.73125000000000007</v>
      </c>
      <c r="E564" s="7">
        <f t="shared" si="37"/>
        <v>1.4583333333333393E-2</v>
      </c>
      <c r="F564" s="8">
        <f t="shared" si="38"/>
        <v>0.35</v>
      </c>
      <c r="G564" t="s">
        <v>7</v>
      </c>
      <c r="H564" t="s">
        <v>15</v>
      </c>
      <c r="I564" t="s">
        <v>48</v>
      </c>
      <c r="J564">
        <v>7.2</v>
      </c>
      <c r="K564" s="8">
        <f t="shared" si="39"/>
        <v>20.571428571428573</v>
      </c>
      <c r="L564" t="s">
        <v>11</v>
      </c>
    </row>
    <row r="565" spans="1:12" x14ac:dyDescent="0.25">
      <c r="A565" s="3">
        <v>42569</v>
      </c>
      <c r="B565" s="2">
        <v>0.77222222222222225</v>
      </c>
      <c r="C565" s="3">
        <v>42569</v>
      </c>
      <c r="D565" s="2">
        <v>0.78263888888888899</v>
      </c>
      <c r="E565" s="7">
        <f t="shared" si="37"/>
        <v>1.0416666666666741E-2</v>
      </c>
      <c r="F565" s="8">
        <f t="shared" si="38"/>
        <v>0.25</v>
      </c>
      <c r="G565" t="s">
        <v>7</v>
      </c>
      <c r="H565" t="s">
        <v>48</v>
      </c>
      <c r="I565" t="s">
        <v>15</v>
      </c>
      <c r="J565">
        <v>5.5</v>
      </c>
      <c r="K565" s="8">
        <f t="shared" si="39"/>
        <v>22</v>
      </c>
      <c r="L565" t="s">
        <v>9</v>
      </c>
    </row>
    <row r="566" spans="1:12" x14ac:dyDescent="0.25">
      <c r="A566" s="3">
        <v>42569</v>
      </c>
      <c r="B566" s="2">
        <v>0.79652777777777783</v>
      </c>
      <c r="C566" s="3">
        <v>42569</v>
      </c>
      <c r="D566" s="2">
        <v>0.80138888888888893</v>
      </c>
      <c r="E566" s="7">
        <f t="shared" si="37"/>
        <v>4.8611111111110938E-3</v>
      </c>
      <c r="F566" s="8">
        <f t="shared" si="38"/>
        <v>0.11666666666666667</v>
      </c>
      <c r="G566" t="s">
        <v>7</v>
      </c>
      <c r="H566" t="s">
        <v>15</v>
      </c>
      <c r="I566" t="s">
        <v>16</v>
      </c>
      <c r="J566">
        <v>3.3</v>
      </c>
      <c r="K566" s="8">
        <f t="shared" si="39"/>
        <v>28.285714285714285</v>
      </c>
      <c r="L566" t="s">
        <v>9</v>
      </c>
    </row>
    <row r="567" spans="1:12" x14ac:dyDescent="0.25">
      <c r="A567" s="3">
        <v>42569</v>
      </c>
      <c r="B567" s="2">
        <v>0.85277777777777775</v>
      </c>
      <c r="C567" s="3">
        <v>42569</v>
      </c>
      <c r="D567" s="2">
        <v>0.85555555555555562</v>
      </c>
      <c r="E567" s="7">
        <f t="shared" si="37"/>
        <v>2.7777777777778789E-3</v>
      </c>
      <c r="F567" s="8">
        <f t="shared" si="38"/>
        <v>6.6666666666666666E-2</v>
      </c>
      <c r="G567" t="s">
        <v>7</v>
      </c>
      <c r="H567" t="s">
        <v>43</v>
      </c>
      <c r="I567" t="s">
        <v>75</v>
      </c>
      <c r="J567">
        <v>0.9</v>
      </c>
      <c r="K567" s="8">
        <f t="shared" si="39"/>
        <v>13.5</v>
      </c>
      <c r="L567" t="s">
        <v>10</v>
      </c>
    </row>
    <row r="568" spans="1:12" x14ac:dyDescent="0.25">
      <c r="A568" s="3">
        <v>42569</v>
      </c>
      <c r="B568" s="2">
        <v>0.88263888888888886</v>
      </c>
      <c r="C568" s="3">
        <v>42569</v>
      </c>
      <c r="D568" s="2">
        <v>0.8881944444444444</v>
      </c>
      <c r="E568" s="7">
        <f t="shared" si="37"/>
        <v>5.5555555555555358E-3</v>
      </c>
      <c r="F568" s="8">
        <f t="shared" si="38"/>
        <v>0.13333333333333333</v>
      </c>
      <c r="G568" t="s">
        <v>7</v>
      </c>
      <c r="H568" t="s">
        <v>16</v>
      </c>
      <c r="I568" t="s">
        <v>15</v>
      </c>
      <c r="J568">
        <v>3.8</v>
      </c>
      <c r="K568" s="8">
        <f t="shared" si="39"/>
        <v>28.5</v>
      </c>
      <c r="L568" t="s">
        <v>9</v>
      </c>
    </row>
    <row r="569" spans="1:12" x14ac:dyDescent="0.25">
      <c r="A569" s="3">
        <v>42570</v>
      </c>
      <c r="B569" s="2">
        <v>0.44097222222222227</v>
      </c>
      <c r="C569" s="3">
        <v>42570</v>
      </c>
      <c r="D569" s="2">
        <v>0.45208333333333334</v>
      </c>
      <c r="E569" s="7">
        <f t="shared" si="37"/>
        <v>1.1111111111111072E-2</v>
      </c>
      <c r="F569" s="8">
        <f t="shared" si="38"/>
        <v>0.26666666666666666</v>
      </c>
      <c r="G569" t="s">
        <v>7</v>
      </c>
      <c r="H569" t="s">
        <v>38</v>
      </c>
      <c r="I569" t="s">
        <v>175</v>
      </c>
      <c r="J569">
        <v>6.4</v>
      </c>
      <c r="K569" s="8">
        <f t="shared" si="39"/>
        <v>24</v>
      </c>
      <c r="L569" t="s">
        <v>13</v>
      </c>
    </row>
    <row r="570" spans="1:12" x14ac:dyDescent="0.25">
      <c r="A570" s="3">
        <v>42570</v>
      </c>
      <c r="B570" s="2">
        <v>0.45555555555555555</v>
      </c>
      <c r="C570" s="3">
        <v>42570</v>
      </c>
      <c r="D570" s="2">
        <v>0.46597222222222223</v>
      </c>
      <c r="E570" s="7">
        <f t="shared" si="37"/>
        <v>1.0416666666666685E-2</v>
      </c>
      <c r="F570" s="8">
        <f t="shared" si="38"/>
        <v>0.25</v>
      </c>
      <c r="G570" t="s">
        <v>7</v>
      </c>
      <c r="H570" t="s">
        <v>175</v>
      </c>
      <c r="I570" t="s">
        <v>176</v>
      </c>
      <c r="J570">
        <v>3</v>
      </c>
      <c r="K570" s="8">
        <f t="shared" si="39"/>
        <v>12</v>
      </c>
      <c r="L570" t="s">
        <v>11</v>
      </c>
    </row>
    <row r="571" spans="1:12" x14ac:dyDescent="0.25">
      <c r="A571" s="3">
        <v>42570</v>
      </c>
      <c r="B571" s="2">
        <v>0.47916666666666669</v>
      </c>
      <c r="C571" s="3">
        <v>42570</v>
      </c>
      <c r="D571" s="2">
        <v>0.5</v>
      </c>
      <c r="E571" s="7">
        <f t="shared" si="37"/>
        <v>2.0833333333333315E-2</v>
      </c>
      <c r="F571" s="8">
        <f t="shared" si="38"/>
        <v>0.5</v>
      </c>
      <c r="G571" t="s">
        <v>7</v>
      </c>
      <c r="H571" t="s">
        <v>176</v>
      </c>
      <c r="I571" t="s">
        <v>38</v>
      </c>
      <c r="J571">
        <v>8.6999999999999993</v>
      </c>
      <c r="K571" s="8">
        <f t="shared" si="39"/>
        <v>17.399999999999999</v>
      </c>
      <c r="L571" t="s">
        <v>9</v>
      </c>
    </row>
    <row r="572" spans="1:12" x14ac:dyDescent="0.25">
      <c r="A572" s="3">
        <v>42570</v>
      </c>
      <c r="B572" s="2">
        <v>0.71805555555555556</v>
      </c>
      <c r="C572" s="3">
        <v>42570</v>
      </c>
      <c r="D572" s="2">
        <v>0.72499999999999998</v>
      </c>
      <c r="E572" s="7">
        <f t="shared" si="37"/>
        <v>6.9444444444444198E-3</v>
      </c>
      <c r="F572" s="8">
        <f t="shared" si="38"/>
        <v>0.16666666666666666</v>
      </c>
      <c r="G572" t="s">
        <v>7</v>
      </c>
      <c r="H572" t="s">
        <v>38</v>
      </c>
      <c r="I572" t="s">
        <v>114</v>
      </c>
      <c r="J572">
        <v>3.9</v>
      </c>
      <c r="K572" s="8">
        <f t="shared" si="39"/>
        <v>23.400000000000002</v>
      </c>
      <c r="L572" t="s">
        <v>10</v>
      </c>
    </row>
    <row r="573" spans="1:12" x14ac:dyDescent="0.25">
      <c r="A573" s="3">
        <v>42570</v>
      </c>
      <c r="B573" s="2">
        <v>0.74305555555555547</v>
      </c>
      <c r="C573" s="3">
        <v>42570</v>
      </c>
      <c r="D573" s="2">
        <v>0.75555555555555554</v>
      </c>
      <c r="E573" s="7">
        <f t="shared" si="37"/>
        <v>1.2500000000000067E-2</v>
      </c>
      <c r="F573" s="8">
        <f t="shared" si="38"/>
        <v>0.3</v>
      </c>
      <c r="G573" t="s">
        <v>55</v>
      </c>
      <c r="H573" t="s">
        <v>114</v>
      </c>
      <c r="I573" t="s">
        <v>38</v>
      </c>
      <c r="J573">
        <v>4.8</v>
      </c>
      <c r="K573" s="8">
        <f t="shared" si="39"/>
        <v>16</v>
      </c>
    </row>
    <row r="574" spans="1:12" x14ac:dyDescent="0.25">
      <c r="A574" s="3">
        <v>42571</v>
      </c>
      <c r="B574" s="2">
        <v>0.71666666666666667</v>
      </c>
      <c r="C574" s="3">
        <v>42571</v>
      </c>
      <c r="D574" s="2">
        <v>0.72499999999999998</v>
      </c>
      <c r="E574" s="7">
        <f t="shared" si="37"/>
        <v>8.3333333333333037E-3</v>
      </c>
      <c r="F574" s="8">
        <f t="shared" si="38"/>
        <v>0.2</v>
      </c>
      <c r="G574" t="s">
        <v>55</v>
      </c>
      <c r="H574" t="s">
        <v>38</v>
      </c>
      <c r="I574" t="s">
        <v>54</v>
      </c>
      <c r="J574">
        <v>2.8</v>
      </c>
      <c r="K574" s="8">
        <f t="shared" si="39"/>
        <v>13.999999999999998</v>
      </c>
    </row>
    <row r="575" spans="1:12" x14ac:dyDescent="0.25">
      <c r="A575" s="3">
        <v>42571</v>
      </c>
      <c r="B575" s="2">
        <v>0.74305555555555547</v>
      </c>
      <c r="C575" s="3">
        <v>42571</v>
      </c>
      <c r="D575" s="2">
        <v>0.74791666666666667</v>
      </c>
      <c r="E575" s="7">
        <f t="shared" si="37"/>
        <v>4.8611111111112049E-3</v>
      </c>
      <c r="F575" s="8">
        <f t="shared" si="38"/>
        <v>0.11666666666666667</v>
      </c>
      <c r="G575" t="s">
        <v>55</v>
      </c>
      <c r="H575" t="s">
        <v>54</v>
      </c>
      <c r="I575" t="s">
        <v>57</v>
      </c>
      <c r="J575">
        <v>1.4</v>
      </c>
      <c r="K575" s="8">
        <f t="shared" si="39"/>
        <v>11.999999999999998</v>
      </c>
    </row>
    <row r="576" spans="1:12" x14ac:dyDescent="0.25">
      <c r="A576" s="3">
        <v>42571</v>
      </c>
      <c r="B576" s="2">
        <v>0.76111111111111107</v>
      </c>
      <c r="C576" s="3">
        <v>42571</v>
      </c>
      <c r="D576" s="2">
        <v>0.76388888888888884</v>
      </c>
      <c r="E576" s="7">
        <f t="shared" si="37"/>
        <v>2.7777777777777679E-3</v>
      </c>
      <c r="F576" s="8">
        <f t="shared" si="38"/>
        <v>6.6666666666666666E-2</v>
      </c>
      <c r="G576" t="s">
        <v>55</v>
      </c>
      <c r="H576" t="s">
        <v>57</v>
      </c>
      <c r="I576" t="s">
        <v>38</v>
      </c>
      <c r="J576">
        <v>1.4</v>
      </c>
      <c r="K576" s="8">
        <f t="shared" si="39"/>
        <v>21</v>
      </c>
    </row>
    <row r="577" spans="1:12" x14ac:dyDescent="0.25">
      <c r="A577" s="3">
        <v>42572</v>
      </c>
      <c r="B577" s="2">
        <v>0.72013888888888899</v>
      </c>
      <c r="C577" s="3">
        <v>42572</v>
      </c>
      <c r="D577" s="2">
        <v>0.72430555555555554</v>
      </c>
      <c r="E577" s="7">
        <f t="shared" ref="E577:E640" si="40">IF(D577&gt;B577,D577-B577,D577-B577+1)</f>
        <v>4.1666666666665408E-3</v>
      </c>
      <c r="F577" s="8">
        <f t="shared" ref="F577:F640" si="41">(HOUR(E577)*60+MINUTE(E577))/60</f>
        <v>0.1</v>
      </c>
      <c r="G577" t="s">
        <v>7</v>
      </c>
      <c r="H577" t="s">
        <v>38</v>
      </c>
      <c r="I577" t="s">
        <v>54</v>
      </c>
      <c r="J577">
        <v>2.7</v>
      </c>
      <c r="K577" s="8">
        <f t="shared" ref="K577:K640" si="42">J577/F577</f>
        <v>27</v>
      </c>
    </row>
    <row r="578" spans="1:12" x14ac:dyDescent="0.25">
      <c r="A578" s="3">
        <v>42572</v>
      </c>
      <c r="B578" s="2">
        <v>0.73749999999999993</v>
      </c>
      <c r="C578" s="3">
        <v>42572</v>
      </c>
      <c r="D578" s="2">
        <v>0.74375000000000002</v>
      </c>
      <c r="E578" s="7">
        <f t="shared" si="40"/>
        <v>6.2500000000000888E-3</v>
      </c>
      <c r="F578" s="8">
        <f t="shared" si="41"/>
        <v>0.15</v>
      </c>
      <c r="G578" t="s">
        <v>7</v>
      </c>
      <c r="H578" t="s">
        <v>54</v>
      </c>
      <c r="I578" t="s">
        <v>115</v>
      </c>
      <c r="J578">
        <v>2.2999999999999998</v>
      </c>
      <c r="K578" s="8">
        <f t="shared" si="42"/>
        <v>15.333333333333332</v>
      </c>
    </row>
    <row r="579" spans="1:12" x14ac:dyDescent="0.25">
      <c r="A579" s="3">
        <v>42572</v>
      </c>
      <c r="B579" s="2">
        <v>0.76874999999999993</v>
      </c>
      <c r="C579" s="3">
        <v>42572</v>
      </c>
      <c r="D579" s="2">
        <v>0.77916666666666667</v>
      </c>
      <c r="E579" s="7">
        <f t="shared" si="40"/>
        <v>1.0416666666666741E-2</v>
      </c>
      <c r="F579" s="8">
        <f t="shared" si="41"/>
        <v>0.25</v>
      </c>
      <c r="G579" t="s">
        <v>7</v>
      </c>
      <c r="H579" t="s">
        <v>15</v>
      </c>
      <c r="I579" t="s">
        <v>16</v>
      </c>
      <c r="J579">
        <v>3.7</v>
      </c>
      <c r="K579" s="8">
        <f t="shared" si="42"/>
        <v>14.8</v>
      </c>
    </row>
    <row r="580" spans="1:12" x14ac:dyDescent="0.25">
      <c r="A580" s="3">
        <v>42572</v>
      </c>
      <c r="B580" s="2">
        <v>0.8125</v>
      </c>
      <c r="C580" s="3">
        <v>42572</v>
      </c>
      <c r="D580" s="2">
        <v>0.81874999999999998</v>
      </c>
      <c r="E580" s="7">
        <f t="shared" si="40"/>
        <v>6.2499999999999778E-3</v>
      </c>
      <c r="F580" s="8">
        <f t="shared" si="41"/>
        <v>0.15</v>
      </c>
      <c r="G580" t="s">
        <v>7</v>
      </c>
      <c r="H580" t="s">
        <v>16</v>
      </c>
      <c r="I580" t="s">
        <v>15</v>
      </c>
      <c r="J580">
        <v>2.9</v>
      </c>
      <c r="K580" s="8">
        <f t="shared" si="42"/>
        <v>19.333333333333332</v>
      </c>
    </row>
    <row r="581" spans="1:12" x14ac:dyDescent="0.25">
      <c r="A581" s="3">
        <v>42573</v>
      </c>
      <c r="B581" s="2">
        <v>0.4458333333333333</v>
      </c>
      <c r="C581" s="3">
        <v>42573</v>
      </c>
      <c r="D581" s="2">
        <v>0.45347222222222222</v>
      </c>
      <c r="E581" s="7">
        <f t="shared" si="40"/>
        <v>7.6388888888889173E-3</v>
      </c>
      <c r="F581" s="8">
        <f t="shared" si="41"/>
        <v>0.18333333333333332</v>
      </c>
      <c r="G581" t="s">
        <v>7</v>
      </c>
      <c r="H581" t="s">
        <v>15</v>
      </c>
      <c r="I581" t="s">
        <v>16</v>
      </c>
      <c r="J581">
        <v>3.8</v>
      </c>
      <c r="K581" s="8">
        <f t="shared" si="42"/>
        <v>20.727272727272727</v>
      </c>
    </row>
    <row r="582" spans="1:12" x14ac:dyDescent="0.25">
      <c r="A582" s="3">
        <v>42573</v>
      </c>
      <c r="B582" s="2">
        <v>0.46597222222222223</v>
      </c>
      <c r="C582" s="3">
        <v>42573</v>
      </c>
      <c r="D582" s="2">
        <v>0.47569444444444442</v>
      </c>
      <c r="E582" s="7">
        <f t="shared" si="40"/>
        <v>9.7222222222221877E-3</v>
      </c>
      <c r="F582" s="8">
        <f t="shared" si="41"/>
        <v>0.23333333333333334</v>
      </c>
      <c r="G582" t="s">
        <v>7</v>
      </c>
      <c r="H582" t="s">
        <v>16</v>
      </c>
      <c r="I582" t="s">
        <v>15</v>
      </c>
      <c r="J582">
        <v>5.0999999999999996</v>
      </c>
      <c r="K582" s="8">
        <f t="shared" si="42"/>
        <v>21.857142857142854</v>
      </c>
    </row>
    <row r="583" spans="1:12" x14ac:dyDescent="0.25">
      <c r="A583" s="3">
        <v>42573</v>
      </c>
      <c r="B583" s="2">
        <v>0.48402777777777778</v>
      </c>
      <c r="C583" s="3">
        <v>42573</v>
      </c>
      <c r="D583" s="2">
        <v>0.5</v>
      </c>
      <c r="E583" s="7">
        <f t="shared" si="40"/>
        <v>1.5972222222222221E-2</v>
      </c>
      <c r="F583" s="8">
        <f t="shared" si="41"/>
        <v>0.38333333333333336</v>
      </c>
      <c r="G583" t="s">
        <v>7</v>
      </c>
      <c r="H583" t="s">
        <v>43</v>
      </c>
      <c r="I583" t="s">
        <v>176</v>
      </c>
      <c r="J583">
        <v>9.1</v>
      </c>
      <c r="K583" s="8">
        <f t="shared" si="42"/>
        <v>23.739130434782606</v>
      </c>
    </row>
    <row r="584" spans="1:12" x14ac:dyDescent="0.25">
      <c r="A584" s="3">
        <v>42573</v>
      </c>
      <c r="B584" s="2">
        <v>0.50972222222222219</v>
      </c>
      <c r="C584" s="3">
        <v>42573</v>
      </c>
      <c r="D584" s="2">
        <v>0.52152777777777781</v>
      </c>
      <c r="E584" s="7">
        <f t="shared" si="40"/>
        <v>1.1805555555555625E-2</v>
      </c>
      <c r="F584" s="8">
        <f t="shared" si="41"/>
        <v>0.28333333333333333</v>
      </c>
      <c r="G584" t="s">
        <v>7</v>
      </c>
      <c r="H584" t="s">
        <v>15</v>
      </c>
      <c r="I584" t="s">
        <v>36</v>
      </c>
      <c r="J584">
        <v>8</v>
      </c>
      <c r="K584" s="8">
        <f t="shared" si="42"/>
        <v>28.235294117647058</v>
      </c>
    </row>
    <row r="585" spans="1:12" x14ac:dyDescent="0.25">
      <c r="A585" s="3">
        <v>42573</v>
      </c>
      <c r="B585" s="2">
        <v>0.55625000000000002</v>
      </c>
      <c r="C585" s="3">
        <v>42573</v>
      </c>
      <c r="D585" s="2">
        <v>0.5708333333333333</v>
      </c>
      <c r="E585" s="7">
        <f t="shared" si="40"/>
        <v>1.4583333333333282E-2</v>
      </c>
      <c r="F585" s="8">
        <f t="shared" si="41"/>
        <v>0.35</v>
      </c>
      <c r="G585" t="s">
        <v>7</v>
      </c>
      <c r="H585" t="s">
        <v>36</v>
      </c>
      <c r="I585" t="s">
        <v>15</v>
      </c>
      <c r="J585">
        <v>9.9</v>
      </c>
      <c r="K585" s="8">
        <f t="shared" si="42"/>
        <v>28.285714285714288</v>
      </c>
      <c r="L585" t="s">
        <v>11</v>
      </c>
    </row>
    <row r="586" spans="1:12" x14ac:dyDescent="0.25">
      <c r="A586" s="3">
        <v>42573</v>
      </c>
      <c r="B586" s="2">
        <v>0.6020833333333333</v>
      </c>
      <c r="C586" s="3">
        <v>42573</v>
      </c>
      <c r="D586" s="2">
        <v>0.61319444444444449</v>
      </c>
      <c r="E586" s="7">
        <f t="shared" si="40"/>
        <v>1.1111111111111183E-2</v>
      </c>
      <c r="F586" s="8">
        <f t="shared" si="41"/>
        <v>0.26666666666666666</v>
      </c>
      <c r="G586" t="s">
        <v>7</v>
      </c>
      <c r="H586" t="s">
        <v>15</v>
      </c>
      <c r="I586" t="s">
        <v>16</v>
      </c>
      <c r="J586">
        <v>6.1</v>
      </c>
      <c r="K586" s="8">
        <f t="shared" si="42"/>
        <v>22.875</v>
      </c>
      <c r="L586" t="s">
        <v>9</v>
      </c>
    </row>
    <row r="587" spans="1:12" x14ac:dyDescent="0.25">
      <c r="A587" s="3">
        <v>42573</v>
      </c>
      <c r="B587" s="2">
        <v>0.65902777777777777</v>
      </c>
      <c r="C587" s="3">
        <v>42573</v>
      </c>
      <c r="D587" s="2">
        <v>0.68194444444444446</v>
      </c>
      <c r="E587" s="7">
        <f t="shared" si="40"/>
        <v>2.2916666666666696E-2</v>
      </c>
      <c r="F587" s="8">
        <f t="shared" si="41"/>
        <v>0.55000000000000004</v>
      </c>
      <c r="G587" t="s">
        <v>7</v>
      </c>
      <c r="H587" t="s">
        <v>16</v>
      </c>
      <c r="I587" t="s">
        <v>15</v>
      </c>
      <c r="J587">
        <v>12.2</v>
      </c>
      <c r="K587" s="8">
        <f t="shared" si="42"/>
        <v>22.18181818181818</v>
      </c>
    </row>
    <row r="588" spans="1:12" x14ac:dyDescent="0.25">
      <c r="A588" s="3">
        <v>42573</v>
      </c>
      <c r="B588" s="2">
        <v>0.7729166666666667</v>
      </c>
      <c r="C588" s="3">
        <v>42573</v>
      </c>
      <c r="D588" s="2">
        <v>0.78541666666666676</v>
      </c>
      <c r="E588" s="7">
        <f t="shared" si="40"/>
        <v>1.2500000000000067E-2</v>
      </c>
      <c r="F588" s="8">
        <f t="shared" si="41"/>
        <v>0.3</v>
      </c>
      <c r="G588" t="s">
        <v>7</v>
      </c>
      <c r="H588" t="s">
        <v>73</v>
      </c>
      <c r="I588" t="s">
        <v>38</v>
      </c>
      <c r="J588">
        <v>8</v>
      </c>
      <c r="K588" s="8">
        <f t="shared" si="42"/>
        <v>26.666666666666668</v>
      </c>
    </row>
    <row r="589" spans="1:12" x14ac:dyDescent="0.25">
      <c r="A589" s="3">
        <v>42574</v>
      </c>
      <c r="B589" s="2">
        <v>0.6020833333333333</v>
      </c>
      <c r="C589" s="3">
        <v>42574</v>
      </c>
      <c r="D589" s="2">
        <v>0.61388888888888882</v>
      </c>
      <c r="E589" s="7">
        <f t="shared" si="40"/>
        <v>1.1805555555555514E-2</v>
      </c>
      <c r="F589" s="8">
        <f t="shared" si="41"/>
        <v>0.28333333333333333</v>
      </c>
      <c r="G589" t="s">
        <v>7</v>
      </c>
      <c r="H589" t="s">
        <v>15</v>
      </c>
      <c r="I589" t="s">
        <v>16</v>
      </c>
      <c r="J589">
        <v>4</v>
      </c>
      <c r="K589" s="8">
        <f t="shared" si="42"/>
        <v>14.117647058823529</v>
      </c>
    </row>
    <row r="590" spans="1:12" x14ac:dyDescent="0.25">
      <c r="A590" s="3">
        <v>42574</v>
      </c>
      <c r="B590" s="2">
        <v>0.6166666666666667</v>
      </c>
      <c r="C590" s="3">
        <v>42574</v>
      </c>
      <c r="D590" s="2">
        <v>0.6333333333333333</v>
      </c>
      <c r="E590" s="7">
        <f t="shared" si="40"/>
        <v>1.6666666666666607E-2</v>
      </c>
      <c r="F590" s="8">
        <f t="shared" si="41"/>
        <v>0.4</v>
      </c>
      <c r="G590" t="s">
        <v>7</v>
      </c>
      <c r="H590" t="s">
        <v>16</v>
      </c>
      <c r="I590" t="s">
        <v>15</v>
      </c>
      <c r="J590">
        <v>9.5</v>
      </c>
      <c r="K590" s="8">
        <f t="shared" si="42"/>
        <v>23.75</v>
      </c>
    </row>
    <row r="591" spans="1:12" x14ac:dyDescent="0.25">
      <c r="A591" s="3">
        <v>42574</v>
      </c>
      <c r="B591" s="2">
        <v>0.63541666666666663</v>
      </c>
      <c r="C591" s="3">
        <v>42574</v>
      </c>
      <c r="D591" s="2">
        <v>0.64374999999999993</v>
      </c>
      <c r="E591" s="7">
        <f t="shared" si="40"/>
        <v>8.3333333333333037E-3</v>
      </c>
      <c r="F591" s="8">
        <f t="shared" si="41"/>
        <v>0.2</v>
      </c>
      <c r="G591" t="s">
        <v>7</v>
      </c>
      <c r="H591" t="s">
        <v>15</v>
      </c>
      <c r="I591" t="s">
        <v>16</v>
      </c>
      <c r="J591">
        <v>3</v>
      </c>
      <c r="K591" s="8">
        <f t="shared" si="42"/>
        <v>15</v>
      </c>
    </row>
    <row r="592" spans="1:12" x14ac:dyDescent="0.25">
      <c r="A592" s="3">
        <v>42574</v>
      </c>
      <c r="B592" s="2">
        <v>0.65972222222222221</v>
      </c>
      <c r="C592" s="3">
        <v>42574</v>
      </c>
      <c r="D592" s="2">
        <v>0.67361111111111116</v>
      </c>
      <c r="E592" s="7">
        <f t="shared" si="40"/>
        <v>1.3888888888888951E-2</v>
      </c>
      <c r="F592" s="8">
        <f t="shared" si="41"/>
        <v>0.33333333333333331</v>
      </c>
      <c r="G592" t="s">
        <v>7</v>
      </c>
      <c r="H592" t="s">
        <v>16</v>
      </c>
      <c r="I592" t="s">
        <v>15</v>
      </c>
      <c r="J592">
        <v>6.3</v>
      </c>
      <c r="K592" s="8">
        <f t="shared" si="42"/>
        <v>18.900000000000002</v>
      </c>
    </row>
    <row r="593" spans="1:12" x14ac:dyDescent="0.25">
      <c r="A593" s="3">
        <v>42574</v>
      </c>
      <c r="B593" s="2">
        <v>0.84513888888888899</v>
      </c>
      <c r="C593" s="3">
        <v>42574</v>
      </c>
      <c r="D593" s="2">
        <v>0.85625000000000007</v>
      </c>
      <c r="E593" s="7">
        <f t="shared" si="40"/>
        <v>1.1111111111111072E-2</v>
      </c>
      <c r="F593" s="8">
        <f t="shared" si="41"/>
        <v>0.26666666666666666</v>
      </c>
      <c r="G593" t="s">
        <v>7</v>
      </c>
      <c r="H593" t="s">
        <v>15</v>
      </c>
      <c r="I593" t="s">
        <v>36</v>
      </c>
      <c r="J593">
        <v>10.4</v>
      </c>
      <c r="K593" s="8">
        <f t="shared" si="42"/>
        <v>39</v>
      </c>
      <c r="L593" t="s">
        <v>11</v>
      </c>
    </row>
    <row r="594" spans="1:12" x14ac:dyDescent="0.25">
      <c r="A594" s="3">
        <v>42574</v>
      </c>
      <c r="B594" s="2">
        <v>0.97083333333333333</v>
      </c>
      <c r="C594" s="3">
        <v>42574</v>
      </c>
      <c r="D594" s="2">
        <v>0.98819444444444438</v>
      </c>
      <c r="E594" s="7">
        <f t="shared" si="40"/>
        <v>1.7361111111111049E-2</v>
      </c>
      <c r="F594" s="8">
        <f t="shared" si="41"/>
        <v>0.41666666666666669</v>
      </c>
      <c r="G594" t="s">
        <v>7</v>
      </c>
      <c r="H594" t="s">
        <v>36</v>
      </c>
      <c r="I594" t="s">
        <v>15</v>
      </c>
      <c r="J594">
        <v>9.9</v>
      </c>
      <c r="K594" s="8">
        <f t="shared" si="42"/>
        <v>23.76</v>
      </c>
      <c r="L594" t="s">
        <v>11</v>
      </c>
    </row>
    <row r="595" spans="1:12" x14ac:dyDescent="0.25">
      <c r="A595" s="3">
        <v>42576</v>
      </c>
      <c r="B595" s="2">
        <v>0.44097222222222227</v>
      </c>
      <c r="C595" s="3">
        <v>42576</v>
      </c>
      <c r="D595" s="2">
        <v>0.44513888888888892</v>
      </c>
      <c r="E595" s="7">
        <f t="shared" si="40"/>
        <v>4.1666666666666519E-3</v>
      </c>
      <c r="F595" s="8">
        <f t="shared" si="41"/>
        <v>0.1</v>
      </c>
      <c r="G595" t="s">
        <v>7</v>
      </c>
      <c r="H595" t="s">
        <v>38</v>
      </c>
      <c r="I595" t="s">
        <v>116</v>
      </c>
      <c r="J595">
        <v>1.5</v>
      </c>
      <c r="K595" s="8">
        <f t="shared" si="42"/>
        <v>15</v>
      </c>
    </row>
    <row r="596" spans="1:12" x14ac:dyDescent="0.25">
      <c r="A596" s="3">
        <v>42576</v>
      </c>
      <c r="B596" s="2">
        <v>0.44930555555555557</v>
      </c>
      <c r="C596" s="3">
        <v>42576</v>
      </c>
      <c r="D596" s="2">
        <v>0.45694444444444443</v>
      </c>
      <c r="E596" s="7">
        <f t="shared" si="40"/>
        <v>7.6388888888888618E-3</v>
      </c>
      <c r="F596" s="8">
        <f t="shared" si="41"/>
        <v>0.18333333333333332</v>
      </c>
      <c r="G596" t="s">
        <v>7</v>
      </c>
      <c r="H596" t="s">
        <v>15</v>
      </c>
      <c r="I596" t="s">
        <v>16</v>
      </c>
      <c r="J596">
        <v>4.9000000000000004</v>
      </c>
      <c r="K596" s="8">
        <f t="shared" si="42"/>
        <v>26.72727272727273</v>
      </c>
    </row>
    <row r="597" spans="1:12" x14ac:dyDescent="0.25">
      <c r="A597" s="3">
        <v>42576</v>
      </c>
      <c r="B597" s="2">
        <v>0.46111111111111108</v>
      </c>
      <c r="C597" s="3">
        <v>42576</v>
      </c>
      <c r="D597" s="2">
        <v>0.48125000000000001</v>
      </c>
      <c r="E597" s="7">
        <f t="shared" si="40"/>
        <v>2.0138888888888928E-2</v>
      </c>
      <c r="F597" s="8">
        <f t="shared" si="41"/>
        <v>0.48333333333333334</v>
      </c>
      <c r="G597" t="s">
        <v>7</v>
      </c>
      <c r="H597" t="s">
        <v>16</v>
      </c>
      <c r="I597" t="s">
        <v>15</v>
      </c>
      <c r="J597">
        <v>7.9</v>
      </c>
      <c r="K597" s="8">
        <f t="shared" si="42"/>
        <v>16.344827586206897</v>
      </c>
    </row>
    <row r="598" spans="1:12" x14ac:dyDescent="0.25">
      <c r="A598" s="3">
        <v>42576</v>
      </c>
      <c r="B598" s="2">
        <v>0.48402777777777778</v>
      </c>
      <c r="C598" s="3">
        <v>42576</v>
      </c>
      <c r="D598" s="2">
        <v>0.48888888888888887</v>
      </c>
      <c r="E598" s="7">
        <f t="shared" si="40"/>
        <v>4.8611111111110938E-3</v>
      </c>
      <c r="F598" s="8">
        <f t="shared" si="41"/>
        <v>0.11666666666666667</v>
      </c>
      <c r="G598" t="s">
        <v>7</v>
      </c>
      <c r="H598" t="s">
        <v>116</v>
      </c>
      <c r="I598" t="s">
        <v>38</v>
      </c>
      <c r="J598">
        <v>1.7</v>
      </c>
      <c r="K598" s="8">
        <f t="shared" si="42"/>
        <v>14.571428571428571</v>
      </c>
    </row>
    <row r="599" spans="1:12" x14ac:dyDescent="0.25">
      <c r="A599" s="3">
        <v>42577</v>
      </c>
      <c r="B599" s="2">
        <v>0.65486111111111112</v>
      </c>
      <c r="C599" s="3">
        <v>42577</v>
      </c>
      <c r="D599" s="2">
        <v>0.65902777777777777</v>
      </c>
      <c r="E599" s="7">
        <f t="shared" si="40"/>
        <v>4.1666666666666519E-3</v>
      </c>
      <c r="F599" s="8">
        <f t="shared" si="41"/>
        <v>0.1</v>
      </c>
      <c r="G599" t="s">
        <v>7</v>
      </c>
      <c r="H599" t="s">
        <v>38</v>
      </c>
      <c r="I599" t="s">
        <v>44</v>
      </c>
      <c r="J599">
        <v>2.2000000000000002</v>
      </c>
      <c r="K599" s="8">
        <f t="shared" si="42"/>
        <v>22</v>
      </c>
    </row>
    <row r="600" spans="1:12" x14ac:dyDescent="0.25">
      <c r="A600" s="3">
        <v>42577</v>
      </c>
      <c r="B600" s="2">
        <v>0.71805555555555556</v>
      </c>
      <c r="C600" s="3">
        <v>42577</v>
      </c>
      <c r="D600" s="2">
        <v>0.72499999999999998</v>
      </c>
      <c r="E600" s="7">
        <f t="shared" si="40"/>
        <v>6.9444444444444198E-3</v>
      </c>
      <c r="F600" s="8">
        <f t="shared" si="41"/>
        <v>0.16666666666666666</v>
      </c>
      <c r="G600" t="s">
        <v>7</v>
      </c>
      <c r="H600" t="s">
        <v>44</v>
      </c>
      <c r="I600" t="s">
        <v>38</v>
      </c>
      <c r="J600">
        <v>2.1</v>
      </c>
      <c r="K600" s="8">
        <f t="shared" si="42"/>
        <v>12.600000000000001</v>
      </c>
    </row>
    <row r="601" spans="1:12" x14ac:dyDescent="0.25">
      <c r="A601" s="3">
        <v>42577</v>
      </c>
      <c r="B601" s="2">
        <v>0.86944444444444446</v>
      </c>
      <c r="C601" s="3">
        <v>42577</v>
      </c>
      <c r="D601" s="2">
        <v>0.875</v>
      </c>
      <c r="E601" s="7">
        <f t="shared" si="40"/>
        <v>5.5555555555555358E-3</v>
      </c>
      <c r="F601" s="8">
        <f t="shared" si="41"/>
        <v>0.13333333333333333</v>
      </c>
      <c r="G601" t="s">
        <v>7</v>
      </c>
      <c r="H601" t="s">
        <v>15</v>
      </c>
      <c r="I601" t="s">
        <v>16</v>
      </c>
      <c r="J601">
        <v>2.5</v>
      </c>
      <c r="K601" s="8">
        <f t="shared" si="42"/>
        <v>18.75</v>
      </c>
      <c r="L601" t="s">
        <v>9</v>
      </c>
    </row>
    <row r="602" spans="1:12" x14ac:dyDescent="0.25">
      <c r="A602" s="3">
        <v>42577</v>
      </c>
      <c r="B602" s="2">
        <v>0.93819444444444444</v>
      </c>
      <c r="C602" s="3">
        <v>42577</v>
      </c>
      <c r="D602" s="2">
        <v>0.94374999999999998</v>
      </c>
      <c r="E602" s="7">
        <f t="shared" si="40"/>
        <v>5.5555555555555358E-3</v>
      </c>
      <c r="F602" s="8">
        <f t="shared" si="41"/>
        <v>0.13333333333333333</v>
      </c>
      <c r="G602" t="s">
        <v>7</v>
      </c>
      <c r="H602" t="s">
        <v>16</v>
      </c>
      <c r="I602" t="s">
        <v>15</v>
      </c>
      <c r="J602">
        <v>2.5</v>
      </c>
      <c r="K602" s="8">
        <f t="shared" si="42"/>
        <v>18.75</v>
      </c>
      <c r="L602" t="s">
        <v>9</v>
      </c>
    </row>
    <row r="603" spans="1:12" x14ac:dyDescent="0.25">
      <c r="A603" s="3">
        <v>42578</v>
      </c>
      <c r="B603" s="2">
        <v>0.79722222222222217</v>
      </c>
      <c r="C603" s="3">
        <v>42578</v>
      </c>
      <c r="D603" s="2">
        <v>0.80555555555555547</v>
      </c>
      <c r="E603" s="7">
        <f t="shared" si="40"/>
        <v>8.3333333333333037E-3</v>
      </c>
      <c r="F603" s="8">
        <f t="shared" si="41"/>
        <v>0.2</v>
      </c>
      <c r="G603" t="s">
        <v>7</v>
      </c>
      <c r="H603" t="s">
        <v>15</v>
      </c>
      <c r="I603" t="s">
        <v>16</v>
      </c>
      <c r="J603">
        <v>2.8</v>
      </c>
      <c r="K603" s="8">
        <f t="shared" si="42"/>
        <v>13.999999999999998</v>
      </c>
    </row>
    <row r="604" spans="1:12" x14ac:dyDescent="0.25">
      <c r="A604" s="3">
        <v>42578</v>
      </c>
      <c r="B604" s="2">
        <v>0.89861111111111114</v>
      </c>
      <c r="C604" s="3">
        <v>42578</v>
      </c>
      <c r="D604" s="2">
        <v>0.9145833333333333</v>
      </c>
      <c r="E604" s="7">
        <f t="shared" si="40"/>
        <v>1.5972222222222165E-2</v>
      </c>
      <c r="F604" s="8">
        <f t="shared" si="41"/>
        <v>0.38333333333333336</v>
      </c>
      <c r="G604" t="s">
        <v>7</v>
      </c>
      <c r="H604" t="s">
        <v>16</v>
      </c>
      <c r="I604" t="s">
        <v>40</v>
      </c>
      <c r="J604">
        <v>14.7</v>
      </c>
      <c r="K604" s="8">
        <f t="shared" si="42"/>
        <v>38.347826086956516</v>
      </c>
    </row>
    <row r="605" spans="1:12" x14ac:dyDescent="0.25">
      <c r="A605" s="3">
        <v>42578</v>
      </c>
      <c r="B605" s="2">
        <v>0.91666666666666663</v>
      </c>
      <c r="C605" s="3">
        <v>42578</v>
      </c>
      <c r="D605" s="2">
        <v>0.93472222222222223</v>
      </c>
      <c r="E605" s="7">
        <f t="shared" si="40"/>
        <v>1.8055555555555602E-2</v>
      </c>
      <c r="F605" s="8">
        <f t="shared" si="41"/>
        <v>0.43333333333333335</v>
      </c>
      <c r="G605" t="s">
        <v>7</v>
      </c>
      <c r="H605" t="s">
        <v>40</v>
      </c>
      <c r="I605" t="s">
        <v>16</v>
      </c>
      <c r="J605">
        <v>14.6</v>
      </c>
      <c r="K605" s="8">
        <f t="shared" si="42"/>
        <v>33.692307692307693</v>
      </c>
    </row>
    <row r="606" spans="1:12" x14ac:dyDescent="0.25">
      <c r="A606" s="3">
        <v>42579</v>
      </c>
      <c r="B606" s="2">
        <v>2.7777777777777779E-3</v>
      </c>
      <c r="C606" s="3">
        <v>42579</v>
      </c>
      <c r="D606" s="2">
        <v>6.2499999999999995E-3</v>
      </c>
      <c r="E606" s="7">
        <f t="shared" si="40"/>
        <v>3.4722222222222216E-3</v>
      </c>
      <c r="F606" s="8">
        <f t="shared" si="41"/>
        <v>8.3333333333333329E-2</v>
      </c>
      <c r="G606" t="s">
        <v>7</v>
      </c>
      <c r="H606" t="s">
        <v>16</v>
      </c>
      <c r="I606" t="s">
        <v>15</v>
      </c>
      <c r="J606">
        <v>2.2999999999999998</v>
      </c>
      <c r="K606" s="8">
        <f t="shared" si="42"/>
        <v>27.599999999999998</v>
      </c>
    </row>
    <row r="607" spans="1:12" x14ac:dyDescent="0.25">
      <c r="A607" s="3">
        <v>42580</v>
      </c>
      <c r="B607" s="2">
        <v>0.65625</v>
      </c>
      <c r="C607" s="3">
        <v>42580</v>
      </c>
      <c r="D607" s="2">
        <v>0.65763888888888888</v>
      </c>
      <c r="E607" s="7">
        <f t="shared" si="40"/>
        <v>1.388888888888884E-3</v>
      </c>
      <c r="F607" s="8">
        <f t="shared" si="41"/>
        <v>3.3333333333333333E-2</v>
      </c>
      <c r="G607" t="s">
        <v>7</v>
      </c>
      <c r="H607" t="s">
        <v>38</v>
      </c>
      <c r="I607" t="s">
        <v>44</v>
      </c>
      <c r="J607">
        <v>2.2000000000000002</v>
      </c>
      <c r="K607" s="8">
        <f t="shared" si="42"/>
        <v>66</v>
      </c>
    </row>
    <row r="608" spans="1:12" x14ac:dyDescent="0.25">
      <c r="A608" s="3">
        <v>42580</v>
      </c>
      <c r="B608" s="2">
        <v>0.7270833333333333</v>
      </c>
      <c r="C608" s="3">
        <v>42580</v>
      </c>
      <c r="D608" s="2">
        <v>0.73958333333333337</v>
      </c>
      <c r="E608" s="7">
        <f t="shared" si="40"/>
        <v>1.2500000000000067E-2</v>
      </c>
      <c r="F608" s="8">
        <f t="shared" si="41"/>
        <v>0.3</v>
      </c>
      <c r="G608" t="s">
        <v>7</v>
      </c>
      <c r="H608" t="s">
        <v>44</v>
      </c>
      <c r="I608" t="s">
        <v>38</v>
      </c>
      <c r="J608">
        <v>2.2000000000000002</v>
      </c>
      <c r="K608" s="8">
        <f t="shared" si="42"/>
        <v>7.3333333333333339</v>
      </c>
      <c r="L608" t="s">
        <v>9</v>
      </c>
    </row>
    <row r="609" spans="1:12" x14ac:dyDescent="0.25">
      <c r="A609" s="3">
        <v>42581</v>
      </c>
      <c r="B609" s="2">
        <v>0.70972222222222225</v>
      </c>
      <c r="C609" s="3">
        <v>42581</v>
      </c>
      <c r="D609" s="2">
        <v>0.7270833333333333</v>
      </c>
      <c r="E609" s="7">
        <f t="shared" si="40"/>
        <v>1.7361111111111049E-2</v>
      </c>
      <c r="F609" s="8">
        <f t="shared" si="41"/>
        <v>0.41666666666666669</v>
      </c>
      <c r="G609" t="s">
        <v>7</v>
      </c>
      <c r="H609" t="s">
        <v>15</v>
      </c>
      <c r="I609" t="s">
        <v>36</v>
      </c>
      <c r="J609">
        <v>14</v>
      </c>
      <c r="K609" s="8">
        <f t="shared" si="42"/>
        <v>33.6</v>
      </c>
    </row>
    <row r="610" spans="1:12" x14ac:dyDescent="0.25">
      <c r="A610" s="3">
        <v>42581</v>
      </c>
      <c r="B610" s="2">
        <v>0.88611111111111107</v>
      </c>
      <c r="C610" s="3">
        <v>42581</v>
      </c>
      <c r="D610" s="2">
        <v>0.90347222222222223</v>
      </c>
      <c r="E610" s="7">
        <f t="shared" si="40"/>
        <v>1.736111111111116E-2</v>
      </c>
      <c r="F610" s="8">
        <f t="shared" si="41"/>
        <v>0.41666666666666669</v>
      </c>
      <c r="G610" t="s">
        <v>7</v>
      </c>
      <c r="H610" t="s">
        <v>36</v>
      </c>
      <c r="I610" t="s">
        <v>15</v>
      </c>
      <c r="J610">
        <v>13.3</v>
      </c>
      <c r="K610" s="8">
        <f t="shared" si="42"/>
        <v>31.92</v>
      </c>
    </row>
    <row r="611" spans="1:12" x14ac:dyDescent="0.25">
      <c r="A611" s="3">
        <v>42582</v>
      </c>
      <c r="B611" s="2">
        <v>0.72916666666666663</v>
      </c>
      <c r="C611" s="3">
        <v>42582</v>
      </c>
      <c r="D611" s="2">
        <v>0.73402777777777783</v>
      </c>
      <c r="E611" s="7">
        <f t="shared" si="40"/>
        <v>4.8611111111112049E-3</v>
      </c>
      <c r="F611" s="8">
        <f t="shared" si="41"/>
        <v>0.11666666666666667</v>
      </c>
      <c r="G611" t="s">
        <v>7</v>
      </c>
      <c r="H611" t="s">
        <v>44</v>
      </c>
      <c r="I611" t="s">
        <v>38</v>
      </c>
      <c r="J611">
        <v>1.8</v>
      </c>
      <c r="K611" s="8">
        <f t="shared" si="42"/>
        <v>15.428571428571429</v>
      </c>
    </row>
    <row r="612" spans="1:12" x14ac:dyDescent="0.25">
      <c r="A612" s="4">
        <v>42377.532638888886</v>
      </c>
      <c r="B612" s="2">
        <f>A612-INT(A612)</f>
        <v>0.53263888888614019</v>
      </c>
      <c r="C612" s="4">
        <v>42377.544444444444</v>
      </c>
      <c r="D612" s="2">
        <f>C612-INT(C612)</f>
        <v>0.54444444444379769</v>
      </c>
      <c r="E612" s="7">
        <f t="shared" si="40"/>
        <v>1.1805555557657499E-2</v>
      </c>
      <c r="F612" s="8">
        <f t="shared" si="41"/>
        <v>0.28333333333333333</v>
      </c>
      <c r="G612" t="s">
        <v>7</v>
      </c>
      <c r="H612" t="s">
        <v>38</v>
      </c>
      <c r="I612" t="s">
        <v>177</v>
      </c>
      <c r="J612">
        <v>6.2</v>
      </c>
      <c r="K612" s="8">
        <f t="shared" si="42"/>
        <v>21.882352941176471</v>
      </c>
    </row>
    <row r="613" spans="1:12" x14ac:dyDescent="0.25">
      <c r="A613" s="4">
        <v>42377.547222222223</v>
      </c>
      <c r="B613" s="2">
        <f t="shared" ref="B613:B654" si="43">A613-INT(A613)</f>
        <v>0.54722222222335404</v>
      </c>
      <c r="C613" s="4">
        <v>42377.554861111108</v>
      </c>
      <c r="D613" s="2">
        <f t="shared" ref="D613:D654" si="44">C613-INT(C613)</f>
        <v>0.55486111110803904</v>
      </c>
      <c r="E613" s="7">
        <f t="shared" si="40"/>
        <v>7.6388888846850023E-3</v>
      </c>
      <c r="F613" s="8">
        <f t="shared" si="41"/>
        <v>0.18333333333333332</v>
      </c>
      <c r="G613" t="s">
        <v>7</v>
      </c>
      <c r="H613" t="s">
        <v>177</v>
      </c>
      <c r="I613" t="s">
        <v>176</v>
      </c>
      <c r="J613">
        <v>1.3</v>
      </c>
      <c r="K613" s="8">
        <f t="shared" si="42"/>
        <v>7.0909090909090917</v>
      </c>
    </row>
    <row r="614" spans="1:12" x14ac:dyDescent="0.25">
      <c r="A614" s="4">
        <v>42377.561111111114</v>
      </c>
      <c r="B614" s="2">
        <f t="shared" si="43"/>
        <v>0.56111111111385981</v>
      </c>
      <c r="C614" s="4">
        <v>42377.573611111111</v>
      </c>
      <c r="D614" s="2">
        <f t="shared" si="44"/>
        <v>0.57361111111094942</v>
      </c>
      <c r="E614" s="7">
        <f t="shared" si="40"/>
        <v>1.2499999997089617E-2</v>
      </c>
      <c r="F614" s="8">
        <f t="shared" si="41"/>
        <v>0.3</v>
      </c>
      <c r="G614" t="s">
        <v>7</v>
      </c>
      <c r="H614" t="s">
        <v>176</v>
      </c>
      <c r="I614" t="s">
        <v>44</v>
      </c>
      <c r="J614">
        <v>1.9</v>
      </c>
      <c r="K614" s="8">
        <f t="shared" si="42"/>
        <v>6.333333333333333</v>
      </c>
    </row>
    <row r="615" spans="1:12" x14ac:dyDescent="0.25">
      <c r="A615" s="4">
        <v>42377.577777777777</v>
      </c>
      <c r="B615" s="2">
        <f t="shared" si="43"/>
        <v>0.57777777777664596</v>
      </c>
      <c r="C615" s="4">
        <v>42377.593055555553</v>
      </c>
      <c r="D615" s="2">
        <f t="shared" si="44"/>
        <v>0.59305555555329192</v>
      </c>
      <c r="E615" s="7">
        <f t="shared" si="40"/>
        <v>1.5277777776645962E-2</v>
      </c>
      <c r="F615" s="8">
        <f t="shared" si="41"/>
        <v>0.36666666666666664</v>
      </c>
      <c r="G615" t="s">
        <v>7</v>
      </c>
      <c r="H615" t="s">
        <v>15</v>
      </c>
      <c r="I615" t="s">
        <v>48</v>
      </c>
      <c r="J615">
        <v>6.9</v>
      </c>
      <c r="K615" s="8">
        <f t="shared" si="42"/>
        <v>18.81818181818182</v>
      </c>
    </row>
    <row r="616" spans="1:12" x14ac:dyDescent="0.25">
      <c r="A616" s="4">
        <v>42377.652777777781</v>
      </c>
      <c r="B616" s="2">
        <f t="shared" si="43"/>
        <v>0.65277777778101154</v>
      </c>
      <c r="C616" s="4">
        <v>42377.657638888886</v>
      </c>
      <c r="D616" s="2">
        <f t="shared" si="44"/>
        <v>0.65763888888614019</v>
      </c>
      <c r="E616" s="7">
        <f t="shared" si="40"/>
        <v>4.8611111051286571E-3</v>
      </c>
      <c r="F616" s="8">
        <f t="shared" si="41"/>
        <v>0.11666666666666667</v>
      </c>
      <c r="G616" t="s">
        <v>7</v>
      </c>
      <c r="H616" t="s">
        <v>48</v>
      </c>
      <c r="I616" t="s">
        <v>15</v>
      </c>
      <c r="J616">
        <v>4.5999999999999996</v>
      </c>
      <c r="K616" s="8">
        <f t="shared" si="42"/>
        <v>39.428571428571423</v>
      </c>
    </row>
    <row r="617" spans="1:12" x14ac:dyDescent="0.25">
      <c r="A617" s="4">
        <v>42377.679166666669</v>
      </c>
      <c r="B617" s="2">
        <f t="shared" si="43"/>
        <v>0.67916666666860692</v>
      </c>
      <c r="C617" s="4">
        <v>42377.684027777781</v>
      </c>
      <c r="D617" s="2">
        <f t="shared" si="44"/>
        <v>0.68402777778101154</v>
      </c>
      <c r="E617" s="7">
        <f t="shared" si="40"/>
        <v>4.8611111124046147E-3</v>
      </c>
      <c r="F617" s="8">
        <f t="shared" si="41"/>
        <v>0.11666666666666667</v>
      </c>
      <c r="G617" t="s">
        <v>7</v>
      </c>
      <c r="H617" t="s">
        <v>38</v>
      </c>
      <c r="I617" t="s">
        <v>54</v>
      </c>
      <c r="J617">
        <v>2.8</v>
      </c>
      <c r="K617" s="8">
        <f t="shared" si="42"/>
        <v>23.999999999999996</v>
      </c>
    </row>
    <row r="618" spans="1:12" x14ac:dyDescent="0.25">
      <c r="A618" s="4">
        <v>42377.686805555553</v>
      </c>
      <c r="B618" s="2">
        <f t="shared" si="43"/>
        <v>0.68680555555329192</v>
      </c>
      <c r="C618" s="4">
        <v>42377.707638888889</v>
      </c>
      <c r="D618" s="2">
        <f t="shared" si="44"/>
        <v>0.70763888888905058</v>
      </c>
      <c r="E618" s="7">
        <f t="shared" si="40"/>
        <v>2.0833333335758653E-2</v>
      </c>
      <c r="F618" s="8">
        <f t="shared" si="41"/>
        <v>0.5</v>
      </c>
      <c r="G618" t="s">
        <v>7</v>
      </c>
      <c r="H618" t="s">
        <v>15</v>
      </c>
      <c r="I618" t="s">
        <v>16</v>
      </c>
      <c r="J618">
        <v>9.1</v>
      </c>
      <c r="K618" s="8">
        <f t="shared" si="42"/>
        <v>18.2</v>
      </c>
    </row>
    <row r="619" spans="1:12" x14ac:dyDescent="0.25">
      <c r="A619" s="4">
        <v>42377.724305555559</v>
      </c>
      <c r="B619" s="2">
        <f t="shared" si="43"/>
        <v>0.72430555555911269</v>
      </c>
      <c r="C619" s="4">
        <v>42377.746527777781</v>
      </c>
      <c r="D619" s="2">
        <f t="shared" si="44"/>
        <v>0.74652777778101154</v>
      </c>
      <c r="E619" s="7">
        <f t="shared" si="40"/>
        <v>2.2222222221898846E-2</v>
      </c>
      <c r="F619" s="8">
        <f t="shared" si="41"/>
        <v>0.53333333333333333</v>
      </c>
      <c r="G619" t="s">
        <v>7</v>
      </c>
      <c r="H619" t="s">
        <v>16</v>
      </c>
      <c r="I619" t="s">
        <v>15</v>
      </c>
      <c r="J619">
        <v>8.1</v>
      </c>
      <c r="K619" s="8">
        <f t="shared" si="42"/>
        <v>15.1875</v>
      </c>
    </row>
    <row r="620" spans="1:12" x14ac:dyDescent="0.25">
      <c r="A620" s="4">
        <v>42408.34097222222</v>
      </c>
      <c r="B620" s="2">
        <f t="shared" si="43"/>
        <v>0.34097222222044365</v>
      </c>
      <c r="C620" s="4">
        <v>42408.355555555558</v>
      </c>
      <c r="D620" s="2">
        <f t="shared" si="44"/>
        <v>0.3555555555576575</v>
      </c>
      <c r="E620" s="7">
        <f t="shared" si="40"/>
        <v>1.4583333337213844E-2</v>
      </c>
      <c r="F620" s="8">
        <f t="shared" si="41"/>
        <v>0.35</v>
      </c>
      <c r="G620" t="s">
        <v>7</v>
      </c>
      <c r="H620" t="s">
        <v>15</v>
      </c>
      <c r="I620" t="s">
        <v>16</v>
      </c>
      <c r="J620">
        <v>8.4</v>
      </c>
      <c r="K620" s="8">
        <f t="shared" si="42"/>
        <v>24.000000000000004</v>
      </c>
      <c r="L620" t="s">
        <v>11</v>
      </c>
    </row>
    <row r="621" spans="1:12" x14ac:dyDescent="0.25">
      <c r="A621" s="4">
        <v>42408.493750000001</v>
      </c>
      <c r="B621" s="2">
        <f t="shared" si="43"/>
        <v>0.49375000000145519</v>
      </c>
      <c r="C621" s="4">
        <v>42408.510416666664</v>
      </c>
      <c r="D621" s="2">
        <f t="shared" si="44"/>
        <v>0.51041666666424135</v>
      </c>
      <c r="E621" s="7">
        <f t="shared" si="40"/>
        <v>1.6666666662786156E-2</v>
      </c>
      <c r="F621" s="8">
        <f t="shared" si="41"/>
        <v>0.4</v>
      </c>
      <c r="G621" t="s">
        <v>7</v>
      </c>
      <c r="H621" t="s">
        <v>178</v>
      </c>
      <c r="I621" t="s">
        <v>179</v>
      </c>
      <c r="J621">
        <v>4.9000000000000004</v>
      </c>
      <c r="K621" s="8">
        <f t="shared" si="42"/>
        <v>12.25</v>
      </c>
    </row>
    <row r="622" spans="1:12" x14ac:dyDescent="0.25">
      <c r="A622" s="4">
        <v>42408.802083333336</v>
      </c>
      <c r="B622" s="2">
        <f t="shared" si="43"/>
        <v>0.80208333333575865</v>
      </c>
      <c r="C622" s="4">
        <v>42408.807638888888</v>
      </c>
      <c r="D622" s="2">
        <f t="shared" si="44"/>
        <v>0.80763888888759539</v>
      </c>
      <c r="E622" s="7">
        <f t="shared" si="40"/>
        <v>5.5555555518367328E-3</v>
      </c>
      <c r="F622" s="8">
        <f t="shared" si="41"/>
        <v>0.13333333333333333</v>
      </c>
      <c r="G622" t="s">
        <v>7</v>
      </c>
      <c r="H622" t="s">
        <v>180</v>
      </c>
      <c r="I622" t="s">
        <v>181</v>
      </c>
      <c r="J622">
        <v>1</v>
      </c>
      <c r="K622" s="8">
        <f t="shared" si="42"/>
        <v>7.5</v>
      </c>
    </row>
    <row r="623" spans="1:12" x14ac:dyDescent="0.25">
      <c r="A623" s="4">
        <v>42408.890972222223</v>
      </c>
      <c r="B623" s="2">
        <f t="shared" si="43"/>
        <v>0.89097222222335404</v>
      </c>
      <c r="C623" s="4">
        <v>42408.895138888889</v>
      </c>
      <c r="D623" s="2">
        <f t="shared" si="44"/>
        <v>0.89513888888905058</v>
      </c>
      <c r="E623" s="7">
        <f t="shared" si="40"/>
        <v>4.166666665696539E-3</v>
      </c>
      <c r="F623" s="8">
        <f t="shared" si="41"/>
        <v>0.1</v>
      </c>
      <c r="G623" t="s">
        <v>7</v>
      </c>
      <c r="H623" t="s">
        <v>181</v>
      </c>
      <c r="I623" t="s">
        <v>180</v>
      </c>
      <c r="J623">
        <v>1</v>
      </c>
      <c r="K623" s="8">
        <f t="shared" si="42"/>
        <v>10</v>
      </c>
    </row>
    <row r="624" spans="1:12" x14ac:dyDescent="0.25">
      <c r="A624" s="4">
        <v>42437.531944444447</v>
      </c>
      <c r="B624" s="2">
        <f t="shared" si="43"/>
        <v>0.53194444444670808</v>
      </c>
      <c r="C624" s="4">
        <v>42437.541666666664</v>
      </c>
      <c r="D624" s="2">
        <f t="shared" si="44"/>
        <v>0.54166666666424135</v>
      </c>
      <c r="E624" s="7">
        <f t="shared" si="40"/>
        <v>9.7222222175332718E-3</v>
      </c>
      <c r="F624" s="8">
        <f t="shared" si="41"/>
        <v>0.23333333333333334</v>
      </c>
      <c r="G624" t="s">
        <v>7</v>
      </c>
      <c r="H624" t="s">
        <v>182</v>
      </c>
      <c r="I624" t="s">
        <v>183</v>
      </c>
      <c r="J624">
        <v>2</v>
      </c>
      <c r="K624" s="8">
        <f t="shared" si="42"/>
        <v>8.5714285714285712</v>
      </c>
    </row>
    <row r="625" spans="1:12" x14ac:dyDescent="0.25">
      <c r="A625" s="4">
        <v>42437.624305555553</v>
      </c>
      <c r="B625" s="2">
        <f t="shared" si="43"/>
        <v>0.62430555555329192</v>
      </c>
      <c r="C625" s="4">
        <v>42437.627083333333</v>
      </c>
      <c r="D625" s="2">
        <f t="shared" si="44"/>
        <v>0.62708333333284827</v>
      </c>
      <c r="E625" s="7">
        <f t="shared" si="40"/>
        <v>2.7777777795563452E-3</v>
      </c>
      <c r="F625" s="8">
        <f t="shared" si="41"/>
        <v>6.6666666666666666E-2</v>
      </c>
      <c r="G625" t="s">
        <v>7</v>
      </c>
      <c r="H625" t="s">
        <v>181</v>
      </c>
      <c r="I625" t="s">
        <v>180</v>
      </c>
      <c r="J625">
        <v>1.1000000000000001</v>
      </c>
      <c r="K625" s="8">
        <f t="shared" si="42"/>
        <v>16.5</v>
      </c>
    </row>
    <row r="626" spans="1:12" x14ac:dyDescent="0.25">
      <c r="A626" s="4">
        <v>42437.666666666664</v>
      </c>
      <c r="B626" s="2">
        <f t="shared" si="43"/>
        <v>0.66666666666424135</v>
      </c>
      <c r="C626" s="4">
        <v>42437.669444444444</v>
      </c>
      <c r="D626" s="2">
        <f t="shared" si="44"/>
        <v>0.66944444444379769</v>
      </c>
      <c r="E626" s="7">
        <f t="shared" si="40"/>
        <v>2.7777777795563452E-3</v>
      </c>
      <c r="F626" s="8">
        <f t="shared" si="41"/>
        <v>6.6666666666666666E-2</v>
      </c>
      <c r="G626" t="s">
        <v>7</v>
      </c>
      <c r="H626" t="s">
        <v>180</v>
      </c>
      <c r="I626" t="s">
        <v>31</v>
      </c>
      <c r="J626">
        <v>1.5</v>
      </c>
      <c r="K626" s="8">
        <f t="shared" si="42"/>
        <v>22.5</v>
      </c>
    </row>
    <row r="627" spans="1:12" x14ac:dyDescent="0.25">
      <c r="A627" s="4">
        <v>42498.724305555559</v>
      </c>
      <c r="B627" s="2">
        <f t="shared" si="43"/>
        <v>0.72430555555911269</v>
      </c>
      <c r="C627" s="4">
        <v>42498.729166666664</v>
      </c>
      <c r="D627" s="2">
        <f t="shared" si="44"/>
        <v>0.72916666666424135</v>
      </c>
      <c r="E627" s="7">
        <f t="shared" si="40"/>
        <v>4.8611111051286571E-3</v>
      </c>
      <c r="F627" s="8">
        <f t="shared" si="41"/>
        <v>0.11666666666666667</v>
      </c>
      <c r="G627" t="s">
        <v>7</v>
      </c>
      <c r="H627" t="s">
        <v>184</v>
      </c>
      <c r="I627" t="s">
        <v>180</v>
      </c>
      <c r="J627">
        <v>1.3</v>
      </c>
      <c r="K627" s="8">
        <f t="shared" si="42"/>
        <v>11.142857142857142</v>
      </c>
    </row>
    <row r="628" spans="1:12" x14ac:dyDescent="0.25">
      <c r="A628" s="4">
        <v>42498.761805555558</v>
      </c>
      <c r="B628" s="2">
        <f t="shared" si="43"/>
        <v>0.7618055555576575</v>
      </c>
      <c r="C628" s="4">
        <v>42498.76458333333</v>
      </c>
      <c r="D628" s="2">
        <f t="shared" si="44"/>
        <v>0.76458333332993789</v>
      </c>
      <c r="E628" s="7">
        <f t="shared" si="40"/>
        <v>2.7777777722803876E-3</v>
      </c>
      <c r="F628" s="8">
        <f t="shared" si="41"/>
        <v>6.6666666666666666E-2</v>
      </c>
      <c r="G628" t="s">
        <v>7</v>
      </c>
      <c r="H628" t="s">
        <v>180</v>
      </c>
      <c r="I628" t="s">
        <v>185</v>
      </c>
      <c r="J628">
        <v>1.8</v>
      </c>
      <c r="K628" s="8">
        <f t="shared" si="42"/>
        <v>27</v>
      </c>
    </row>
    <row r="629" spans="1:12" x14ac:dyDescent="0.25">
      <c r="A629" s="4">
        <v>42498.803472222222</v>
      </c>
      <c r="B629" s="2">
        <f t="shared" si="43"/>
        <v>0.80347222222189885</v>
      </c>
      <c r="C629" s="4">
        <v>42498.810416666667</v>
      </c>
      <c r="D629" s="2">
        <f t="shared" si="44"/>
        <v>0.81041666666715173</v>
      </c>
      <c r="E629" s="7">
        <f t="shared" si="40"/>
        <v>6.9444444452528842E-3</v>
      </c>
      <c r="F629" s="8">
        <f t="shared" si="41"/>
        <v>0.16666666666666666</v>
      </c>
      <c r="G629" t="s">
        <v>7</v>
      </c>
      <c r="H629" t="s">
        <v>185</v>
      </c>
      <c r="I629" t="s">
        <v>180</v>
      </c>
      <c r="J629">
        <v>1.5</v>
      </c>
      <c r="K629" s="8">
        <f t="shared" si="42"/>
        <v>9</v>
      </c>
    </row>
    <row r="630" spans="1:12" x14ac:dyDescent="0.25">
      <c r="A630" s="4">
        <v>42529.277777777781</v>
      </c>
      <c r="B630" s="2">
        <f t="shared" si="43"/>
        <v>0.27777777778101154</v>
      </c>
      <c r="C630" s="4">
        <v>42529.290277777778</v>
      </c>
      <c r="D630" s="2">
        <f t="shared" si="44"/>
        <v>0.29027777777810115</v>
      </c>
      <c r="E630" s="7">
        <f t="shared" si="40"/>
        <v>1.2499999997089617E-2</v>
      </c>
      <c r="F630" s="8">
        <f t="shared" si="41"/>
        <v>0.3</v>
      </c>
      <c r="G630" t="s">
        <v>7</v>
      </c>
      <c r="H630" t="s">
        <v>179</v>
      </c>
      <c r="I630" t="s">
        <v>178</v>
      </c>
      <c r="J630">
        <v>6.6</v>
      </c>
      <c r="K630" s="8">
        <f t="shared" si="42"/>
        <v>22</v>
      </c>
    </row>
    <row r="631" spans="1:12" x14ac:dyDescent="0.25">
      <c r="A631" s="4">
        <v>42529.396527777775</v>
      </c>
      <c r="B631" s="2">
        <f t="shared" si="43"/>
        <v>0.39652777777519077</v>
      </c>
      <c r="C631" s="4">
        <v>42529.411805555559</v>
      </c>
      <c r="D631" s="2">
        <f t="shared" si="44"/>
        <v>0.41180555555911269</v>
      </c>
      <c r="E631" s="7">
        <f t="shared" si="40"/>
        <v>1.527777778392192E-2</v>
      </c>
      <c r="F631" s="8">
        <f t="shared" si="41"/>
        <v>0.36666666666666664</v>
      </c>
      <c r="G631" t="s">
        <v>7</v>
      </c>
      <c r="H631" t="s">
        <v>16</v>
      </c>
      <c r="I631" t="s">
        <v>15</v>
      </c>
      <c r="J631">
        <v>8</v>
      </c>
      <c r="K631" s="8">
        <f t="shared" si="42"/>
        <v>21.81818181818182</v>
      </c>
    </row>
    <row r="632" spans="1:12" x14ac:dyDescent="0.25">
      <c r="A632" s="4">
        <v>42559.718055555553</v>
      </c>
      <c r="B632" s="2">
        <f t="shared" si="43"/>
        <v>0.71805555555329192</v>
      </c>
      <c r="C632" s="4">
        <v>42559.724305555559</v>
      </c>
      <c r="D632" s="2">
        <f t="shared" si="44"/>
        <v>0.72430555555911269</v>
      </c>
      <c r="E632" s="7">
        <f t="shared" si="40"/>
        <v>6.2500000058207661E-3</v>
      </c>
      <c r="F632" s="8">
        <f t="shared" si="41"/>
        <v>0.15</v>
      </c>
      <c r="G632" t="s">
        <v>7</v>
      </c>
      <c r="H632" t="s">
        <v>38</v>
      </c>
      <c r="I632" t="s">
        <v>54</v>
      </c>
      <c r="J632">
        <v>2.7</v>
      </c>
      <c r="K632" s="8">
        <f t="shared" si="42"/>
        <v>18.000000000000004</v>
      </c>
    </row>
    <row r="633" spans="1:12" x14ac:dyDescent="0.25">
      <c r="A633" s="4">
        <v>42559.727777777778</v>
      </c>
      <c r="B633" s="2">
        <f t="shared" si="43"/>
        <v>0.72777777777810115</v>
      </c>
      <c r="C633" s="4">
        <v>42559.738194444442</v>
      </c>
      <c r="D633" s="2">
        <f t="shared" si="44"/>
        <v>0.7381944444423425</v>
      </c>
      <c r="E633" s="7">
        <f t="shared" si="40"/>
        <v>1.0416666664241347E-2</v>
      </c>
      <c r="F633" s="8">
        <f t="shared" si="41"/>
        <v>0.25</v>
      </c>
      <c r="G633" t="s">
        <v>7</v>
      </c>
      <c r="H633" t="s">
        <v>54</v>
      </c>
      <c r="I633" t="s">
        <v>38</v>
      </c>
      <c r="J633">
        <v>2.7</v>
      </c>
      <c r="K633" s="8">
        <f t="shared" si="42"/>
        <v>10.8</v>
      </c>
      <c r="L633" t="s">
        <v>13</v>
      </c>
    </row>
    <row r="634" spans="1:12" x14ac:dyDescent="0.25">
      <c r="A634" s="4">
        <v>42559.761805555558</v>
      </c>
      <c r="B634" s="2">
        <f t="shared" si="43"/>
        <v>0.7618055555576575</v>
      </c>
      <c r="C634" s="4">
        <v>42559.765972222223</v>
      </c>
      <c r="D634" s="2">
        <f t="shared" si="44"/>
        <v>0.76597222222335404</v>
      </c>
      <c r="E634" s="7">
        <f t="shared" si="40"/>
        <v>4.166666665696539E-3</v>
      </c>
      <c r="F634" s="8">
        <f t="shared" si="41"/>
        <v>0.1</v>
      </c>
      <c r="G634" t="s">
        <v>7</v>
      </c>
      <c r="H634" t="s">
        <v>15</v>
      </c>
      <c r="I634" t="s">
        <v>16</v>
      </c>
      <c r="J634">
        <v>2.5</v>
      </c>
      <c r="K634" s="8">
        <f t="shared" si="42"/>
        <v>25</v>
      </c>
    </row>
    <row r="635" spans="1:12" x14ac:dyDescent="0.25">
      <c r="A635" s="4">
        <v>42559.84375</v>
      </c>
      <c r="B635" s="2">
        <f t="shared" si="43"/>
        <v>0.84375</v>
      </c>
      <c r="C635" s="4">
        <v>42559.849305555559</v>
      </c>
      <c r="D635" s="2">
        <f t="shared" si="44"/>
        <v>0.84930555555911269</v>
      </c>
      <c r="E635" s="7">
        <f t="shared" si="40"/>
        <v>5.5555555591126904E-3</v>
      </c>
      <c r="F635" s="8">
        <f t="shared" si="41"/>
        <v>0.13333333333333333</v>
      </c>
      <c r="G635" t="s">
        <v>7</v>
      </c>
      <c r="H635" t="s">
        <v>16</v>
      </c>
      <c r="I635" t="s">
        <v>15</v>
      </c>
      <c r="J635">
        <v>2.5</v>
      </c>
      <c r="K635" s="8">
        <f t="shared" si="42"/>
        <v>18.75</v>
      </c>
      <c r="L635" t="s">
        <v>9</v>
      </c>
    </row>
    <row r="636" spans="1:12" x14ac:dyDescent="0.25">
      <c r="A636" s="4">
        <v>42590.678472222222</v>
      </c>
      <c r="B636" s="2">
        <f t="shared" si="43"/>
        <v>0.67847222222189885</v>
      </c>
      <c r="C636" s="4">
        <v>42590.688194444447</v>
      </c>
      <c r="D636" s="2">
        <f t="shared" si="44"/>
        <v>0.68819444444670808</v>
      </c>
      <c r="E636" s="7">
        <f t="shared" si="40"/>
        <v>9.7222222248092294E-3</v>
      </c>
      <c r="F636" s="8">
        <f t="shared" si="41"/>
        <v>0.23333333333333334</v>
      </c>
      <c r="G636" t="s">
        <v>7</v>
      </c>
      <c r="H636" t="s">
        <v>38</v>
      </c>
      <c r="I636" t="s">
        <v>37</v>
      </c>
      <c r="J636">
        <v>5.2</v>
      </c>
      <c r="K636" s="8">
        <f t="shared" si="42"/>
        <v>22.285714285714285</v>
      </c>
    </row>
    <row r="637" spans="1:12" x14ac:dyDescent="0.25">
      <c r="A637" s="4">
        <v>42590.692361111112</v>
      </c>
      <c r="B637" s="2">
        <f t="shared" si="43"/>
        <v>0.69236111111240461</v>
      </c>
      <c r="C637" s="4">
        <v>42590.701388888891</v>
      </c>
      <c r="D637" s="2">
        <f t="shared" si="44"/>
        <v>0.70138888889050577</v>
      </c>
      <c r="E637" s="7">
        <f t="shared" si="40"/>
        <v>9.0277777781011537E-3</v>
      </c>
      <c r="F637" s="8">
        <f t="shared" si="41"/>
        <v>0.21666666666666667</v>
      </c>
      <c r="G637" t="s">
        <v>7</v>
      </c>
      <c r="H637" t="s">
        <v>37</v>
      </c>
      <c r="I637" t="s">
        <v>54</v>
      </c>
      <c r="J637">
        <v>4</v>
      </c>
      <c r="K637" s="8">
        <f t="shared" si="42"/>
        <v>18.46153846153846</v>
      </c>
    </row>
    <row r="638" spans="1:12" x14ac:dyDescent="0.25">
      <c r="A638" s="4">
        <v>42590.709722222222</v>
      </c>
      <c r="B638" s="2">
        <f t="shared" si="43"/>
        <v>0.70972222222189885</v>
      </c>
      <c r="C638" s="4">
        <v>42590.717361111114</v>
      </c>
      <c r="D638" s="2">
        <f t="shared" si="44"/>
        <v>0.71736111111385981</v>
      </c>
      <c r="E638" s="7">
        <f t="shared" si="40"/>
        <v>7.6388888919609599E-3</v>
      </c>
      <c r="F638" s="8">
        <f t="shared" si="41"/>
        <v>0.18333333333333332</v>
      </c>
      <c r="G638" t="s">
        <v>7</v>
      </c>
      <c r="H638" t="s">
        <v>54</v>
      </c>
      <c r="I638" t="s">
        <v>38</v>
      </c>
      <c r="J638">
        <v>2.7</v>
      </c>
      <c r="K638" s="8">
        <f t="shared" si="42"/>
        <v>14.727272727272728</v>
      </c>
      <c r="L638" t="s">
        <v>13</v>
      </c>
    </row>
    <row r="639" spans="1:12" x14ac:dyDescent="0.25">
      <c r="A639" s="4">
        <v>42590.909722222219</v>
      </c>
      <c r="B639" s="2">
        <f t="shared" si="43"/>
        <v>0.90972222221898846</v>
      </c>
      <c r="C639" s="4">
        <v>42590.927083333336</v>
      </c>
      <c r="D639" s="2">
        <f t="shared" si="44"/>
        <v>0.92708333333575865</v>
      </c>
      <c r="E639" s="7">
        <f t="shared" si="40"/>
        <v>1.7361111116770189E-2</v>
      </c>
      <c r="F639" s="8">
        <f t="shared" si="41"/>
        <v>0.41666666666666669</v>
      </c>
      <c r="G639" t="s">
        <v>7</v>
      </c>
      <c r="H639" t="s">
        <v>15</v>
      </c>
      <c r="I639" t="s">
        <v>16</v>
      </c>
      <c r="J639">
        <v>4.8</v>
      </c>
      <c r="K639" s="8">
        <f t="shared" si="42"/>
        <v>11.52</v>
      </c>
    </row>
    <row r="640" spans="1:12" x14ac:dyDescent="0.25">
      <c r="A640" s="4">
        <v>42590.977777777778</v>
      </c>
      <c r="B640" s="2">
        <f t="shared" si="43"/>
        <v>0.97777777777810115</v>
      </c>
      <c r="C640" s="4">
        <v>42590.984027777777</v>
      </c>
      <c r="D640" s="2">
        <f t="shared" si="44"/>
        <v>0.98402777777664596</v>
      </c>
      <c r="E640" s="7">
        <f t="shared" si="40"/>
        <v>6.2499999985448085E-3</v>
      </c>
      <c r="F640" s="8">
        <f t="shared" si="41"/>
        <v>0.15</v>
      </c>
      <c r="G640" t="s">
        <v>7</v>
      </c>
      <c r="H640" t="s">
        <v>16</v>
      </c>
      <c r="I640" t="s">
        <v>15</v>
      </c>
      <c r="J640">
        <v>3.2</v>
      </c>
      <c r="K640" s="8">
        <f t="shared" si="42"/>
        <v>21.333333333333336</v>
      </c>
      <c r="L640" t="s">
        <v>13</v>
      </c>
    </row>
    <row r="641" spans="1:12" x14ac:dyDescent="0.25">
      <c r="A641" s="4">
        <v>42621.597222222219</v>
      </c>
      <c r="B641" s="2">
        <f t="shared" si="43"/>
        <v>0.59722222221898846</v>
      </c>
      <c r="C641" s="4">
        <v>42621.609722222223</v>
      </c>
      <c r="D641" s="2">
        <f t="shared" si="44"/>
        <v>0.60972222222335404</v>
      </c>
      <c r="E641" s="7">
        <f t="shared" ref="E641:E704" si="45">IF(D641&gt;B641,D641-B641,D641-B641+1)</f>
        <v>1.2500000004365575E-2</v>
      </c>
      <c r="F641" s="8">
        <f t="shared" ref="F641:F704" si="46">(HOUR(E641)*60+MINUTE(E641))/60</f>
        <v>0.3</v>
      </c>
      <c r="G641" t="s">
        <v>7</v>
      </c>
      <c r="H641" t="s">
        <v>38</v>
      </c>
      <c r="I641" t="s">
        <v>72</v>
      </c>
      <c r="J641">
        <v>6.9</v>
      </c>
      <c r="K641" s="8">
        <f t="shared" ref="K641:K704" si="47">J641/F641</f>
        <v>23.000000000000004</v>
      </c>
    </row>
    <row r="642" spans="1:12" x14ac:dyDescent="0.25">
      <c r="A642" s="4">
        <v>42621.635416666664</v>
      </c>
      <c r="B642" s="2">
        <f t="shared" si="43"/>
        <v>0.63541666666424135</v>
      </c>
      <c r="C642" s="4">
        <v>42621.65</v>
      </c>
      <c r="D642" s="2">
        <f t="shared" si="44"/>
        <v>0.65000000000145519</v>
      </c>
      <c r="E642" s="7">
        <f t="shared" si="45"/>
        <v>1.4583333337213844E-2</v>
      </c>
      <c r="F642" s="8">
        <f t="shared" si="46"/>
        <v>0.35</v>
      </c>
      <c r="G642" t="s">
        <v>7</v>
      </c>
      <c r="H642" t="s">
        <v>15</v>
      </c>
      <c r="I642" t="s">
        <v>40</v>
      </c>
      <c r="J642">
        <v>14.9</v>
      </c>
      <c r="K642" s="8">
        <f t="shared" si="47"/>
        <v>42.571428571428577</v>
      </c>
    </row>
    <row r="643" spans="1:12" x14ac:dyDescent="0.25">
      <c r="A643" s="4">
        <v>42621.669444444444</v>
      </c>
      <c r="B643" s="2">
        <f t="shared" si="43"/>
        <v>0.66944444444379769</v>
      </c>
      <c r="C643" s="4">
        <v>42621.692361111112</v>
      </c>
      <c r="D643" s="2">
        <f t="shared" si="44"/>
        <v>0.69236111111240461</v>
      </c>
      <c r="E643" s="7">
        <f t="shared" si="45"/>
        <v>2.2916666668606922E-2</v>
      </c>
      <c r="F643" s="8">
        <f t="shared" si="46"/>
        <v>0.55000000000000004</v>
      </c>
      <c r="G643" t="s">
        <v>7</v>
      </c>
      <c r="H643" t="s">
        <v>40</v>
      </c>
      <c r="I643" t="s">
        <v>15</v>
      </c>
      <c r="J643">
        <v>17.399999999999999</v>
      </c>
      <c r="K643" s="8">
        <f t="shared" si="47"/>
        <v>31.63636363636363</v>
      </c>
    </row>
    <row r="644" spans="1:12" x14ac:dyDescent="0.25">
      <c r="A644" s="4">
        <v>42651.705555555556</v>
      </c>
      <c r="B644" s="2">
        <f t="shared" si="43"/>
        <v>0.70555555555620231</v>
      </c>
      <c r="C644" s="4">
        <v>42651.724999999999</v>
      </c>
      <c r="D644" s="2">
        <f t="shared" si="44"/>
        <v>0.72499999999854481</v>
      </c>
      <c r="E644" s="7">
        <f t="shared" si="45"/>
        <v>1.9444444442342501E-2</v>
      </c>
      <c r="F644" s="8">
        <f t="shared" si="46"/>
        <v>0.46666666666666667</v>
      </c>
      <c r="G644" t="s">
        <v>7</v>
      </c>
      <c r="H644" t="s">
        <v>15</v>
      </c>
      <c r="I644" t="s">
        <v>36</v>
      </c>
      <c r="J644">
        <v>12.9</v>
      </c>
      <c r="K644" s="8">
        <f t="shared" si="47"/>
        <v>27.642857142857142</v>
      </c>
    </row>
    <row r="645" spans="1:12" x14ac:dyDescent="0.25">
      <c r="A645" s="4">
        <v>42651.745138888888</v>
      </c>
      <c r="B645" s="2">
        <f t="shared" si="43"/>
        <v>0.74513888888759539</v>
      </c>
      <c r="C645" s="4">
        <v>42651.769444444442</v>
      </c>
      <c r="D645" s="2">
        <f t="shared" si="44"/>
        <v>0.7694444444423425</v>
      </c>
      <c r="E645" s="7">
        <f t="shared" si="45"/>
        <v>2.4305555554747116E-2</v>
      </c>
      <c r="F645" s="8">
        <f t="shared" si="46"/>
        <v>0.58333333333333337</v>
      </c>
      <c r="G645" t="s">
        <v>7</v>
      </c>
      <c r="H645" t="s">
        <v>36</v>
      </c>
      <c r="I645" t="s">
        <v>48</v>
      </c>
      <c r="J645">
        <v>15.3</v>
      </c>
      <c r="K645" s="8">
        <f t="shared" si="47"/>
        <v>26.228571428571428</v>
      </c>
    </row>
    <row r="646" spans="1:12" x14ac:dyDescent="0.25">
      <c r="A646" s="4">
        <v>42651.78402777778</v>
      </c>
      <c r="B646" s="2">
        <f t="shared" si="43"/>
        <v>0.78402777777955635</v>
      </c>
      <c r="C646" s="4">
        <v>42651.784722222219</v>
      </c>
      <c r="D646" s="2">
        <f t="shared" si="44"/>
        <v>0.78472222221898846</v>
      </c>
      <c r="E646" s="7">
        <f t="shared" si="45"/>
        <v>6.9444443943211809E-4</v>
      </c>
      <c r="F646" s="8">
        <f t="shared" si="46"/>
        <v>1.6666666666666666E-2</v>
      </c>
      <c r="G646" t="s">
        <v>7</v>
      </c>
      <c r="H646" t="s">
        <v>48</v>
      </c>
      <c r="I646" t="s">
        <v>48</v>
      </c>
      <c r="J646">
        <v>1</v>
      </c>
      <c r="K646" s="8">
        <f t="shared" si="47"/>
        <v>60</v>
      </c>
    </row>
    <row r="647" spans="1:12" x14ac:dyDescent="0.25">
      <c r="A647" s="4">
        <v>42651.824305555558</v>
      </c>
      <c r="B647" s="2">
        <f t="shared" si="43"/>
        <v>0.8243055555576575</v>
      </c>
      <c r="C647" s="4">
        <v>42651.834722222222</v>
      </c>
      <c r="D647" s="2">
        <f t="shared" si="44"/>
        <v>0.83472222222189885</v>
      </c>
      <c r="E647" s="7">
        <f t="shared" si="45"/>
        <v>1.0416666664241347E-2</v>
      </c>
      <c r="F647" s="8">
        <f t="shared" si="46"/>
        <v>0.25</v>
      </c>
      <c r="G647" t="s">
        <v>7</v>
      </c>
      <c r="H647" t="s">
        <v>48</v>
      </c>
      <c r="I647" t="s">
        <v>15</v>
      </c>
      <c r="J647">
        <v>6</v>
      </c>
      <c r="K647" s="8">
        <f t="shared" si="47"/>
        <v>24</v>
      </c>
    </row>
    <row r="648" spans="1:12" x14ac:dyDescent="0.25">
      <c r="A648" s="4">
        <v>42682.536805555559</v>
      </c>
      <c r="B648" s="2">
        <f t="shared" si="43"/>
        <v>0.53680555555911269</v>
      </c>
      <c r="C648" s="4">
        <v>42682.541666666664</v>
      </c>
      <c r="D648" s="2">
        <f t="shared" si="44"/>
        <v>0.54166666666424135</v>
      </c>
      <c r="E648" s="7">
        <f t="shared" si="45"/>
        <v>4.8611111051286571E-3</v>
      </c>
      <c r="F648" s="8">
        <f t="shared" si="46"/>
        <v>0.11666666666666667</v>
      </c>
      <c r="G648" t="s">
        <v>7</v>
      </c>
      <c r="H648" t="s">
        <v>38</v>
      </c>
      <c r="I648" t="s">
        <v>71</v>
      </c>
      <c r="J648">
        <v>2.2000000000000002</v>
      </c>
      <c r="K648" s="8">
        <f t="shared" si="47"/>
        <v>18.857142857142858</v>
      </c>
    </row>
    <row r="649" spans="1:12" x14ac:dyDescent="0.25">
      <c r="A649" s="4">
        <v>42682.551388888889</v>
      </c>
      <c r="B649" s="2">
        <f t="shared" si="43"/>
        <v>0.55138888888905058</v>
      </c>
      <c r="C649" s="4">
        <v>42682.561111111114</v>
      </c>
      <c r="D649" s="2">
        <f t="shared" si="44"/>
        <v>0.56111111111385981</v>
      </c>
      <c r="E649" s="7">
        <f t="shared" si="45"/>
        <v>9.7222222248092294E-3</v>
      </c>
      <c r="F649" s="8">
        <f t="shared" si="46"/>
        <v>0.23333333333333334</v>
      </c>
      <c r="G649" t="s">
        <v>7</v>
      </c>
      <c r="H649" t="s">
        <v>71</v>
      </c>
      <c r="I649" t="s">
        <v>54</v>
      </c>
      <c r="J649">
        <v>4.4000000000000004</v>
      </c>
      <c r="K649" s="8">
        <f t="shared" si="47"/>
        <v>18.857142857142858</v>
      </c>
    </row>
    <row r="650" spans="1:12" x14ac:dyDescent="0.25">
      <c r="A650" s="4">
        <v>42682.563888888886</v>
      </c>
      <c r="B650" s="2">
        <f t="shared" si="43"/>
        <v>0.56388888888614019</v>
      </c>
      <c r="C650" s="4">
        <v>42682.570833333331</v>
      </c>
      <c r="D650" s="2">
        <f t="shared" si="44"/>
        <v>0.57083333333139308</v>
      </c>
      <c r="E650" s="7">
        <f t="shared" si="45"/>
        <v>6.9444444452528842E-3</v>
      </c>
      <c r="F650" s="8">
        <f t="shared" si="46"/>
        <v>0.16666666666666666</v>
      </c>
      <c r="G650" t="s">
        <v>7</v>
      </c>
      <c r="H650" t="s">
        <v>54</v>
      </c>
      <c r="I650" t="s">
        <v>38</v>
      </c>
      <c r="J650">
        <v>2.8</v>
      </c>
      <c r="K650" s="8">
        <f t="shared" si="47"/>
        <v>16.8</v>
      </c>
    </row>
    <row r="651" spans="1:12" x14ac:dyDescent="0.25">
      <c r="A651" s="4">
        <v>42682.775694444441</v>
      </c>
      <c r="B651" s="2">
        <f t="shared" si="43"/>
        <v>0.77569444444088731</v>
      </c>
      <c r="C651" s="4">
        <v>42682.811805555553</v>
      </c>
      <c r="D651" s="2">
        <f t="shared" si="44"/>
        <v>0.81180555555329192</v>
      </c>
      <c r="E651" s="7">
        <f t="shared" si="45"/>
        <v>3.6111111112404615E-2</v>
      </c>
      <c r="F651" s="8">
        <f t="shared" si="46"/>
        <v>0.8666666666666667</v>
      </c>
      <c r="G651" t="s">
        <v>7</v>
      </c>
      <c r="H651" t="s">
        <v>15</v>
      </c>
      <c r="I651" t="s">
        <v>186</v>
      </c>
      <c r="J651">
        <v>31.7</v>
      </c>
      <c r="K651" s="8">
        <f t="shared" si="47"/>
        <v>36.576923076923073</v>
      </c>
    </row>
    <row r="652" spans="1:12" x14ac:dyDescent="0.25">
      <c r="A652" s="4">
        <v>42682.874305555553</v>
      </c>
      <c r="B652" s="2">
        <f t="shared" si="43"/>
        <v>0.87430555555329192</v>
      </c>
      <c r="C652" s="4">
        <v>42682.905555555553</v>
      </c>
      <c r="D652" s="2">
        <f t="shared" si="44"/>
        <v>0.90555555555329192</v>
      </c>
      <c r="E652" s="7">
        <f t="shared" si="45"/>
        <v>3.125E-2</v>
      </c>
      <c r="F652" s="8">
        <f t="shared" si="46"/>
        <v>0.75</v>
      </c>
      <c r="G652" t="s">
        <v>7</v>
      </c>
      <c r="H652" t="s">
        <v>186</v>
      </c>
      <c r="I652" t="s">
        <v>15</v>
      </c>
      <c r="J652">
        <v>31.9</v>
      </c>
      <c r="K652" s="8">
        <f t="shared" si="47"/>
        <v>42.533333333333331</v>
      </c>
    </row>
    <row r="653" spans="1:12" x14ac:dyDescent="0.25">
      <c r="A653" s="4">
        <v>42712.78402777778</v>
      </c>
      <c r="B653" s="2">
        <f t="shared" si="43"/>
        <v>0.78402777777955635</v>
      </c>
      <c r="C653" s="4">
        <v>42712.786111111112</v>
      </c>
      <c r="D653" s="2">
        <f t="shared" si="44"/>
        <v>0.78611111111240461</v>
      </c>
      <c r="E653" s="7">
        <f t="shared" si="45"/>
        <v>2.0833333328482695E-3</v>
      </c>
      <c r="F653" s="8">
        <f t="shared" si="46"/>
        <v>0.05</v>
      </c>
      <c r="G653" t="s">
        <v>7</v>
      </c>
      <c r="H653" t="s">
        <v>38</v>
      </c>
      <c r="I653" t="s">
        <v>44</v>
      </c>
      <c r="J653">
        <v>1.9</v>
      </c>
      <c r="K653" s="8">
        <f t="shared" si="47"/>
        <v>37.999999999999993</v>
      </c>
    </row>
    <row r="654" spans="1:12" x14ac:dyDescent="0.25">
      <c r="A654" s="4">
        <v>42712.788888888892</v>
      </c>
      <c r="B654" s="2">
        <f t="shared" si="43"/>
        <v>0.78888888889196096</v>
      </c>
      <c r="C654" s="4">
        <v>42712.795138888891</v>
      </c>
      <c r="D654" s="2">
        <f t="shared" si="44"/>
        <v>0.79513888889050577</v>
      </c>
      <c r="E654" s="7">
        <f t="shared" si="45"/>
        <v>6.2499999985448085E-3</v>
      </c>
      <c r="F654" s="8">
        <f t="shared" si="46"/>
        <v>0.15</v>
      </c>
      <c r="G654" t="s">
        <v>7</v>
      </c>
      <c r="H654" t="s">
        <v>44</v>
      </c>
      <c r="I654" t="s">
        <v>38</v>
      </c>
      <c r="J654">
        <v>1.8</v>
      </c>
      <c r="K654" s="8">
        <f t="shared" si="47"/>
        <v>12</v>
      </c>
    </row>
    <row r="655" spans="1:12" x14ac:dyDescent="0.25">
      <c r="A655" s="3">
        <v>42595</v>
      </c>
      <c r="B655" s="2">
        <v>0.64930555555555558</v>
      </c>
      <c r="C655" s="3">
        <v>42595</v>
      </c>
      <c r="D655" s="2">
        <v>0.66527777777777775</v>
      </c>
      <c r="E655" s="7">
        <f t="shared" si="45"/>
        <v>1.5972222222222165E-2</v>
      </c>
      <c r="F655" s="8">
        <f t="shared" si="46"/>
        <v>0.38333333333333336</v>
      </c>
      <c r="G655" t="s">
        <v>7</v>
      </c>
      <c r="H655" t="s">
        <v>15</v>
      </c>
      <c r="I655" t="s">
        <v>16</v>
      </c>
      <c r="J655">
        <v>8.4</v>
      </c>
      <c r="K655" s="8">
        <f t="shared" si="47"/>
        <v>21.913043478260867</v>
      </c>
      <c r="L655" t="s">
        <v>11</v>
      </c>
    </row>
    <row r="656" spans="1:12" x14ac:dyDescent="0.25">
      <c r="A656" s="3">
        <v>42597</v>
      </c>
      <c r="B656" s="2">
        <v>0.37847222222222227</v>
      </c>
      <c r="C656" s="3">
        <v>42597</v>
      </c>
      <c r="D656" s="2">
        <v>0.41111111111111115</v>
      </c>
      <c r="E656" s="7">
        <f t="shared" si="45"/>
        <v>3.2638888888888884E-2</v>
      </c>
      <c r="F656" s="8">
        <f t="shared" si="46"/>
        <v>0.78333333333333333</v>
      </c>
      <c r="G656" t="s">
        <v>7</v>
      </c>
      <c r="H656" t="s">
        <v>69</v>
      </c>
      <c r="I656" t="s">
        <v>65</v>
      </c>
      <c r="J656">
        <v>15.6</v>
      </c>
      <c r="K656" s="8">
        <f t="shared" si="47"/>
        <v>19.914893617021278</v>
      </c>
    </row>
    <row r="657" spans="1:12" x14ac:dyDescent="0.25">
      <c r="A657" s="3">
        <v>42597</v>
      </c>
      <c r="B657" s="2">
        <v>0.63888888888888895</v>
      </c>
      <c r="C657" s="3">
        <v>42597</v>
      </c>
      <c r="D657" s="2">
        <v>0.65763888888888888</v>
      </c>
      <c r="E657" s="7">
        <f t="shared" si="45"/>
        <v>1.8749999999999933E-2</v>
      </c>
      <c r="F657" s="8">
        <f t="shared" si="46"/>
        <v>0.45</v>
      </c>
      <c r="G657" t="s">
        <v>7</v>
      </c>
      <c r="H657" t="s">
        <v>65</v>
      </c>
      <c r="I657" t="s">
        <v>65</v>
      </c>
      <c r="J657">
        <v>14.1</v>
      </c>
      <c r="K657" s="8">
        <f t="shared" si="47"/>
        <v>31.333333333333332</v>
      </c>
    </row>
    <row r="658" spans="1:12" x14ac:dyDescent="0.25">
      <c r="A658" s="3">
        <v>42597</v>
      </c>
      <c r="B658" s="2">
        <v>0.70277777777777783</v>
      </c>
      <c r="C658" s="3">
        <v>42597</v>
      </c>
      <c r="D658" s="2">
        <v>0.72916666666666663</v>
      </c>
      <c r="E658" s="7">
        <f t="shared" si="45"/>
        <v>2.6388888888888795E-2</v>
      </c>
      <c r="F658" s="8">
        <f t="shared" si="46"/>
        <v>0.6333333333333333</v>
      </c>
      <c r="G658" t="s">
        <v>7</v>
      </c>
      <c r="H658" t="s">
        <v>65</v>
      </c>
      <c r="I658" t="s">
        <v>65</v>
      </c>
      <c r="J658">
        <v>15.7</v>
      </c>
      <c r="K658" s="8">
        <f t="shared" si="47"/>
        <v>24.789473684210527</v>
      </c>
    </row>
    <row r="659" spans="1:12" x14ac:dyDescent="0.25">
      <c r="A659" s="3">
        <v>42597</v>
      </c>
      <c r="B659" s="2">
        <v>0.79722222222222217</v>
      </c>
      <c r="C659" s="3">
        <v>42597</v>
      </c>
      <c r="D659" s="2">
        <v>0.85416666666666663</v>
      </c>
      <c r="E659" s="7">
        <f t="shared" si="45"/>
        <v>5.6944444444444464E-2</v>
      </c>
      <c r="F659" s="8">
        <f t="shared" si="46"/>
        <v>1.3666666666666667</v>
      </c>
      <c r="G659" t="s">
        <v>7</v>
      </c>
      <c r="H659" t="s">
        <v>65</v>
      </c>
      <c r="I659" t="s">
        <v>65</v>
      </c>
      <c r="J659">
        <v>25.9</v>
      </c>
      <c r="K659" s="8">
        <f t="shared" si="47"/>
        <v>18.95121951219512</v>
      </c>
      <c r="L659" t="s">
        <v>24</v>
      </c>
    </row>
    <row r="660" spans="1:12" x14ac:dyDescent="0.25">
      <c r="A660" s="3">
        <v>42598</v>
      </c>
      <c r="B660" s="2">
        <v>0.33194444444444443</v>
      </c>
      <c r="C660" s="3">
        <v>42598</v>
      </c>
      <c r="D660" s="2">
        <v>0.34097222222222223</v>
      </c>
      <c r="E660" s="7">
        <f t="shared" si="45"/>
        <v>9.0277777777778012E-3</v>
      </c>
      <c r="F660" s="8">
        <f t="shared" si="46"/>
        <v>0.21666666666666667</v>
      </c>
      <c r="G660" t="s">
        <v>7</v>
      </c>
      <c r="H660" t="s">
        <v>65</v>
      </c>
      <c r="I660" t="s">
        <v>65</v>
      </c>
      <c r="J660">
        <v>7.9</v>
      </c>
      <c r="K660" s="8">
        <f t="shared" si="47"/>
        <v>36.46153846153846</v>
      </c>
    </row>
    <row r="661" spans="1:12" x14ac:dyDescent="0.25">
      <c r="A661" s="3">
        <v>42598</v>
      </c>
      <c r="B661" s="2">
        <v>0.3444444444444445</v>
      </c>
      <c r="C661" s="3">
        <v>42598</v>
      </c>
      <c r="D661" s="2">
        <v>0.34930555555555554</v>
      </c>
      <c r="E661" s="7">
        <f t="shared" si="45"/>
        <v>4.8611111111110383E-3</v>
      </c>
      <c r="F661" s="8">
        <f t="shared" si="46"/>
        <v>0.11666666666666667</v>
      </c>
      <c r="G661" t="s">
        <v>7</v>
      </c>
      <c r="H661" t="s">
        <v>65</v>
      </c>
      <c r="I661" t="s">
        <v>65</v>
      </c>
      <c r="J661">
        <v>2.7</v>
      </c>
      <c r="K661" s="8">
        <f t="shared" si="47"/>
        <v>23.142857142857142</v>
      </c>
    </row>
    <row r="662" spans="1:12" x14ac:dyDescent="0.25">
      <c r="A662" s="3">
        <v>42598</v>
      </c>
      <c r="B662" s="2">
        <v>0.36527777777777781</v>
      </c>
      <c r="C662" s="3">
        <v>42598</v>
      </c>
      <c r="D662" s="2">
        <v>0.37013888888888885</v>
      </c>
      <c r="E662" s="7">
        <f t="shared" si="45"/>
        <v>4.8611111111110383E-3</v>
      </c>
      <c r="F662" s="8">
        <f t="shared" si="46"/>
        <v>0.11666666666666667</v>
      </c>
      <c r="G662" t="s">
        <v>7</v>
      </c>
      <c r="H662" t="s">
        <v>65</v>
      </c>
      <c r="I662" t="s">
        <v>65</v>
      </c>
      <c r="J662">
        <v>5.5</v>
      </c>
      <c r="K662" s="8">
        <f t="shared" si="47"/>
        <v>47.142857142857139</v>
      </c>
    </row>
    <row r="663" spans="1:12" x14ac:dyDescent="0.25">
      <c r="A663" s="3">
        <v>42598</v>
      </c>
      <c r="B663" s="2">
        <v>0.42083333333333334</v>
      </c>
      <c r="C663" s="3">
        <v>42598</v>
      </c>
      <c r="D663" s="2">
        <v>0.43541666666666662</v>
      </c>
      <c r="E663" s="7">
        <f t="shared" si="45"/>
        <v>1.4583333333333282E-2</v>
      </c>
      <c r="F663" s="8">
        <f t="shared" si="46"/>
        <v>0.35</v>
      </c>
      <c r="G663" t="s">
        <v>7</v>
      </c>
      <c r="H663" t="s">
        <v>65</v>
      </c>
      <c r="I663" t="s">
        <v>68</v>
      </c>
      <c r="J663">
        <v>5.7</v>
      </c>
      <c r="K663" s="8">
        <f t="shared" si="47"/>
        <v>16.285714285714288</v>
      </c>
    </row>
    <row r="664" spans="1:12" x14ac:dyDescent="0.25">
      <c r="A664" s="3">
        <v>42598</v>
      </c>
      <c r="B664" s="2">
        <v>0.4381944444444445</v>
      </c>
      <c r="C664" s="3">
        <v>42598</v>
      </c>
      <c r="D664" s="2">
        <v>0.44305555555555554</v>
      </c>
      <c r="E664" s="7">
        <f t="shared" si="45"/>
        <v>4.8611111111110383E-3</v>
      </c>
      <c r="F664" s="8">
        <f t="shared" si="46"/>
        <v>0.11666666666666667</v>
      </c>
      <c r="G664" t="s">
        <v>7</v>
      </c>
      <c r="H664" t="s">
        <v>68</v>
      </c>
      <c r="I664" t="s">
        <v>68</v>
      </c>
      <c r="J664">
        <v>1.2</v>
      </c>
      <c r="K664" s="8">
        <f t="shared" si="47"/>
        <v>10.285714285714285</v>
      </c>
    </row>
    <row r="665" spans="1:12" x14ac:dyDescent="0.25">
      <c r="A665" s="3">
        <v>42598</v>
      </c>
      <c r="B665" s="2">
        <v>0.4909722222222222</v>
      </c>
      <c r="C665" s="3">
        <v>42598</v>
      </c>
      <c r="D665" s="2">
        <v>0.50208333333333333</v>
      </c>
      <c r="E665" s="7">
        <f t="shared" si="45"/>
        <v>1.1111111111111127E-2</v>
      </c>
      <c r="F665" s="8">
        <f t="shared" si="46"/>
        <v>0.26666666666666666</v>
      </c>
      <c r="G665" t="s">
        <v>7</v>
      </c>
      <c r="H665" t="s">
        <v>68</v>
      </c>
      <c r="I665" t="s">
        <v>65</v>
      </c>
      <c r="J665">
        <v>5.7</v>
      </c>
      <c r="K665" s="8">
        <f t="shared" si="47"/>
        <v>21.375</v>
      </c>
      <c r="L665" t="s">
        <v>24</v>
      </c>
    </row>
    <row r="666" spans="1:12" x14ac:dyDescent="0.25">
      <c r="A666" s="3">
        <v>42598</v>
      </c>
      <c r="B666" s="2">
        <v>0.63402777777777775</v>
      </c>
      <c r="C666" s="3">
        <v>42598</v>
      </c>
      <c r="D666" s="2">
        <v>0.65</v>
      </c>
      <c r="E666" s="7">
        <f t="shared" si="45"/>
        <v>1.5972222222222276E-2</v>
      </c>
      <c r="F666" s="8">
        <f t="shared" si="46"/>
        <v>0.38333333333333336</v>
      </c>
      <c r="G666" t="s">
        <v>7</v>
      </c>
      <c r="H666" t="s">
        <v>65</v>
      </c>
      <c r="I666" t="s">
        <v>65</v>
      </c>
      <c r="J666">
        <v>16.2</v>
      </c>
      <c r="K666" s="8">
        <f t="shared" si="47"/>
        <v>42.260869565217384</v>
      </c>
    </row>
    <row r="667" spans="1:12" x14ac:dyDescent="0.25">
      <c r="A667" s="3">
        <v>42599</v>
      </c>
      <c r="B667" s="2">
        <v>0.4284722222222222</v>
      </c>
      <c r="C667" s="3">
        <v>42599</v>
      </c>
      <c r="D667" s="2">
        <v>0.44513888888888892</v>
      </c>
      <c r="E667" s="7">
        <f t="shared" si="45"/>
        <v>1.6666666666666718E-2</v>
      </c>
      <c r="F667" s="8">
        <f t="shared" si="46"/>
        <v>0.4</v>
      </c>
      <c r="G667" t="s">
        <v>7</v>
      </c>
      <c r="H667" t="s">
        <v>65</v>
      </c>
      <c r="I667" t="s">
        <v>65</v>
      </c>
      <c r="J667">
        <v>2.6</v>
      </c>
      <c r="K667" s="8">
        <f t="shared" si="47"/>
        <v>6.5</v>
      </c>
    </row>
    <row r="668" spans="1:12" x14ac:dyDescent="0.25">
      <c r="A668" s="3">
        <v>42599</v>
      </c>
      <c r="B668" s="2">
        <v>0.45624999999999999</v>
      </c>
      <c r="C668" s="3">
        <v>42599</v>
      </c>
      <c r="D668" s="2">
        <v>0.47222222222222227</v>
      </c>
      <c r="E668" s="7">
        <f t="shared" si="45"/>
        <v>1.5972222222222276E-2</v>
      </c>
      <c r="F668" s="8">
        <f t="shared" si="46"/>
        <v>0.38333333333333336</v>
      </c>
      <c r="G668" t="s">
        <v>7</v>
      </c>
      <c r="H668" t="s">
        <v>65</v>
      </c>
      <c r="I668" t="s">
        <v>65</v>
      </c>
      <c r="J668">
        <v>12.1</v>
      </c>
      <c r="K668" s="8">
        <f t="shared" si="47"/>
        <v>31.565217391304344</v>
      </c>
    </row>
    <row r="669" spans="1:12" x14ac:dyDescent="0.25">
      <c r="A669" s="3">
        <v>42599</v>
      </c>
      <c r="B669" s="2">
        <v>0.61458333333333337</v>
      </c>
      <c r="C669" s="3">
        <v>42599</v>
      </c>
      <c r="D669" s="2">
        <v>0.61805555555555558</v>
      </c>
      <c r="E669" s="7">
        <f t="shared" si="45"/>
        <v>3.4722222222222099E-3</v>
      </c>
      <c r="F669" s="8">
        <f t="shared" si="46"/>
        <v>8.3333333333333329E-2</v>
      </c>
      <c r="G669" t="s">
        <v>7</v>
      </c>
      <c r="H669" t="s">
        <v>65</v>
      </c>
      <c r="I669" t="s">
        <v>69</v>
      </c>
      <c r="J669">
        <v>1.4</v>
      </c>
      <c r="K669" s="8">
        <f t="shared" si="47"/>
        <v>16.8</v>
      </c>
    </row>
    <row r="670" spans="1:12" x14ac:dyDescent="0.25">
      <c r="A670" s="3">
        <v>42599</v>
      </c>
      <c r="B670" s="2">
        <v>0.64722222222222225</v>
      </c>
      <c r="C670" s="3">
        <v>42599</v>
      </c>
      <c r="D670" s="2">
        <v>0.65763888888888888</v>
      </c>
      <c r="E670" s="7">
        <f t="shared" si="45"/>
        <v>1.041666666666663E-2</v>
      </c>
      <c r="F670" s="8">
        <f t="shared" si="46"/>
        <v>0.25</v>
      </c>
      <c r="G670" t="s">
        <v>7</v>
      </c>
      <c r="H670" t="s">
        <v>69</v>
      </c>
      <c r="I670" t="s">
        <v>68</v>
      </c>
      <c r="J670">
        <v>6.4</v>
      </c>
      <c r="K670" s="8">
        <f t="shared" si="47"/>
        <v>25.6</v>
      </c>
    </row>
    <row r="671" spans="1:12" x14ac:dyDescent="0.25">
      <c r="A671" s="3">
        <v>42599</v>
      </c>
      <c r="B671" s="2">
        <v>0.68680555555555556</v>
      </c>
      <c r="C671" s="3">
        <v>42599</v>
      </c>
      <c r="D671" s="2">
        <v>0.70138888888888884</v>
      </c>
      <c r="E671" s="7">
        <f t="shared" si="45"/>
        <v>1.4583333333333282E-2</v>
      </c>
      <c r="F671" s="8">
        <f t="shared" si="46"/>
        <v>0.35</v>
      </c>
      <c r="G671" t="s">
        <v>7</v>
      </c>
      <c r="H671" t="s">
        <v>68</v>
      </c>
      <c r="I671" t="s">
        <v>65</v>
      </c>
      <c r="J671">
        <v>7.3</v>
      </c>
      <c r="K671" s="8">
        <f t="shared" si="47"/>
        <v>20.857142857142858</v>
      </c>
    </row>
    <row r="672" spans="1:12" x14ac:dyDescent="0.25">
      <c r="A672" s="3">
        <v>42599</v>
      </c>
      <c r="B672" s="2">
        <v>0.70416666666666661</v>
      </c>
      <c r="C672" s="3">
        <v>42599</v>
      </c>
      <c r="D672" s="2">
        <v>0.70833333333333337</v>
      </c>
      <c r="E672" s="7">
        <f t="shared" si="45"/>
        <v>4.1666666666667629E-3</v>
      </c>
      <c r="F672" s="8">
        <f t="shared" si="46"/>
        <v>0.1</v>
      </c>
      <c r="G672" t="s">
        <v>7</v>
      </c>
      <c r="H672" t="s">
        <v>65</v>
      </c>
      <c r="I672" t="s">
        <v>65</v>
      </c>
      <c r="J672">
        <v>5.3</v>
      </c>
      <c r="K672" s="8">
        <f t="shared" si="47"/>
        <v>52.999999999999993</v>
      </c>
    </row>
    <row r="673" spans="1:12" x14ac:dyDescent="0.25">
      <c r="A673" s="3">
        <v>42599</v>
      </c>
      <c r="B673" s="2">
        <v>0.71180555555555547</v>
      </c>
      <c r="C673" s="3">
        <v>42599</v>
      </c>
      <c r="D673" s="2">
        <v>0.7319444444444444</v>
      </c>
      <c r="E673" s="7">
        <f t="shared" si="45"/>
        <v>2.0138888888888928E-2</v>
      </c>
      <c r="F673" s="8">
        <f t="shared" si="46"/>
        <v>0.48333333333333334</v>
      </c>
      <c r="G673" t="s">
        <v>7</v>
      </c>
      <c r="H673" t="s">
        <v>65</v>
      </c>
      <c r="I673" t="s">
        <v>65</v>
      </c>
      <c r="J673">
        <v>5.5</v>
      </c>
      <c r="K673" s="8">
        <f t="shared" si="47"/>
        <v>11.379310344827585</v>
      </c>
    </row>
    <row r="674" spans="1:12" x14ac:dyDescent="0.25">
      <c r="A674" s="3">
        <v>42599</v>
      </c>
      <c r="B674" s="2">
        <v>0.77638888888888891</v>
      </c>
      <c r="C674" s="3">
        <v>42599</v>
      </c>
      <c r="D674" s="2">
        <v>0.7895833333333333</v>
      </c>
      <c r="E674" s="7">
        <f t="shared" si="45"/>
        <v>1.3194444444444398E-2</v>
      </c>
      <c r="F674" s="8">
        <f t="shared" si="46"/>
        <v>0.31666666666666665</v>
      </c>
      <c r="G674" t="s">
        <v>7</v>
      </c>
      <c r="H674" t="s">
        <v>65</v>
      </c>
      <c r="I674" t="s">
        <v>65</v>
      </c>
      <c r="J674">
        <v>7.7</v>
      </c>
      <c r="K674" s="8">
        <f t="shared" si="47"/>
        <v>24.315789473684212</v>
      </c>
      <c r="L674" t="s">
        <v>24</v>
      </c>
    </row>
    <row r="675" spans="1:12" x14ac:dyDescent="0.25">
      <c r="A675" s="3">
        <v>42600</v>
      </c>
      <c r="B675" s="2">
        <v>0.77777777777777779</v>
      </c>
      <c r="C675" s="3">
        <v>42600</v>
      </c>
      <c r="D675" s="2">
        <v>0.79652777777777783</v>
      </c>
      <c r="E675" s="7">
        <f t="shared" si="45"/>
        <v>1.8750000000000044E-2</v>
      </c>
      <c r="F675" s="8">
        <f t="shared" si="46"/>
        <v>0.45</v>
      </c>
      <c r="G675" t="s">
        <v>7</v>
      </c>
      <c r="H675" t="s">
        <v>65</v>
      </c>
      <c r="I675" t="s">
        <v>65</v>
      </c>
      <c r="J675">
        <v>7.6</v>
      </c>
      <c r="K675" s="8">
        <f t="shared" si="47"/>
        <v>16.888888888888889</v>
      </c>
      <c r="L675" t="s">
        <v>24</v>
      </c>
    </row>
    <row r="676" spans="1:12" x14ac:dyDescent="0.25">
      <c r="A676" s="3">
        <v>42601</v>
      </c>
      <c r="B676" s="2">
        <v>0.35000000000000003</v>
      </c>
      <c r="C676" s="3">
        <v>42601</v>
      </c>
      <c r="D676" s="2">
        <v>0.36458333333333331</v>
      </c>
      <c r="E676" s="7">
        <f t="shared" si="45"/>
        <v>1.4583333333333282E-2</v>
      </c>
      <c r="F676" s="8">
        <f t="shared" si="46"/>
        <v>0.35</v>
      </c>
      <c r="G676" t="s">
        <v>7</v>
      </c>
      <c r="H676" t="s">
        <v>65</v>
      </c>
      <c r="I676" t="s">
        <v>70</v>
      </c>
      <c r="J676">
        <v>7.6</v>
      </c>
      <c r="K676" s="8">
        <f t="shared" si="47"/>
        <v>21.714285714285715</v>
      </c>
    </row>
    <row r="677" spans="1:12" x14ac:dyDescent="0.25">
      <c r="A677" s="3">
        <v>42601</v>
      </c>
      <c r="B677" s="2">
        <v>0.37083333333333335</v>
      </c>
      <c r="C677" s="3">
        <v>42601</v>
      </c>
      <c r="D677" s="2">
        <v>0.37986111111111115</v>
      </c>
      <c r="E677" s="7">
        <f t="shared" si="45"/>
        <v>9.0277777777778012E-3</v>
      </c>
      <c r="F677" s="8">
        <f t="shared" si="46"/>
        <v>0.21666666666666667</v>
      </c>
      <c r="G677" t="s">
        <v>7</v>
      </c>
      <c r="H677" t="s">
        <v>70</v>
      </c>
      <c r="I677" t="s">
        <v>68</v>
      </c>
      <c r="J677">
        <v>3.3</v>
      </c>
      <c r="K677" s="8">
        <f t="shared" si="47"/>
        <v>15.23076923076923</v>
      </c>
    </row>
    <row r="678" spans="1:12" x14ac:dyDescent="0.25">
      <c r="A678" s="3">
        <v>42601</v>
      </c>
      <c r="B678" s="2">
        <v>0.39374999999999999</v>
      </c>
      <c r="C678" s="3">
        <v>42601</v>
      </c>
      <c r="D678" s="2">
        <v>0.40763888888888888</v>
      </c>
      <c r="E678" s="7">
        <f t="shared" si="45"/>
        <v>1.3888888888888895E-2</v>
      </c>
      <c r="F678" s="8">
        <f t="shared" si="46"/>
        <v>0.33333333333333331</v>
      </c>
      <c r="G678" t="s">
        <v>7</v>
      </c>
      <c r="H678" t="s">
        <v>68</v>
      </c>
      <c r="I678" t="s">
        <v>69</v>
      </c>
      <c r="J678">
        <v>6.5</v>
      </c>
      <c r="K678" s="8">
        <f t="shared" si="47"/>
        <v>19.5</v>
      </c>
    </row>
    <row r="679" spans="1:12" x14ac:dyDescent="0.25">
      <c r="A679" s="3">
        <v>42601</v>
      </c>
      <c r="B679" s="2">
        <v>0.45624999999999999</v>
      </c>
      <c r="C679" s="3">
        <v>42601</v>
      </c>
      <c r="D679" s="2">
        <v>0.46249999999999997</v>
      </c>
      <c r="E679" s="7">
        <f t="shared" si="45"/>
        <v>6.2499999999999778E-3</v>
      </c>
      <c r="F679" s="8">
        <f t="shared" si="46"/>
        <v>0.15</v>
      </c>
      <c r="G679" t="s">
        <v>7</v>
      </c>
      <c r="H679" t="s">
        <v>69</v>
      </c>
      <c r="I679" t="s">
        <v>65</v>
      </c>
      <c r="J679">
        <v>2</v>
      </c>
      <c r="K679" s="8">
        <f t="shared" si="47"/>
        <v>13.333333333333334</v>
      </c>
    </row>
    <row r="680" spans="1:12" x14ac:dyDescent="0.25">
      <c r="A680" s="3">
        <v>42601</v>
      </c>
      <c r="B680" s="2">
        <v>0.50486111111111109</v>
      </c>
      <c r="C680" s="3">
        <v>42601</v>
      </c>
      <c r="D680" s="2">
        <v>0.51666666666666672</v>
      </c>
      <c r="E680" s="7">
        <f t="shared" si="45"/>
        <v>1.1805555555555625E-2</v>
      </c>
      <c r="F680" s="8">
        <f t="shared" si="46"/>
        <v>0.28333333333333333</v>
      </c>
      <c r="G680" t="s">
        <v>7</v>
      </c>
      <c r="H680" t="s">
        <v>65</v>
      </c>
      <c r="I680" t="s">
        <v>68</v>
      </c>
      <c r="J680">
        <v>5.7</v>
      </c>
      <c r="K680" s="8">
        <f t="shared" si="47"/>
        <v>20.117647058823529</v>
      </c>
    </row>
    <row r="681" spans="1:12" x14ac:dyDescent="0.25">
      <c r="A681" s="3">
        <v>42601</v>
      </c>
      <c r="B681" s="2">
        <v>0.66041666666666665</v>
      </c>
      <c r="C681" s="3">
        <v>42601</v>
      </c>
      <c r="D681" s="2">
        <v>0.67083333333333339</v>
      </c>
      <c r="E681" s="7">
        <f t="shared" si="45"/>
        <v>1.0416666666666741E-2</v>
      </c>
      <c r="F681" s="8">
        <f t="shared" si="46"/>
        <v>0.25</v>
      </c>
      <c r="G681" t="s">
        <v>7</v>
      </c>
      <c r="H681" t="s">
        <v>68</v>
      </c>
      <c r="I681" t="s">
        <v>68</v>
      </c>
      <c r="J681">
        <v>3.2</v>
      </c>
      <c r="K681" s="8">
        <f t="shared" si="47"/>
        <v>12.8</v>
      </c>
    </row>
    <row r="682" spans="1:12" x14ac:dyDescent="0.25">
      <c r="A682" s="3">
        <v>42601</v>
      </c>
      <c r="B682" s="2">
        <v>0.71666666666666667</v>
      </c>
      <c r="C682" s="3">
        <v>42601</v>
      </c>
      <c r="D682" s="2">
        <v>0.74444444444444446</v>
      </c>
      <c r="E682" s="7">
        <f t="shared" si="45"/>
        <v>2.777777777777779E-2</v>
      </c>
      <c r="F682" s="8">
        <f t="shared" si="46"/>
        <v>0.66666666666666663</v>
      </c>
      <c r="G682" t="s">
        <v>7</v>
      </c>
      <c r="H682" t="s">
        <v>68</v>
      </c>
      <c r="I682" t="s">
        <v>65</v>
      </c>
      <c r="J682">
        <v>12.5</v>
      </c>
      <c r="K682" s="8">
        <f t="shared" si="47"/>
        <v>18.75</v>
      </c>
    </row>
    <row r="683" spans="1:12" x14ac:dyDescent="0.25">
      <c r="A683" s="3">
        <v>42603</v>
      </c>
      <c r="B683" s="2">
        <v>0.41666666666666669</v>
      </c>
      <c r="C683" s="3">
        <v>42603</v>
      </c>
      <c r="D683" s="2">
        <v>0.4368055555555555</v>
      </c>
      <c r="E683" s="7">
        <f t="shared" si="45"/>
        <v>2.0138888888888817E-2</v>
      </c>
      <c r="F683" s="8">
        <f t="shared" si="46"/>
        <v>0.48333333333333334</v>
      </c>
      <c r="G683" t="s">
        <v>7</v>
      </c>
      <c r="H683" t="s">
        <v>65</v>
      </c>
      <c r="I683" t="s">
        <v>65</v>
      </c>
      <c r="J683">
        <v>7.6</v>
      </c>
      <c r="K683" s="8">
        <f t="shared" si="47"/>
        <v>15.724137931034482</v>
      </c>
      <c r="L683" t="s">
        <v>187</v>
      </c>
    </row>
    <row r="684" spans="1:12" x14ac:dyDescent="0.25">
      <c r="A684" s="3">
        <v>42603</v>
      </c>
      <c r="B684" s="2">
        <v>0.58680555555555558</v>
      </c>
      <c r="C684" s="3">
        <v>42603</v>
      </c>
      <c r="D684" s="2">
        <v>0.6069444444444444</v>
      </c>
      <c r="E684" s="7">
        <f t="shared" si="45"/>
        <v>2.0138888888888817E-2</v>
      </c>
      <c r="F684" s="8">
        <f t="shared" si="46"/>
        <v>0.48333333333333334</v>
      </c>
      <c r="G684" t="s">
        <v>7</v>
      </c>
      <c r="H684" t="s">
        <v>65</v>
      </c>
      <c r="I684" t="s">
        <v>65</v>
      </c>
      <c r="J684">
        <v>7.7</v>
      </c>
      <c r="K684" s="8">
        <f t="shared" si="47"/>
        <v>15.931034482758621</v>
      </c>
    </row>
    <row r="685" spans="1:12" x14ac:dyDescent="0.25">
      <c r="A685" s="3">
        <v>42603</v>
      </c>
      <c r="B685" s="2">
        <v>0.6875</v>
      </c>
      <c r="C685" s="3">
        <v>42603</v>
      </c>
      <c r="D685" s="2">
        <v>0.70972222222222225</v>
      </c>
      <c r="E685" s="7">
        <f t="shared" si="45"/>
        <v>2.2222222222222254E-2</v>
      </c>
      <c r="F685" s="8">
        <f t="shared" si="46"/>
        <v>0.53333333333333333</v>
      </c>
      <c r="G685" t="s">
        <v>7</v>
      </c>
      <c r="H685" t="s">
        <v>65</v>
      </c>
      <c r="I685" t="s">
        <v>68</v>
      </c>
      <c r="J685">
        <v>12.2</v>
      </c>
      <c r="K685" s="8">
        <f t="shared" si="47"/>
        <v>22.875</v>
      </c>
    </row>
    <row r="686" spans="1:12" x14ac:dyDescent="0.25">
      <c r="A686" s="3">
        <v>42603</v>
      </c>
      <c r="B686" s="2">
        <v>0.75694444444444453</v>
      </c>
      <c r="C686" s="3">
        <v>42603</v>
      </c>
      <c r="D686" s="2">
        <v>0.76180555555555562</v>
      </c>
      <c r="E686" s="7">
        <f t="shared" si="45"/>
        <v>4.8611111111110938E-3</v>
      </c>
      <c r="F686" s="8">
        <f t="shared" si="46"/>
        <v>0.11666666666666667</v>
      </c>
      <c r="G686" t="s">
        <v>7</v>
      </c>
      <c r="H686" t="s">
        <v>68</v>
      </c>
      <c r="I686" t="s">
        <v>68</v>
      </c>
      <c r="J686">
        <v>1.4</v>
      </c>
      <c r="K686" s="8">
        <f t="shared" si="47"/>
        <v>11.999999999999998</v>
      </c>
    </row>
    <row r="687" spans="1:12" x14ac:dyDescent="0.25">
      <c r="A687" s="3">
        <v>42603</v>
      </c>
      <c r="B687" s="2">
        <v>0.78333333333333333</v>
      </c>
      <c r="C687" s="3">
        <v>42603</v>
      </c>
      <c r="D687" s="2">
        <v>0.80833333333333324</v>
      </c>
      <c r="E687" s="7">
        <f t="shared" si="45"/>
        <v>2.4999999999999911E-2</v>
      </c>
      <c r="F687" s="8">
        <f t="shared" si="46"/>
        <v>0.6</v>
      </c>
      <c r="G687" t="s">
        <v>7</v>
      </c>
      <c r="H687" t="s">
        <v>68</v>
      </c>
      <c r="I687" t="s">
        <v>65</v>
      </c>
      <c r="J687">
        <v>20.2</v>
      </c>
      <c r="K687" s="8">
        <f t="shared" si="47"/>
        <v>33.666666666666664</v>
      </c>
    </row>
    <row r="688" spans="1:12" x14ac:dyDescent="0.25">
      <c r="A688" s="3">
        <v>42604</v>
      </c>
      <c r="B688" s="2">
        <v>0.41666666666666669</v>
      </c>
      <c r="C688" s="3">
        <v>42604</v>
      </c>
      <c r="D688" s="2">
        <v>0.44722222222222219</v>
      </c>
      <c r="E688" s="7">
        <f t="shared" si="45"/>
        <v>3.0555555555555503E-2</v>
      </c>
      <c r="F688" s="8">
        <f t="shared" si="46"/>
        <v>0.73333333333333328</v>
      </c>
      <c r="G688" t="s">
        <v>7</v>
      </c>
      <c r="H688" t="s">
        <v>65</v>
      </c>
      <c r="I688" t="s">
        <v>68</v>
      </c>
      <c r="J688">
        <v>9.8000000000000007</v>
      </c>
      <c r="K688" s="8">
        <f t="shared" si="47"/>
        <v>13.363636363636365</v>
      </c>
    </row>
    <row r="689" spans="1:11" x14ac:dyDescent="0.25">
      <c r="A689" s="3">
        <v>42604</v>
      </c>
      <c r="B689" s="2">
        <v>0.46319444444444446</v>
      </c>
      <c r="C689" s="3">
        <v>42604</v>
      </c>
      <c r="D689" s="2">
        <v>0.47430555555555554</v>
      </c>
      <c r="E689" s="7">
        <f t="shared" si="45"/>
        <v>1.1111111111111072E-2</v>
      </c>
      <c r="F689" s="8">
        <f t="shared" si="46"/>
        <v>0.26666666666666666</v>
      </c>
      <c r="G689" t="s">
        <v>7</v>
      </c>
      <c r="H689" t="s">
        <v>68</v>
      </c>
      <c r="I689" t="s">
        <v>65</v>
      </c>
      <c r="J689">
        <v>6.3</v>
      </c>
      <c r="K689" s="8">
        <f t="shared" si="47"/>
        <v>23.625</v>
      </c>
    </row>
    <row r="690" spans="1:11" x14ac:dyDescent="0.25">
      <c r="A690" s="3">
        <v>42604</v>
      </c>
      <c r="B690" s="2">
        <v>0.52500000000000002</v>
      </c>
      <c r="C690" s="3">
        <v>42604</v>
      </c>
      <c r="D690" s="2">
        <v>0.53402777777777777</v>
      </c>
      <c r="E690" s="7">
        <f t="shared" si="45"/>
        <v>9.0277777777777457E-3</v>
      </c>
      <c r="F690" s="8">
        <f t="shared" si="46"/>
        <v>0.21666666666666667</v>
      </c>
      <c r="G690" t="s">
        <v>7</v>
      </c>
      <c r="H690" t="s">
        <v>65</v>
      </c>
      <c r="I690" t="s">
        <v>68</v>
      </c>
      <c r="J690">
        <v>4.9000000000000004</v>
      </c>
      <c r="K690" s="8">
        <f t="shared" si="47"/>
        <v>22.615384615384617</v>
      </c>
    </row>
    <row r="691" spans="1:11" x14ac:dyDescent="0.25">
      <c r="A691" s="3">
        <v>42604</v>
      </c>
      <c r="B691" s="2">
        <v>0.54305555555555551</v>
      </c>
      <c r="C691" s="3">
        <v>42604</v>
      </c>
      <c r="D691" s="2">
        <v>0.5493055555555556</v>
      </c>
      <c r="E691" s="7">
        <f t="shared" si="45"/>
        <v>6.2500000000000888E-3</v>
      </c>
      <c r="F691" s="8">
        <f t="shared" si="46"/>
        <v>0.15</v>
      </c>
      <c r="G691" t="s">
        <v>7</v>
      </c>
      <c r="H691" t="s">
        <v>68</v>
      </c>
      <c r="I691" t="s">
        <v>68</v>
      </c>
      <c r="J691">
        <v>1.5</v>
      </c>
      <c r="K691" s="8">
        <f t="shared" si="47"/>
        <v>10</v>
      </c>
    </row>
    <row r="692" spans="1:11" x14ac:dyDescent="0.25">
      <c r="A692" s="3">
        <v>42604</v>
      </c>
      <c r="B692" s="2">
        <v>0.58819444444444446</v>
      </c>
      <c r="C692" s="3">
        <v>42604</v>
      </c>
      <c r="D692" s="2">
        <v>0.60486111111111118</v>
      </c>
      <c r="E692" s="7">
        <f t="shared" si="45"/>
        <v>1.6666666666666718E-2</v>
      </c>
      <c r="F692" s="8">
        <f t="shared" si="46"/>
        <v>0.4</v>
      </c>
      <c r="G692" t="s">
        <v>7</v>
      </c>
      <c r="H692" t="s">
        <v>68</v>
      </c>
      <c r="I692" t="s">
        <v>65</v>
      </c>
      <c r="J692">
        <v>10.9</v>
      </c>
      <c r="K692" s="8">
        <f t="shared" si="47"/>
        <v>27.25</v>
      </c>
    </row>
    <row r="693" spans="1:11" x14ac:dyDescent="0.25">
      <c r="A693" s="3">
        <v>42604</v>
      </c>
      <c r="B693" s="2">
        <v>0.63472222222222219</v>
      </c>
      <c r="C693" s="3">
        <v>42604</v>
      </c>
      <c r="D693" s="2">
        <v>0.65902777777777777</v>
      </c>
      <c r="E693" s="7">
        <f t="shared" si="45"/>
        <v>2.430555555555558E-2</v>
      </c>
      <c r="F693" s="8">
        <f t="shared" si="46"/>
        <v>0.58333333333333337</v>
      </c>
      <c r="G693" t="s">
        <v>7</v>
      </c>
      <c r="H693" t="s">
        <v>65</v>
      </c>
      <c r="I693" t="s">
        <v>65</v>
      </c>
      <c r="J693">
        <v>19</v>
      </c>
      <c r="K693" s="8">
        <f t="shared" si="47"/>
        <v>32.571428571428569</v>
      </c>
    </row>
    <row r="694" spans="1:11" x14ac:dyDescent="0.25">
      <c r="A694" s="3">
        <v>42604</v>
      </c>
      <c r="B694" s="2">
        <v>0.66597222222222219</v>
      </c>
      <c r="C694" s="3">
        <v>42604</v>
      </c>
      <c r="D694" s="2">
        <v>0.71944444444444444</v>
      </c>
      <c r="E694" s="7">
        <f t="shared" si="45"/>
        <v>5.3472222222222254E-2</v>
      </c>
      <c r="F694" s="8">
        <f t="shared" si="46"/>
        <v>1.2833333333333334</v>
      </c>
      <c r="G694" t="s">
        <v>7</v>
      </c>
      <c r="H694" t="s">
        <v>65</v>
      </c>
      <c r="I694" t="s">
        <v>65</v>
      </c>
      <c r="J694">
        <v>19</v>
      </c>
      <c r="K694" s="8">
        <f t="shared" si="47"/>
        <v>14.805194805194803</v>
      </c>
    </row>
    <row r="695" spans="1:11" x14ac:dyDescent="0.25">
      <c r="A695" s="3">
        <v>42604</v>
      </c>
      <c r="B695" s="2">
        <v>0.83194444444444438</v>
      </c>
      <c r="C695" s="3">
        <v>42604</v>
      </c>
      <c r="D695" s="2">
        <v>0.86805555555555547</v>
      </c>
      <c r="E695" s="7">
        <f t="shared" si="45"/>
        <v>3.6111111111111094E-2</v>
      </c>
      <c r="F695" s="8">
        <f t="shared" si="46"/>
        <v>0.8666666666666667</v>
      </c>
      <c r="G695" t="s">
        <v>7</v>
      </c>
      <c r="H695" t="s">
        <v>65</v>
      </c>
      <c r="I695" t="s">
        <v>69</v>
      </c>
      <c r="J695">
        <v>7.9</v>
      </c>
      <c r="K695" s="8">
        <f t="shared" si="47"/>
        <v>9.115384615384615</v>
      </c>
    </row>
    <row r="696" spans="1:11" x14ac:dyDescent="0.25">
      <c r="A696" s="3">
        <v>42604</v>
      </c>
      <c r="B696" s="2">
        <v>0.87013888888888891</v>
      </c>
      <c r="C696" s="3">
        <v>42604</v>
      </c>
      <c r="D696" s="2">
        <v>0.8965277777777777</v>
      </c>
      <c r="E696" s="7">
        <f t="shared" si="45"/>
        <v>2.6388888888888795E-2</v>
      </c>
      <c r="F696" s="8">
        <f t="shared" si="46"/>
        <v>0.6333333333333333</v>
      </c>
      <c r="G696" t="s">
        <v>7</v>
      </c>
      <c r="H696" t="s">
        <v>69</v>
      </c>
      <c r="I696" t="s">
        <v>69</v>
      </c>
      <c r="J696">
        <v>4.0999999999999996</v>
      </c>
      <c r="K696" s="8">
        <f t="shared" si="47"/>
        <v>6.4736842105263159</v>
      </c>
    </row>
    <row r="697" spans="1:11" x14ac:dyDescent="0.25">
      <c r="A697" s="3">
        <v>42604</v>
      </c>
      <c r="B697" s="2">
        <v>0.93819444444444444</v>
      </c>
      <c r="C697" s="3">
        <v>42604</v>
      </c>
      <c r="D697" s="2">
        <v>0.95833333333333337</v>
      </c>
      <c r="E697" s="7">
        <f t="shared" si="45"/>
        <v>2.0138888888888928E-2</v>
      </c>
      <c r="F697" s="8">
        <f t="shared" si="46"/>
        <v>0.48333333333333334</v>
      </c>
      <c r="G697" t="s">
        <v>7</v>
      </c>
      <c r="H697" t="s">
        <v>69</v>
      </c>
      <c r="I697" t="s">
        <v>65</v>
      </c>
      <c r="J697">
        <v>18.7</v>
      </c>
      <c r="K697" s="8">
        <f t="shared" si="47"/>
        <v>38.689655172413794</v>
      </c>
    </row>
    <row r="698" spans="1:11" x14ac:dyDescent="0.25">
      <c r="A698" s="3">
        <v>42605</v>
      </c>
      <c r="B698" s="2">
        <v>0.34027777777777773</v>
      </c>
      <c r="C698" s="3">
        <v>42605</v>
      </c>
      <c r="D698" s="2">
        <v>0.35069444444444442</v>
      </c>
      <c r="E698" s="7">
        <f t="shared" si="45"/>
        <v>1.0416666666666685E-2</v>
      </c>
      <c r="F698" s="8">
        <f t="shared" si="46"/>
        <v>0.25</v>
      </c>
      <c r="G698" t="s">
        <v>7</v>
      </c>
      <c r="H698" t="s">
        <v>65</v>
      </c>
      <c r="I698" t="s">
        <v>70</v>
      </c>
      <c r="J698">
        <v>8.6999999999999993</v>
      </c>
      <c r="K698" s="8">
        <f t="shared" si="47"/>
        <v>34.799999999999997</v>
      </c>
    </row>
    <row r="699" spans="1:11" x14ac:dyDescent="0.25">
      <c r="A699" s="3">
        <v>42605</v>
      </c>
      <c r="B699" s="2">
        <v>0.39930555555555558</v>
      </c>
      <c r="C699" s="3">
        <v>42605</v>
      </c>
      <c r="D699" s="2">
        <v>0.42291666666666666</v>
      </c>
      <c r="E699" s="7">
        <f t="shared" si="45"/>
        <v>2.3611111111111083E-2</v>
      </c>
      <c r="F699" s="8">
        <f t="shared" si="46"/>
        <v>0.56666666666666665</v>
      </c>
      <c r="G699" t="s">
        <v>7</v>
      </c>
      <c r="H699" t="s">
        <v>70</v>
      </c>
      <c r="I699" t="s">
        <v>65</v>
      </c>
      <c r="J699">
        <v>7.5</v>
      </c>
      <c r="K699" s="8">
        <f t="shared" si="47"/>
        <v>13.23529411764706</v>
      </c>
    </row>
    <row r="700" spans="1:11" x14ac:dyDescent="0.25">
      <c r="A700" s="3">
        <v>42605</v>
      </c>
      <c r="B700" s="2">
        <v>0.54097222222222219</v>
      </c>
      <c r="C700" s="3">
        <v>42605</v>
      </c>
      <c r="D700" s="2">
        <v>0.55208333333333337</v>
      </c>
      <c r="E700" s="7">
        <f t="shared" si="45"/>
        <v>1.1111111111111183E-2</v>
      </c>
      <c r="F700" s="8">
        <f t="shared" si="46"/>
        <v>0.26666666666666666</v>
      </c>
      <c r="G700" t="s">
        <v>7</v>
      </c>
      <c r="H700" t="s">
        <v>65</v>
      </c>
      <c r="I700" t="s">
        <v>70</v>
      </c>
      <c r="J700">
        <v>7.7</v>
      </c>
      <c r="K700" s="8">
        <f t="shared" si="47"/>
        <v>28.875</v>
      </c>
    </row>
    <row r="701" spans="1:11" x14ac:dyDescent="0.25">
      <c r="A701" s="3">
        <v>42605</v>
      </c>
      <c r="B701" s="2">
        <v>0.55486111111111114</v>
      </c>
      <c r="C701" s="3">
        <v>42605</v>
      </c>
      <c r="D701" s="2">
        <v>0.5625</v>
      </c>
      <c r="E701" s="7">
        <f t="shared" si="45"/>
        <v>7.6388888888888618E-3</v>
      </c>
      <c r="F701" s="8">
        <f t="shared" si="46"/>
        <v>0.18333333333333332</v>
      </c>
      <c r="G701" t="s">
        <v>7</v>
      </c>
      <c r="H701" t="s">
        <v>70</v>
      </c>
      <c r="I701" t="s">
        <v>68</v>
      </c>
      <c r="J701">
        <v>4.4000000000000004</v>
      </c>
      <c r="K701" s="8">
        <f t="shared" si="47"/>
        <v>24.000000000000004</v>
      </c>
    </row>
    <row r="702" spans="1:11" x14ac:dyDescent="0.25">
      <c r="A702" s="3">
        <v>42605</v>
      </c>
      <c r="B702" s="2">
        <v>0.5756944444444444</v>
      </c>
      <c r="C702" s="3">
        <v>42605</v>
      </c>
      <c r="D702" s="2">
        <v>0.58611111111111114</v>
      </c>
      <c r="E702" s="7">
        <f t="shared" si="45"/>
        <v>1.0416666666666741E-2</v>
      </c>
      <c r="F702" s="8">
        <f t="shared" si="46"/>
        <v>0.25</v>
      </c>
      <c r="G702" t="s">
        <v>7</v>
      </c>
      <c r="H702" t="s">
        <v>68</v>
      </c>
      <c r="I702" t="s">
        <v>65</v>
      </c>
      <c r="J702">
        <v>5</v>
      </c>
      <c r="K702" s="8">
        <f t="shared" si="47"/>
        <v>20</v>
      </c>
    </row>
    <row r="703" spans="1:11" x14ac:dyDescent="0.25">
      <c r="A703" s="3">
        <v>42605</v>
      </c>
      <c r="B703" s="2">
        <v>0.62986111111111109</v>
      </c>
      <c r="C703" s="3">
        <v>42605</v>
      </c>
      <c r="D703" s="2">
        <v>0.6333333333333333</v>
      </c>
      <c r="E703" s="7">
        <f t="shared" si="45"/>
        <v>3.4722222222222099E-3</v>
      </c>
      <c r="F703" s="8">
        <f t="shared" si="46"/>
        <v>8.3333333333333329E-2</v>
      </c>
      <c r="G703" t="s">
        <v>7</v>
      </c>
      <c r="H703" t="s">
        <v>65</v>
      </c>
      <c r="I703" t="s">
        <v>65</v>
      </c>
      <c r="J703">
        <v>1.9</v>
      </c>
      <c r="K703" s="8">
        <f t="shared" si="47"/>
        <v>22.8</v>
      </c>
    </row>
    <row r="704" spans="1:11" x14ac:dyDescent="0.25">
      <c r="A704" s="3">
        <v>42605</v>
      </c>
      <c r="B704" s="2">
        <v>0.63541666666666663</v>
      </c>
      <c r="C704" s="3">
        <v>42605</v>
      </c>
      <c r="D704" s="2">
        <v>0.71944444444444444</v>
      </c>
      <c r="E704" s="7">
        <f t="shared" si="45"/>
        <v>8.4027777777777812E-2</v>
      </c>
      <c r="F704" s="8">
        <f t="shared" si="46"/>
        <v>2.0166666666666666</v>
      </c>
      <c r="G704" t="s">
        <v>7</v>
      </c>
      <c r="H704" t="s">
        <v>65</v>
      </c>
      <c r="I704" t="s">
        <v>65</v>
      </c>
      <c r="J704">
        <v>7.9</v>
      </c>
      <c r="K704" s="8">
        <f t="shared" si="47"/>
        <v>3.9173553719008267</v>
      </c>
    </row>
    <row r="705" spans="1:11" x14ac:dyDescent="0.25">
      <c r="A705" s="3">
        <v>42605</v>
      </c>
      <c r="B705" s="2">
        <v>0.73749999999999993</v>
      </c>
      <c r="C705" s="3">
        <v>42605</v>
      </c>
      <c r="D705" s="2">
        <v>0.7715277777777777</v>
      </c>
      <c r="E705" s="7">
        <f t="shared" ref="E705:E765" si="48">IF(D705&gt;B705,D705-B705,D705-B705+1)</f>
        <v>3.4027777777777768E-2</v>
      </c>
      <c r="F705" s="8">
        <f t="shared" ref="F705:F765" si="49">(HOUR(E705)*60+MINUTE(E705))/60</f>
        <v>0.81666666666666665</v>
      </c>
      <c r="G705" t="s">
        <v>7</v>
      </c>
      <c r="H705" t="s">
        <v>65</v>
      </c>
      <c r="I705" t="s">
        <v>65</v>
      </c>
      <c r="J705">
        <v>17.7</v>
      </c>
      <c r="K705" s="8">
        <f t="shared" ref="K705:K765" si="50">J705/F705</f>
        <v>21.673469387755102</v>
      </c>
    </row>
    <row r="706" spans="1:11" x14ac:dyDescent="0.25">
      <c r="A706" s="3">
        <v>42606</v>
      </c>
      <c r="B706" s="2">
        <v>0.50347222222222221</v>
      </c>
      <c r="C706" s="3">
        <v>42606</v>
      </c>
      <c r="D706" s="2">
        <v>0.53888888888888886</v>
      </c>
      <c r="E706" s="7">
        <f t="shared" si="48"/>
        <v>3.5416666666666652E-2</v>
      </c>
      <c r="F706" s="8">
        <f t="shared" si="49"/>
        <v>0.85</v>
      </c>
      <c r="G706" t="s">
        <v>7</v>
      </c>
      <c r="H706" t="s">
        <v>65</v>
      </c>
      <c r="I706" t="s">
        <v>65</v>
      </c>
      <c r="J706">
        <v>25.2</v>
      </c>
      <c r="K706" s="8">
        <f t="shared" si="50"/>
        <v>29.647058823529413</v>
      </c>
    </row>
    <row r="707" spans="1:11" x14ac:dyDescent="0.25">
      <c r="A707" s="3">
        <v>42606</v>
      </c>
      <c r="B707" s="2">
        <v>0.54236111111111118</v>
      </c>
      <c r="C707" s="3">
        <v>42606</v>
      </c>
      <c r="D707" s="2">
        <v>0.64236111111111105</v>
      </c>
      <c r="E707" s="7">
        <f t="shared" si="48"/>
        <v>9.9999999999999867E-2</v>
      </c>
      <c r="F707" s="8">
        <f t="shared" si="49"/>
        <v>2.4</v>
      </c>
      <c r="G707" t="s">
        <v>7</v>
      </c>
      <c r="H707" t="s">
        <v>65</v>
      </c>
      <c r="I707" t="s">
        <v>65</v>
      </c>
      <c r="J707">
        <v>96.2</v>
      </c>
      <c r="K707" s="8">
        <f t="shared" si="50"/>
        <v>40.083333333333336</v>
      </c>
    </row>
    <row r="708" spans="1:11" x14ac:dyDescent="0.25">
      <c r="A708" s="3">
        <v>42607</v>
      </c>
      <c r="B708" s="2">
        <v>0.63680555555555551</v>
      </c>
      <c r="C708" s="3">
        <v>42607</v>
      </c>
      <c r="D708" s="2">
        <v>0.68194444444444446</v>
      </c>
      <c r="E708" s="7">
        <f t="shared" si="48"/>
        <v>4.5138888888888951E-2</v>
      </c>
      <c r="F708" s="8">
        <f t="shared" si="49"/>
        <v>1.0833333333333333</v>
      </c>
      <c r="G708" t="s">
        <v>7</v>
      </c>
      <c r="H708" t="s">
        <v>65</v>
      </c>
      <c r="I708" t="s">
        <v>65</v>
      </c>
      <c r="J708">
        <v>35</v>
      </c>
      <c r="K708" s="8">
        <f t="shared" si="50"/>
        <v>32.307692307692307</v>
      </c>
    </row>
    <row r="709" spans="1:11" x14ac:dyDescent="0.25">
      <c r="A709" s="3">
        <v>42607</v>
      </c>
      <c r="B709" s="2">
        <v>0.69166666666666676</v>
      </c>
      <c r="C709" s="3">
        <v>42607</v>
      </c>
      <c r="D709" s="2">
        <v>0.7055555555555556</v>
      </c>
      <c r="E709" s="7">
        <f t="shared" si="48"/>
        <v>1.388888888888884E-2</v>
      </c>
      <c r="F709" s="8">
        <f t="shared" si="49"/>
        <v>0.33333333333333331</v>
      </c>
      <c r="G709" t="s">
        <v>7</v>
      </c>
      <c r="H709" t="s">
        <v>65</v>
      </c>
      <c r="I709" t="s">
        <v>65</v>
      </c>
      <c r="J709">
        <v>5.5</v>
      </c>
      <c r="K709" s="8">
        <f t="shared" si="50"/>
        <v>16.5</v>
      </c>
    </row>
    <row r="710" spans="1:11" x14ac:dyDescent="0.25">
      <c r="A710" s="3">
        <v>42607</v>
      </c>
      <c r="B710" s="2">
        <v>0.72152777777777777</v>
      </c>
      <c r="C710" s="3">
        <v>42607</v>
      </c>
      <c r="D710" s="2">
        <v>0.80555555555555547</v>
      </c>
      <c r="E710" s="7">
        <f t="shared" si="48"/>
        <v>8.4027777777777701E-2</v>
      </c>
      <c r="F710" s="8">
        <f t="shared" si="49"/>
        <v>2.0166666666666666</v>
      </c>
      <c r="G710" t="s">
        <v>7</v>
      </c>
      <c r="H710" t="s">
        <v>65</v>
      </c>
      <c r="I710" t="s">
        <v>65</v>
      </c>
      <c r="J710">
        <v>50.4</v>
      </c>
      <c r="K710" s="8">
        <f t="shared" si="50"/>
        <v>24.991735537190081</v>
      </c>
    </row>
    <row r="711" spans="1:11" x14ac:dyDescent="0.25">
      <c r="A711" s="3">
        <v>42607</v>
      </c>
      <c r="B711" s="2">
        <v>0.80902777777777779</v>
      </c>
      <c r="C711" s="3">
        <v>42607</v>
      </c>
      <c r="D711" s="2">
        <v>0.83124999999999993</v>
      </c>
      <c r="E711" s="7">
        <f t="shared" si="48"/>
        <v>2.2222222222222143E-2</v>
      </c>
      <c r="F711" s="8">
        <f t="shared" si="49"/>
        <v>0.53333333333333333</v>
      </c>
      <c r="G711" t="s">
        <v>7</v>
      </c>
      <c r="H711" t="s">
        <v>65</v>
      </c>
      <c r="I711" t="s">
        <v>188</v>
      </c>
      <c r="J711">
        <v>9.1999999999999993</v>
      </c>
      <c r="K711" s="8">
        <f t="shared" si="50"/>
        <v>17.25</v>
      </c>
    </row>
    <row r="712" spans="1:11" x14ac:dyDescent="0.25">
      <c r="A712" s="3">
        <v>42607</v>
      </c>
      <c r="B712" s="2">
        <v>0.95694444444444438</v>
      </c>
      <c r="C712" s="3">
        <v>42607</v>
      </c>
      <c r="D712" s="2">
        <v>0.96944444444444444</v>
      </c>
      <c r="E712" s="7">
        <f t="shared" si="48"/>
        <v>1.2500000000000067E-2</v>
      </c>
      <c r="F712" s="8">
        <f t="shared" si="49"/>
        <v>0.3</v>
      </c>
      <c r="G712" t="s">
        <v>7</v>
      </c>
      <c r="H712" t="s">
        <v>188</v>
      </c>
      <c r="I712" t="s">
        <v>65</v>
      </c>
      <c r="J712">
        <v>7.3</v>
      </c>
      <c r="K712" s="8">
        <f t="shared" si="50"/>
        <v>24.333333333333332</v>
      </c>
    </row>
    <row r="713" spans="1:11" x14ac:dyDescent="0.25">
      <c r="A713" s="3">
        <v>42608</v>
      </c>
      <c r="B713" s="2">
        <v>0.37916666666666665</v>
      </c>
      <c r="C713" s="3">
        <v>42608</v>
      </c>
      <c r="D713" s="2">
        <v>0.3888888888888889</v>
      </c>
      <c r="E713" s="7">
        <f t="shared" si="48"/>
        <v>9.7222222222222432E-3</v>
      </c>
      <c r="F713" s="8">
        <f t="shared" si="49"/>
        <v>0.23333333333333334</v>
      </c>
      <c r="G713" t="s">
        <v>7</v>
      </c>
      <c r="H713" t="s">
        <v>65</v>
      </c>
      <c r="I713" t="s">
        <v>65</v>
      </c>
      <c r="J713">
        <v>5</v>
      </c>
      <c r="K713" s="8">
        <f t="shared" si="50"/>
        <v>21.428571428571427</v>
      </c>
    </row>
    <row r="714" spans="1:11" x14ac:dyDescent="0.25">
      <c r="A714" s="3">
        <v>42608</v>
      </c>
      <c r="B714" s="2">
        <v>0.4680555555555555</v>
      </c>
      <c r="C714" s="3">
        <v>42608</v>
      </c>
      <c r="D714" s="2">
        <v>0.47638888888888892</v>
      </c>
      <c r="E714" s="7">
        <f t="shared" si="48"/>
        <v>8.3333333333334147E-3</v>
      </c>
      <c r="F714" s="8">
        <f t="shared" si="49"/>
        <v>0.2</v>
      </c>
      <c r="G714" t="s">
        <v>7</v>
      </c>
      <c r="H714" t="s">
        <v>65</v>
      </c>
      <c r="I714" t="s">
        <v>65</v>
      </c>
      <c r="J714">
        <v>3.8</v>
      </c>
      <c r="K714" s="8">
        <f t="shared" si="50"/>
        <v>18.999999999999996</v>
      </c>
    </row>
    <row r="715" spans="1:11" x14ac:dyDescent="0.25">
      <c r="A715" s="3">
        <v>42608</v>
      </c>
      <c r="B715" s="2">
        <v>0.50694444444444442</v>
      </c>
      <c r="C715" s="3">
        <v>42608</v>
      </c>
      <c r="D715" s="2">
        <v>0.51388888888888895</v>
      </c>
      <c r="E715" s="7">
        <f t="shared" si="48"/>
        <v>6.9444444444445308E-3</v>
      </c>
      <c r="F715" s="8">
        <f t="shared" si="49"/>
        <v>0.16666666666666666</v>
      </c>
      <c r="G715" t="s">
        <v>7</v>
      </c>
      <c r="H715" t="s">
        <v>65</v>
      </c>
      <c r="I715" t="s">
        <v>188</v>
      </c>
      <c r="J715">
        <v>3.9</v>
      </c>
      <c r="K715" s="8">
        <f t="shared" si="50"/>
        <v>23.400000000000002</v>
      </c>
    </row>
    <row r="716" spans="1:11" x14ac:dyDescent="0.25">
      <c r="A716" s="3">
        <v>42608</v>
      </c>
      <c r="B716" s="2">
        <v>0.59027777777777779</v>
      </c>
      <c r="C716" s="3">
        <v>42608</v>
      </c>
      <c r="D716" s="2">
        <v>0.60625000000000007</v>
      </c>
      <c r="E716" s="7">
        <f t="shared" si="48"/>
        <v>1.5972222222222276E-2</v>
      </c>
      <c r="F716" s="8">
        <f t="shared" si="49"/>
        <v>0.38333333333333336</v>
      </c>
      <c r="G716" t="s">
        <v>7</v>
      </c>
      <c r="H716" t="s">
        <v>188</v>
      </c>
      <c r="I716" t="s">
        <v>188</v>
      </c>
      <c r="J716">
        <v>7.4</v>
      </c>
      <c r="K716" s="8">
        <f t="shared" si="50"/>
        <v>19.304347826086957</v>
      </c>
    </row>
    <row r="717" spans="1:11" x14ac:dyDescent="0.25">
      <c r="A717" s="3">
        <v>42608</v>
      </c>
      <c r="B717" s="2">
        <v>0.64097222222222217</v>
      </c>
      <c r="C717" s="3">
        <v>42608</v>
      </c>
      <c r="D717" s="2">
        <v>0.64930555555555558</v>
      </c>
      <c r="E717" s="7">
        <f t="shared" si="48"/>
        <v>8.3333333333334147E-3</v>
      </c>
      <c r="F717" s="8">
        <f t="shared" si="49"/>
        <v>0.2</v>
      </c>
      <c r="G717" t="s">
        <v>7</v>
      </c>
      <c r="H717" t="s">
        <v>188</v>
      </c>
      <c r="I717" t="s">
        <v>188</v>
      </c>
      <c r="J717">
        <v>1.5</v>
      </c>
      <c r="K717" s="8">
        <f t="shared" si="50"/>
        <v>7.5</v>
      </c>
    </row>
    <row r="718" spans="1:11" x14ac:dyDescent="0.25">
      <c r="A718" s="3">
        <v>42608</v>
      </c>
      <c r="B718" s="2">
        <v>0.66597222222222219</v>
      </c>
      <c r="C718" s="3">
        <v>42608</v>
      </c>
      <c r="D718" s="2">
        <v>0.68333333333333324</v>
      </c>
      <c r="E718" s="7">
        <f t="shared" si="48"/>
        <v>1.7361111111111049E-2</v>
      </c>
      <c r="F718" s="8">
        <f t="shared" si="49"/>
        <v>0.41666666666666669</v>
      </c>
      <c r="G718" t="s">
        <v>7</v>
      </c>
      <c r="H718" t="s">
        <v>188</v>
      </c>
      <c r="I718" t="s">
        <v>65</v>
      </c>
      <c r="J718">
        <v>7.9</v>
      </c>
      <c r="K718" s="8">
        <f t="shared" si="50"/>
        <v>18.96</v>
      </c>
    </row>
    <row r="719" spans="1:11" x14ac:dyDescent="0.25">
      <c r="A719" s="3">
        <v>42608</v>
      </c>
      <c r="B719" s="2">
        <v>0.70486111111111116</v>
      </c>
      <c r="C719" s="3">
        <v>42608</v>
      </c>
      <c r="D719" s="2">
        <v>0.71666666666666667</v>
      </c>
      <c r="E719" s="7">
        <f t="shared" si="48"/>
        <v>1.1805555555555514E-2</v>
      </c>
      <c r="F719" s="8">
        <f t="shared" si="49"/>
        <v>0.28333333333333333</v>
      </c>
      <c r="G719" t="s">
        <v>7</v>
      </c>
      <c r="H719" t="s">
        <v>65</v>
      </c>
      <c r="I719" t="s">
        <v>188</v>
      </c>
      <c r="J719">
        <v>2.9</v>
      </c>
      <c r="K719" s="8">
        <f t="shared" si="50"/>
        <v>10.235294117647058</v>
      </c>
    </row>
    <row r="720" spans="1:11" x14ac:dyDescent="0.25">
      <c r="A720" s="3">
        <v>42608</v>
      </c>
      <c r="B720" s="2">
        <v>0.77916666666666667</v>
      </c>
      <c r="C720" s="3">
        <v>42608</v>
      </c>
      <c r="D720" s="2">
        <v>0.78888888888888886</v>
      </c>
      <c r="E720" s="7">
        <f t="shared" si="48"/>
        <v>9.7222222222221877E-3</v>
      </c>
      <c r="F720" s="8">
        <f t="shared" si="49"/>
        <v>0.23333333333333334</v>
      </c>
      <c r="G720" t="s">
        <v>7</v>
      </c>
      <c r="H720" t="s">
        <v>188</v>
      </c>
      <c r="I720" t="s">
        <v>188</v>
      </c>
      <c r="J720">
        <v>3.4</v>
      </c>
      <c r="K720" s="8">
        <f t="shared" si="50"/>
        <v>14.571428571428571</v>
      </c>
    </row>
    <row r="721" spans="1:12" x14ac:dyDescent="0.25">
      <c r="A721" s="3">
        <v>42608</v>
      </c>
      <c r="B721" s="2">
        <v>0.81319444444444444</v>
      </c>
      <c r="C721" s="3">
        <v>42608</v>
      </c>
      <c r="D721" s="2">
        <v>0.82916666666666661</v>
      </c>
      <c r="E721" s="7">
        <f t="shared" si="48"/>
        <v>1.5972222222222165E-2</v>
      </c>
      <c r="F721" s="8">
        <f t="shared" si="49"/>
        <v>0.38333333333333336</v>
      </c>
      <c r="G721" t="s">
        <v>7</v>
      </c>
      <c r="H721" t="s">
        <v>188</v>
      </c>
      <c r="I721" t="s">
        <v>188</v>
      </c>
      <c r="J721">
        <v>3.8</v>
      </c>
      <c r="K721" s="8">
        <f t="shared" si="50"/>
        <v>9.9130434782608692</v>
      </c>
    </row>
    <row r="722" spans="1:12" x14ac:dyDescent="0.25">
      <c r="A722" s="3">
        <v>42608</v>
      </c>
      <c r="B722" s="2">
        <v>0.83750000000000002</v>
      </c>
      <c r="C722" s="3">
        <v>42608</v>
      </c>
      <c r="D722" s="2">
        <v>0.84444444444444444</v>
      </c>
      <c r="E722" s="7">
        <f t="shared" si="48"/>
        <v>6.9444444444444198E-3</v>
      </c>
      <c r="F722" s="8">
        <f t="shared" si="49"/>
        <v>0.16666666666666666</v>
      </c>
      <c r="G722" t="s">
        <v>7</v>
      </c>
      <c r="H722" t="s">
        <v>188</v>
      </c>
      <c r="I722" t="s">
        <v>65</v>
      </c>
      <c r="J722">
        <v>5.9</v>
      </c>
      <c r="K722" s="8">
        <f t="shared" si="50"/>
        <v>35.400000000000006</v>
      </c>
    </row>
    <row r="723" spans="1:12" x14ac:dyDescent="0.25">
      <c r="A723" s="3">
        <v>42609</v>
      </c>
      <c r="B723" s="2">
        <v>0.39861111111111108</v>
      </c>
      <c r="C723" s="3">
        <v>42609</v>
      </c>
      <c r="D723" s="2">
        <v>0.42430555555555555</v>
      </c>
      <c r="E723" s="7">
        <f t="shared" si="48"/>
        <v>2.5694444444444464E-2</v>
      </c>
      <c r="F723" s="8">
        <f t="shared" si="49"/>
        <v>0.6166666666666667</v>
      </c>
      <c r="G723" t="s">
        <v>7</v>
      </c>
      <c r="H723" t="s">
        <v>65</v>
      </c>
      <c r="I723" t="s">
        <v>188</v>
      </c>
      <c r="J723">
        <v>9.6</v>
      </c>
      <c r="K723" s="8">
        <f t="shared" si="50"/>
        <v>15.567567567567567</v>
      </c>
    </row>
    <row r="724" spans="1:12" x14ac:dyDescent="0.25">
      <c r="A724" s="3">
        <v>42609</v>
      </c>
      <c r="B724" s="2">
        <v>0.4909722222222222</v>
      </c>
      <c r="C724" s="3">
        <v>42609</v>
      </c>
      <c r="D724" s="2">
        <v>0.50416666666666665</v>
      </c>
      <c r="E724" s="7">
        <f t="shared" si="48"/>
        <v>1.3194444444444453E-2</v>
      </c>
      <c r="F724" s="8">
        <f t="shared" si="49"/>
        <v>0.31666666666666665</v>
      </c>
      <c r="G724" t="s">
        <v>7</v>
      </c>
      <c r="H724" t="s">
        <v>188</v>
      </c>
      <c r="I724" t="s">
        <v>188</v>
      </c>
      <c r="J724">
        <v>7</v>
      </c>
      <c r="K724" s="8">
        <f t="shared" si="50"/>
        <v>22.105263157894736</v>
      </c>
    </row>
    <row r="725" spans="1:12" x14ac:dyDescent="0.25">
      <c r="A725" s="3">
        <v>42609</v>
      </c>
      <c r="B725" s="2">
        <v>0.5083333333333333</v>
      </c>
      <c r="C725" s="3">
        <v>42609</v>
      </c>
      <c r="D725" s="2">
        <v>0.51180555555555551</v>
      </c>
      <c r="E725" s="7">
        <f t="shared" si="48"/>
        <v>3.4722222222222099E-3</v>
      </c>
      <c r="F725" s="8">
        <f t="shared" si="49"/>
        <v>8.3333333333333329E-2</v>
      </c>
      <c r="G725" t="s">
        <v>7</v>
      </c>
      <c r="H725" t="s">
        <v>188</v>
      </c>
      <c r="I725" t="s">
        <v>188</v>
      </c>
      <c r="J725">
        <v>0.9</v>
      </c>
      <c r="K725" s="8">
        <f t="shared" si="50"/>
        <v>10.8</v>
      </c>
    </row>
    <row r="726" spans="1:12" x14ac:dyDescent="0.25">
      <c r="A726" s="3">
        <v>42609</v>
      </c>
      <c r="B726" s="2">
        <v>0.58402777777777781</v>
      </c>
      <c r="C726" s="3">
        <v>42609</v>
      </c>
      <c r="D726" s="2">
        <v>0.65555555555555556</v>
      </c>
      <c r="E726" s="7">
        <f t="shared" si="48"/>
        <v>7.1527777777777746E-2</v>
      </c>
      <c r="F726" s="8">
        <f t="shared" si="49"/>
        <v>1.7166666666666666</v>
      </c>
      <c r="G726" t="s">
        <v>7</v>
      </c>
      <c r="H726" t="s">
        <v>188</v>
      </c>
      <c r="I726" t="s">
        <v>65</v>
      </c>
      <c r="J726">
        <v>86.6</v>
      </c>
      <c r="K726" s="8">
        <f t="shared" si="50"/>
        <v>50.446601941747574</v>
      </c>
    </row>
    <row r="727" spans="1:12" x14ac:dyDescent="0.25">
      <c r="A727" s="3">
        <v>42609</v>
      </c>
      <c r="B727" s="2">
        <v>0.67708333333333337</v>
      </c>
      <c r="C727" s="3">
        <v>42609</v>
      </c>
      <c r="D727" s="2">
        <v>0.80069444444444438</v>
      </c>
      <c r="E727" s="7">
        <f t="shared" si="48"/>
        <v>0.12361111111111101</v>
      </c>
      <c r="F727" s="8">
        <f t="shared" si="49"/>
        <v>2.9666666666666668</v>
      </c>
      <c r="G727" t="s">
        <v>7</v>
      </c>
      <c r="H727" t="s">
        <v>65</v>
      </c>
      <c r="I727" t="s">
        <v>65</v>
      </c>
      <c r="J727">
        <v>156.9</v>
      </c>
      <c r="K727" s="8">
        <f t="shared" si="50"/>
        <v>52.887640449438202</v>
      </c>
    </row>
    <row r="728" spans="1:12" x14ac:dyDescent="0.25">
      <c r="A728" s="3">
        <v>42610</v>
      </c>
      <c r="B728" s="2">
        <v>0.4145833333333333</v>
      </c>
      <c r="C728" s="3">
        <v>42610</v>
      </c>
      <c r="D728" s="2">
        <v>0.4291666666666667</v>
      </c>
      <c r="E728" s="7">
        <f t="shared" si="48"/>
        <v>1.4583333333333393E-2</v>
      </c>
      <c r="F728" s="8">
        <f t="shared" si="49"/>
        <v>0.35</v>
      </c>
      <c r="G728" t="s">
        <v>7</v>
      </c>
      <c r="H728" t="s">
        <v>65</v>
      </c>
      <c r="I728" t="s">
        <v>70</v>
      </c>
      <c r="J728">
        <v>10.1</v>
      </c>
      <c r="K728" s="8">
        <f t="shared" si="50"/>
        <v>28.857142857142858</v>
      </c>
    </row>
    <row r="729" spans="1:12" x14ac:dyDescent="0.25">
      <c r="A729" s="3">
        <v>42610</v>
      </c>
      <c r="B729" s="2">
        <v>0.69374999999999998</v>
      </c>
      <c r="C729" s="3">
        <v>42610</v>
      </c>
      <c r="D729" s="2">
        <v>0.70486111111111116</v>
      </c>
      <c r="E729" s="7">
        <f t="shared" si="48"/>
        <v>1.1111111111111183E-2</v>
      </c>
      <c r="F729" s="8">
        <f t="shared" si="49"/>
        <v>0.26666666666666666</v>
      </c>
      <c r="G729" t="s">
        <v>7</v>
      </c>
      <c r="H729" t="s">
        <v>70</v>
      </c>
      <c r="I729" t="s">
        <v>68</v>
      </c>
      <c r="J729">
        <v>6.2</v>
      </c>
      <c r="K729" s="8">
        <f t="shared" si="50"/>
        <v>23.25</v>
      </c>
    </row>
    <row r="730" spans="1:12" x14ac:dyDescent="0.25">
      <c r="A730" s="3">
        <v>42610</v>
      </c>
      <c r="B730" s="2">
        <v>0.73402777777777783</v>
      </c>
      <c r="C730" s="3">
        <v>42610</v>
      </c>
      <c r="D730" s="2">
        <v>0.74652777777777779</v>
      </c>
      <c r="E730" s="7">
        <f t="shared" si="48"/>
        <v>1.2499999999999956E-2</v>
      </c>
      <c r="F730" s="8">
        <f t="shared" si="49"/>
        <v>0.3</v>
      </c>
      <c r="G730" t="s">
        <v>7</v>
      </c>
      <c r="H730" t="s">
        <v>68</v>
      </c>
      <c r="I730" t="s">
        <v>68</v>
      </c>
      <c r="J730">
        <v>5.3</v>
      </c>
      <c r="K730" s="8">
        <f t="shared" si="50"/>
        <v>17.666666666666668</v>
      </c>
    </row>
    <row r="731" spans="1:12" x14ac:dyDescent="0.25">
      <c r="A731" s="3">
        <v>42610</v>
      </c>
      <c r="B731" s="2">
        <v>0.88541666666666663</v>
      </c>
      <c r="C731" s="3">
        <v>42610</v>
      </c>
      <c r="D731" s="2">
        <v>0.9159722222222223</v>
      </c>
      <c r="E731" s="7">
        <f t="shared" si="48"/>
        <v>3.0555555555555669E-2</v>
      </c>
      <c r="F731" s="8">
        <f t="shared" si="49"/>
        <v>0.73333333333333328</v>
      </c>
      <c r="G731" t="s">
        <v>7</v>
      </c>
      <c r="H731" t="s">
        <v>68</v>
      </c>
      <c r="I731" t="s">
        <v>65</v>
      </c>
      <c r="J731">
        <v>12.1</v>
      </c>
      <c r="K731" s="8">
        <f t="shared" si="50"/>
        <v>16.5</v>
      </c>
    </row>
    <row r="732" spans="1:12" x14ac:dyDescent="0.25">
      <c r="A732" s="3">
        <v>42611</v>
      </c>
      <c r="B732" s="2">
        <v>0.50138888888888888</v>
      </c>
      <c r="C732" s="3">
        <v>42611</v>
      </c>
      <c r="D732" s="2">
        <v>0.52152777777777781</v>
      </c>
      <c r="E732" s="7">
        <f t="shared" si="48"/>
        <v>2.0138888888888928E-2</v>
      </c>
      <c r="F732" s="8">
        <f t="shared" si="49"/>
        <v>0.48333333333333334</v>
      </c>
      <c r="G732" t="s">
        <v>7</v>
      </c>
      <c r="H732" t="s">
        <v>65</v>
      </c>
      <c r="I732" t="s">
        <v>68</v>
      </c>
      <c r="J732">
        <v>10.8</v>
      </c>
      <c r="K732" s="8">
        <f t="shared" si="50"/>
        <v>22.344827586206897</v>
      </c>
    </row>
    <row r="733" spans="1:12" x14ac:dyDescent="0.25">
      <c r="A733" s="3">
        <v>42611</v>
      </c>
      <c r="B733" s="2">
        <v>0.56805555555555554</v>
      </c>
      <c r="C733" s="3">
        <v>42611</v>
      </c>
      <c r="D733" s="2">
        <v>0.57500000000000007</v>
      </c>
      <c r="E733" s="7">
        <f t="shared" si="48"/>
        <v>6.9444444444445308E-3</v>
      </c>
      <c r="F733" s="8">
        <f t="shared" si="49"/>
        <v>0.16666666666666666</v>
      </c>
      <c r="G733" t="s">
        <v>7</v>
      </c>
      <c r="H733" t="s">
        <v>68</v>
      </c>
      <c r="I733" t="s">
        <v>68</v>
      </c>
      <c r="J733">
        <v>4.3</v>
      </c>
      <c r="K733" s="8">
        <f t="shared" si="50"/>
        <v>25.8</v>
      </c>
    </row>
    <row r="734" spans="1:12" x14ac:dyDescent="0.25">
      <c r="A734" s="3">
        <v>42611</v>
      </c>
      <c r="B734" s="2">
        <v>0.60486111111111118</v>
      </c>
      <c r="C734" s="3">
        <v>42611</v>
      </c>
      <c r="D734" s="2">
        <v>0.6118055555555556</v>
      </c>
      <c r="E734" s="7">
        <f t="shared" si="48"/>
        <v>6.9444444444444198E-3</v>
      </c>
      <c r="F734" s="8">
        <f t="shared" si="49"/>
        <v>0.16666666666666666</v>
      </c>
      <c r="G734" t="s">
        <v>7</v>
      </c>
      <c r="H734" t="s">
        <v>68</v>
      </c>
      <c r="I734" t="s">
        <v>68</v>
      </c>
      <c r="J734">
        <v>2.5</v>
      </c>
      <c r="K734" s="8">
        <f t="shared" si="50"/>
        <v>15</v>
      </c>
    </row>
    <row r="735" spans="1:12" x14ac:dyDescent="0.25">
      <c r="A735" s="3">
        <v>42611</v>
      </c>
      <c r="B735" s="2">
        <v>0.61736111111111114</v>
      </c>
      <c r="C735" s="3">
        <v>42611</v>
      </c>
      <c r="D735" s="2">
        <v>0.62777777777777777</v>
      </c>
      <c r="E735" s="7">
        <f t="shared" si="48"/>
        <v>1.041666666666663E-2</v>
      </c>
      <c r="F735" s="8">
        <f t="shared" si="49"/>
        <v>0.25</v>
      </c>
      <c r="G735" t="s">
        <v>7</v>
      </c>
      <c r="H735" t="s">
        <v>68</v>
      </c>
      <c r="I735" t="s">
        <v>65</v>
      </c>
      <c r="J735">
        <v>5.7</v>
      </c>
      <c r="K735" s="8">
        <f t="shared" si="50"/>
        <v>22.8</v>
      </c>
      <c r="L735" t="s">
        <v>24</v>
      </c>
    </row>
    <row r="736" spans="1:12" x14ac:dyDescent="0.25">
      <c r="A736" s="3">
        <v>42611</v>
      </c>
      <c r="B736" s="2">
        <v>0.65902777777777777</v>
      </c>
      <c r="C736" s="3">
        <v>42611</v>
      </c>
      <c r="D736" s="2">
        <v>0.66597222222222219</v>
      </c>
      <c r="E736" s="7">
        <f t="shared" si="48"/>
        <v>6.9444444444444198E-3</v>
      </c>
      <c r="F736" s="8">
        <f t="shared" si="49"/>
        <v>0.16666666666666666</v>
      </c>
      <c r="G736" t="s">
        <v>7</v>
      </c>
      <c r="H736" t="s">
        <v>65</v>
      </c>
      <c r="I736" t="s">
        <v>68</v>
      </c>
      <c r="J736">
        <v>2.8</v>
      </c>
      <c r="K736" s="8">
        <f t="shared" si="50"/>
        <v>16.8</v>
      </c>
    </row>
    <row r="737" spans="1:11" x14ac:dyDescent="0.25">
      <c r="A737" s="3">
        <v>42611</v>
      </c>
      <c r="B737" s="2">
        <v>0.67083333333333339</v>
      </c>
      <c r="C737" s="3">
        <v>42611</v>
      </c>
      <c r="D737" s="2">
        <v>0.68125000000000002</v>
      </c>
      <c r="E737" s="7">
        <f t="shared" si="48"/>
        <v>1.041666666666663E-2</v>
      </c>
      <c r="F737" s="8">
        <f t="shared" si="49"/>
        <v>0.25</v>
      </c>
      <c r="G737" t="s">
        <v>7</v>
      </c>
      <c r="H737" t="s">
        <v>68</v>
      </c>
      <c r="I737" t="s">
        <v>65</v>
      </c>
      <c r="J737">
        <v>4</v>
      </c>
      <c r="K737" s="8">
        <f t="shared" si="50"/>
        <v>16</v>
      </c>
    </row>
    <row r="738" spans="1:11" x14ac:dyDescent="0.25">
      <c r="A738" s="3">
        <v>42611</v>
      </c>
      <c r="B738" s="2">
        <v>0.72499999999999998</v>
      </c>
      <c r="C738" s="3">
        <v>42611</v>
      </c>
      <c r="D738" s="2">
        <v>0.7368055555555556</v>
      </c>
      <c r="E738" s="7">
        <f t="shared" si="48"/>
        <v>1.1805555555555625E-2</v>
      </c>
      <c r="F738" s="8">
        <f t="shared" si="49"/>
        <v>0.28333333333333333</v>
      </c>
      <c r="G738" t="s">
        <v>7</v>
      </c>
      <c r="H738" t="s">
        <v>65</v>
      </c>
      <c r="I738" t="s">
        <v>68</v>
      </c>
      <c r="J738">
        <v>5.5</v>
      </c>
      <c r="K738" s="8">
        <f t="shared" si="50"/>
        <v>19.411764705882355</v>
      </c>
    </row>
    <row r="739" spans="1:11" x14ac:dyDescent="0.25">
      <c r="A739" s="3">
        <v>42611</v>
      </c>
      <c r="B739" s="2">
        <v>0.76874999999999993</v>
      </c>
      <c r="C739" s="3">
        <v>42611</v>
      </c>
      <c r="D739" s="2">
        <v>0.77500000000000002</v>
      </c>
      <c r="E739" s="7">
        <f t="shared" si="48"/>
        <v>6.2500000000000888E-3</v>
      </c>
      <c r="F739" s="8">
        <f t="shared" si="49"/>
        <v>0.15</v>
      </c>
      <c r="G739" t="s">
        <v>7</v>
      </c>
      <c r="H739" t="s">
        <v>68</v>
      </c>
      <c r="I739" t="s">
        <v>68</v>
      </c>
      <c r="J739">
        <v>2.6</v>
      </c>
      <c r="K739" s="8">
        <f t="shared" si="50"/>
        <v>17.333333333333336</v>
      </c>
    </row>
    <row r="740" spans="1:11" x14ac:dyDescent="0.25">
      <c r="A740" s="3">
        <v>42612</v>
      </c>
      <c r="B740" s="2">
        <v>0.49513888888888885</v>
      </c>
      <c r="C740" s="3">
        <v>42612</v>
      </c>
      <c r="D740" s="2">
        <v>0.50347222222222221</v>
      </c>
      <c r="E740" s="7">
        <f t="shared" si="48"/>
        <v>8.3333333333333592E-3</v>
      </c>
      <c r="F740" s="8">
        <f t="shared" si="49"/>
        <v>0.2</v>
      </c>
      <c r="G740" t="s">
        <v>7</v>
      </c>
      <c r="H740" t="s">
        <v>65</v>
      </c>
      <c r="I740" t="s">
        <v>65</v>
      </c>
      <c r="J740">
        <v>2.1</v>
      </c>
      <c r="K740" s="8">
        <f t="shared" si="50"/>
        <v>10.5</v>
      </c>
    </row>
    <row r="741" spans="1:11" x14ac:dyDescent="0.25">
      <c r="A741" s="3">
        <v>42612</v>
      </c>
      <c r="B741" s="2">
        <v>0.53194444444444444</v>
      </c>
      <c r="C741" s="3">
        <v>42612</v>
      </c>
      <c r="D741" s="2">
        <v>0.54791666666666672</v>
      </c>
      <c r="E741" s="7">
        <f t="shared" si="48"/>
        <v>1.5972222222222276E-2</v>
      </c>
      <c r="F741" s="8">
        <f t="shared" si="49"/>
        <v>0.38333333333333336</v>
      </c>
      <c r="G741" t="s">
        <v>7</v>
      </c>
      <c r="H741" t="s">
        <v>65</v>
      </c>
      <c r="I741" t="s">
        <v>68</v>
      </c>
      <c r="J741">
        <v>8.8000000000000007</v>
      </c>
      <c r="K741" s="8">
        <f t="shared" si="50"/>
        <v>22.956521739130434</v>
      </c>
    </row>
    <row r="742" spans="1:11" x14ac:dyDescent="0.25">
      <c r="A742" s="3">
        <v>42612</v>
      </c>
      <c r="B742" s="2">
        <v>0.55902777777777779</v>
      </c>
      <c r="C742" s="3">
        <v>42612</v>
      </c>
      <c r="D742" s="2">
        <v>0.57361111111111118</v>
      </c>
      <c r="E742" s="7">
        <f t="shared" si="48"/>
        <v>1.4583333333333393E-2</v>
      </c>
      <c r="F742" s="8">
        <f t="shared" si="49"/>
        <v>0.35</v>
      </c>
      <c r="G742" t="s">
        <v>7</v>
      </c>
      <c r="H742" t="s">
        <v>68</v>
      </c>
      <c r="I742" t="s">
        <v>68</v>
      </c>
      <c r="J742">
        <v>4.4000000000000004</v>
      </c>
      <c r="K742" s="8">
        <f t="shared" si="50"/>
        <v>12.571428571428573</v>
      </c>
    </row>
    <row r="743" spans="1:11" x14ac:dyDescent="0.25">
      <c r="A743" s="3">
        <v>42612</v>
      </c>
      <c r="B743" s="2">
        <v>0.58333333333333337</v>
      </c>
      <c r="C743" s="3">
        <v>42612</v>
      </c>
      <c r="D743" s="2">
        <v>0.59722222222222221</v>
      </c>
      <c r="E743" s="7">
        <f t="shared" si="48"/>
        <v>1.388888888888884E-2</v>
      </c>
      <c r="F743" s="8">
        <f t="shared" si="49"/>
        <v>0.33333333333333331</v>
      </c>
      <c r="G743" t="s">
        <v>7</v>
      </c>
      <c r="H743" t="s">
        <v>68</v>
      </c>
      <c r="I743" t="s">
        <v>65</v>
      </c>
      <c r="J743">
        <v>5.3</v>
      </c>
      <c r="K743" s="8">
        <f t="shared" si="50"/>
        <v>15.9</v>
      </c>
    </row>
    <row r="744" spans="1:11" x14ac:dyDescent="0.25">
      <c r="A744" s="3">
        <v>42612</v>
      </c>
      <c r="B744" s="2">
        <v>0.7270833333333333</v>
      </c>
      <c r="C744" s="3">
        <v>42612</v>
      </c>
      <c r="D744" s="2">
        <v>0.75624999999999998</v>
      </c>
      <c r="E744" s="7">
        <f t="shared" si="48"/>
        <v>2.9166666666666674E-2</v>
      </c>
      <c r="F744" s="8">
        <f t="shared" si="49"/>
        <v>0.7</v>
      </c>
      <c r="G744" t="s">
        <v>7</v>
      </c>
      <c r="H744" t="s">
        <v>65</v>
      </c>
      <c r="I744" t="s">
        <v>65</v>
      </c>
      <c r="J744">
        <v>13</v>
      </c>
      <c r="K744" s="8">
        <f t="shared" si="50"/>
        <v>18.571428571428573</v>
      </c>
    </row>
    <row r="745" spans="1:11" x14ac:dyDescent="0.25">
      <c r="A745" s="4">
        <v>42378.493750000001</v>
      </c>
      <c r="B745" s="2">
        <f>A745-INT(A745)</f>
        <v>0.49375000000145519</v>
      </c>
      <c r="C745" s="4">
        <v>42378.51666666667</v>
      </c>
      <c r="D745" s="2">
        <f>C745-INT(C745)</f>
        <v>0.51666666667006211</v>
      </c>
      <c r="E745" s="7">
        <f t="shared" si="48"/>
        <v>2.2916666668606922E-2</v>
      </c>
      <c r="F745" s="8">
        <f t="shared" si="49"/>
        <v>0.55000000000000004</v>
      </c>
      <c r="G745" t="s">
        <v>7</v>
      </c>
      <c r="H745" t="s">
        <v>65</v>
      </c>
      <c r="I745" t="s">
        <v>68</v>
      </c>
      <c r="J745">
        <v>13</v>
      </c>
      <c r="K745" s="8">
        <f t="shared" si="50"/>
        <v>23.636363636363633</v>
      </c>
    </row>
    <row r="746" spans="1:11" x14ac:dyDescent="0.25">
      <c r="A746" s="4">
        <v>42378.722916666666</v>
      </c>
      <c r="B746" s="2">
        <f t="shared" ref="B746:B793" si="51">A746-INT(A746)</f>
        <v>0.72291666666569654</v>
      </c>
      <c r="C746" s="4">
        <v>42378.73333333333</v>
      </c>
      <c r="D746" s="2">
        <f t="shared" ref="D746:D755" si="52">C746-INT(C746)</f>
        <v>0.73333333332993789</v>
      </c>
      <c r="E746" s="7">
        <f t="shared" si="48"/>
        <v>1.0416666664241347E-2</v>
      </c>
      <c r="F746" s="8">
        <f t="shared" si="49"/>
        <v>0.25</v>
      </c>
      <c r="G746" t="s">
        <v>7</v>
      </c>
      <c r="H746" t="s">
        <v>68</v>
      </c>
      <c r="I746" t="s">
        <v>65</v>
      </c>
      <c r="J746">
        <v>10.6</v>
      </c>
      <c r="K746" s="8">
        <f t="shared" si="50"/>
        <v>42.4</v>
      </c>
    </row>
    <row r="747" spans="1:11" x14ac:dyDescent="0.25">
      <c r="A747" s="4">
        <v>42378.78402777778</v>
      </c>
      <c r="B747" s="2">
        <f t="shared" si="51"/>
        <v>0.78402777777955635</v>
      </c>
      <c r="C747" s="4">
        <v>42378.797222222223</v>
      </c>
      <c r="D747" s="2">
        <f t="shared" si="52"/>
        <v>0.79722222222335404</v>
      </c>
      <c r="E747" s="7">
        <f t="shared" si="48"/>
        <v>1.3194444443797693E-2</v>
      </c>
      <c r="F747" s="8">
        <f t="shared" si="49"/>
        <v>0.31666666666666665</v>
      </c>
      <c r="G747" t="s">
        <v>7</v>
      </c>
      <c r="H747" t="s">
        <v>65</v>
      </c>
      <c r="I747" t="s">
        <v>65</v>
      </c>
      <c r="J747">
        <v>2.2000000000000002</v>
      </c>
      <c r="K747" s="8">
        <f t="shared" si="50"/>
        <v>6.9473684210526327</v>
      </c>
    </row>
    <row r="748" spans="1:11" x14ac:dyDescent="0.25">
      <c r="A748" s="4">
        <v>42409.484027777777</v>
      </c>
      <c r="B748" s="2">
        <f t="shared" si="51"/>
        <v>0.48402777777664596</v>
      </c>
      <c r="C748" s="4">
        <v>42409.51666666667</v>
      </c>
      <c r="D748" s="2">
        <f t="shared" si="52"/>
        <v>0.51666666667006211</v>
      </c>
      <c r="E748" s="7">
        <f t="shared" si="48"/>
        <v>3.2638888893416151E-2</v>
      </c>
      <c r="F748" s="8">
        <f t="shared" si="49"/>
        <v>0.78333333333333333</v>
      </c>
      <c r="G748" t="s">
        <v>7</v>
      </c>
      <c r="H748" t="s">
        <v>65</v>
      </c>
      <c r="I748" t="s">
        <v>68</v>
      </c>
      <c r="J748">
        <v>9.1999999999999993</v>
      </c>
      <c r="K748" s="8">
        <f t="shared" si="50"/>
        <v>11.74468085106383</v>
      </c>
    </row>
    <row r="749" spans="1:11" x14ac:dyDescent="0.25">
      <c r="A749" s="4">
        <v>42409.788888888892</v>
      </c>
      <c r="B749" s="2">
        <f t="shared" si="51"/>
        <v>0.78888888889196096</v>
      </c>
      <c r="C749" s="4">
        <v>42409.817361111112</v>
      </c>
      <c r="D749" s="2">
        <f t="shared" si="52"/>
        <v>0.81736111111240461</v>
      </c>
      <c r="E749" s="7">
        <f t="shared" si="48"/>
        <v>2.8472222220443655E-2</v>
      </c>
      <c r="F749" s="8">
        <f t="shared" si="49"/>
        <v>0.68333333333333335</v>
      </c>
      <c r="G749" t="s">
        <v>7</v>
      </c>
      <c r="H749" t="s">
        <v>65</v>
      </c>
      <c r="I749" t="s">
        <v>65</v>
      </c>
      <c r="J749">
        <v>12.9</v>
      </c>
      <c r="K749" s="8">
        <f t="shared" si="50"/>
        <v>18.878048780487806</v>
      </c>
    </row>
    <row r="750" spans="1:11" x14ac:dyDescent="0.25">
      <c r="A750" s="4">
        <v>42499.434027777781</v>
      </c>
      <c r="B750" s="2">
        <f t="shared" si="51"/>
        <v>0.43402777778101154</v>
      </c>
      <c r="C750" s="4">
        <v>42499.447222222225</v>
      </c>
      <c r="D750" s="2">
        <f t="shared" si="52"/>
        <v>0.44722222222480923</v>
      </c>
      <c r="E750" s="7">
        <f t="shared" si="48"/>
        <v>1.3194444443797693E-2</v>
      </c>
      <c r="F750" s="8">
        <f t="shared" si="49"/>
        <v>0.31666666666666665</v>
      </c>
      <c r="G750" t="s">
        <v>7</v>
      </c>
      <c r="H750" t="s">
        <v>65</v>
      </c>
      <c r="I750" t="s">
        <v>69</v>
      </c>
      <c r="J750">
        <v>17.2</v>
      </c>
      <c r="K750" s="8">
        <f t="shared" si="50"/>
        <v>54.315789473684212</v>
      </c>
    </row>
    <row r="751" spans="1:11" x14ac:dyDescent="0.25">
      <c r="A751" s="4">
        <v>42652.436111111114</v>
      </c>
      <c r="B751" s="2">
        <f t="shared" si="51"/>
        <v>0.43611111111385981</v>
      </c>
      <c r="C751" s="4">
        <v>42652.447916666664</v>
      </c>
      <c r="D751" s="2">
        <f t="shared" si="52"/>
        <v>0.44791666666424135</v>
      </c>
      <c r="E751" s="7">
        <f t="shared" si="48"/>
        <v>1.1805555550381541E-2</v>
      </c>
      <c r="F751" s="8">
        <f t="shared" si="49"/>
        <v>0.28333333333333333</v>
      </c>
      <c r="G751" t="s">
        <v>7</v>
      </c>
      <c r="H751" t="s">
        <v>65</v>
      </c>
      <c r="I751" t="s">
        <v>65</v>
      </c>
      <c r="J751">
        <v>2.8</v>
      </c>
      <c r="K751" s="8">
        <f t="shared" si="50"/>
        <v>9.882352941176471</v>
      </c>
    </row>
    <row r="752" spans="1:11" x14ac:dyDescent="0.25">
      <c r="A752" s="4">
        <v>42683.410416666666</v>
      </c>
      <c r="B752" s="2">
        <f t="shared" si="51"/>
        <v>0.41041666666569654</v>
      </c>
      <c r="C752" s="4">
        <v>42683.413194444445</v>
      </c>
      <c r="D752" s="2">
        <f t="shared" si="52"/>
        <v>0.41319444444525288</v>
      </c>
      <c r="E752" s="7">
        <f t="shared" si="48"/>
        <v>2.7777777795563452E-3</v>
      </c>
      <c r="F752" s="8">
        <f t="shared" si="49"/>
        <v>6.6666666666666666E-2</v>
      </c>
      <c r="G752" t="s">
        <v>7</v>
      </c>
      <c r="H752" t="s">
        <v>65</v>
      </c>
      <c r="I752" t="s">
        <v>65</v>
      </c>
      <c r="J752">
        <v>8.6</v>
      </c>
      <c r="K752" s="8">
        <f t="shared" si="50"/>
        <v>129</v>
      </c>
    </row>
    <row r="753" spans="1:11" x14ac:dyDescent="0.25">
      <c r="A753" s="4">
        <v>42713.338194444441</v>
      </c>
      <c r="B753" s="2">
        <f t="shared" si="51"/>
        <v>0.33819444444088731</v>
      </c>
      <c r="C753" s="4">
        <v>42713.341666666667</v>
      </c>
      <c r="D753" s="2">
        <f t="shared" si="52"/>
        <v>0.34166666666715173</v>
      </c>
      <c r="E753" s="7">
        <f t="shared" si="48"/>
        <v>3.4722222262644209E-3</v>
      </c>
      <c r="F753" s="8">
        <f t="shared" si="49"/>
        <v>8.3333333333333329E-2</v>
      </c>
      <c r="G753" t="s">
        <v>7</v>
      </c>
      <c r="H753" t="s">
        <v>65</v>
      </c>
      <c r="I753" t="s">
        <v>65</v>
      </c>
      <c r="J753">
        <v>3.6</v>
      </c>
      <c r="K753" s="8">
        <f t="shared" si="50"/>
        <v>43.2</v>
      </c>
    </row>
    <row r="754" spans="1:11" x14ac:dyDescent="0.25">
      <c r="A754" s="4">
        <v>42713.46875</v>
      </c>
      <c r="B754" s="2">
        <f t="shared" si="51"/>
        <v>0.46875</v>
      </c>
      <c r="C754" s="4">
        <v>42713.474999999999</v>
      </c>
      <c r="D754" s="2">
        <f t="shared" si="52"/>
        <v>0.47499999999854481</v>
      </c>
      <c r="E754" s="7">
        <f t="shared" si="48"/>
        <v>6.2499999985448085E-3</v>
      </c>
      <c r="F754" s="8">
        <f t="shared" si="49"/>
        <v>0.15</v>
      </c>
      <c r="G754" t="s">
        <v>7</v>
      </c>
      <c r="H754" t="s">
        <v>65</v>
      </c>
      <c r="I754" t="s">
        <v>65</v>
      </c>
      <c r="J754">
        <v>1.7</v>
      </c>
      <c r="K754" s="8">
        <f t="shared" si="50"/>
        <v>11.333333333333334</v>
      </c>
    </row>
    <row r="755" spans="1:11" x14ac:dyDescent="0.25">
      <c r="A755" s="4">
        <v>42713.544444444444</v>
      </c>
      <c r="B755" s="2">
        <f t="shared" si="51"/>
        <v>0.54444444444379769</v>
      </c>
      <c r="C755" s="4">
        <v>42713.572222222225</v>
      </c>
      <c r="D755" s="2">
        <f t="shared" si="52"/>
        <v>0.57222222222480923</v>
      </c>
      <c r="E755" s="7">
        <f t="shared" si="48"/>
        <v>2.7777777781011537E-2</v>
      </c>
      <c r="F755" s="8">
        <f t="shared" si="49"/>
        <v>0.66666666666666663</v>
      </c>
      <c r="G755" t="s">
        <v>7</v>
      </c>
      <c r="H755" t="s">
        <v>65</v>
      </c>
      <c r="I755" t="s">
        <v>65</v>
      </c>
      <c r="J755">
        <v>11.5</v>
      </c>
      <c r="K755" s="8">
        <f t="shared" si="50"/>
        <v>17.25</v>
      </c>
    </row>
    <row r="756" spans="1:11" x14ac:dyDescent="0.25">
      <c r="A756" s="3">
        <v>42626</v>
      </c>
      <c r="B756" s="2">
        <v>0.7055555555555556</v>
      </c>
      <c r="C756" s="3">
        <v>42626</v>
      </c>
      <c r="D756" s="2">
        <v>0.70972222222222225</v>
      </c>
      <c r="E756" s="7">
        <f t="shared" si="48"/>
        <v>4.1666666666666519E-3</v>
      </c>
      <c r="F756" s="8">
        <f t="shared" si="49"/>
        <v>0.1</v>
      </c>
      <c r="G756" t="s">
        <v>7</v>
      </c>
      <c r="H756" t="s">
        <v>65</v>
      </c>
      <c r="I756" t="s">
        <v>65</v>
      </c>
      <c r="J756">
        <v>0.7</v>
      </c>
      <c r="K756" s="8">
        <f t="shared" si="50"/>
        <v>6.9999999999999991</v>
      </c>
    </row>
    <row r="757" spans="1:11" x14ac:dyDescent="0.25">
      <c r="A757" s="3">
        <v>42627</v>
      </c>
      <c r="B757" s="2">
        <v>0.49652777777777773</v>
      </c>
      <c r="C757" s="3">
        <v>42627</v>
      </c>
      <c r="D757" s="2">
        <v>0.4993055555555555</v>
      </c>
      <c r="E757" s="7">
        <f t="shared" si="48"/>
        <v>2.7777777777777679E-3</v>
      </c>
      <c r="F757" s="8">
        <f t="shared" si="49"/>
        <v>6.6666666666666666E-2</v>
      </c>
      <c r="G757" t="s">
        <v>7</v>
      </c>
      <c r="H757" t="s">
        <v>65</v>
      </c>
      <c r="I757" t="s">
        <v>65</v>
      </c>
      <c r="J757">
        <v>0.7</v>
      </c>
      <c r="K757" s="8">
        <f t="shared" si="50"/>
        <v>10.5</v>
      </c>
    </row>
    <row r="758" spans="1:11" x14ac:dyDescent="0.25">
      <c r="A758" s="3">
        <v>42628</v>
      </c>
      <c r="B758" s="2">
        <v>0.85625000000000007</v>
      </c>
      <c r="C758" s="3">
        <v>42628</v>
      </c>
      <c r="D758" s="2">
        <v>0.85972222222222217</v>
      </c>
      <c r="E758" s="7">
        <f t="shared" si="48"/>
        <v>3.4722222222220989E-3</v>
      </c>
      <c r="F758" s="8">
        <f t="shared" si="49"/>
        <v>8.3333333333333329E-2</v>
      </c>
      <c r="G758" t="s">
        <v>7</v>
      </c>
      <c r="H758" t="s">
        <v>65</v>
      </c>
      <c r="I758" t="s">
        <v>65</v>
      </c>
      <c r="J758">
        <v>0.9</v>
      </c>
      <c r="K758" s="8">
        <f t="shared" si="50"/>
        <v>10.8</v>
      </c>
    </row>
    <row r="759" spans="1:11" x14ac:dyDescent="0.25">
      <c r="A759" s="3">
        <v>42631</v>
      </c>
      <c r="B759" s="2">
        <v>0.75486111111111109</v>
      </c>
      <c r="C759" s="3">
        <v>42631</v>
      </c>
      <c r="D759" s="2">
        <v>0.75763888888888886</v>
      </c>
      <c r="E759" s="7">
        <f t="shared" si="48"/>
        <v>2.7777777777777679E-3</v>
      </c>
      <c r="F759" s="8">
        <f t="shared" si="49"/>
        <v>6.6666666666666666E-2</v>
      </c>
      <c r="G759" t="s">
        <v>7</v>
      </c>
      <c r="H759" t="s">
        <v>65</v>
      </c>
      <c r="I759" t="s">
        <v>65</v>
      </c>
      <c r="J759">
        <v>9.4</v>
      </c>
      <c r="K759" s="8">
        <f t="shared" si="50"/>
        <v>141</v>
      </c>
    </row>
    <row r="760" spans="1:11" x14ac:dyDescent="0.25">
      <c r="A760" s="3">
        <v>42632</v>
      </c>
      <c r="B760" s="2">
        <v>0.26250000000000001</v>
      </c>
      <c r="C760" s="3">
        <v>42632</v>
      </c>
      <c r="D760" s="2">
        <v>0.28402777777777777</v>
      </c>
      <c r="E760" s="7">
        <f t="shared" si="48"/>
        <v>2.1527777777777757E-2</v>
      </c>
      <c r="F760" s="8">
        <f t="shared" si="49"/>
        <v>0.51666666666666672</v>
      </c>
      <c r="G760" t="s">
        <v>7</v>
      </c>
      <c r="H760" t="s">
        <v>69</v>
      </c>
      <c r="I760" t="s">
        <v>65</v>
      </c>
      <c r="J760">
        <v>18.2</v>
      </c>
      <c r="K760" s="8">
        <f t="shared" si="50"/>
        <v>35.225806451612897</v>
      </c>
    </row>
    <row r="761" spans="1:11" x14ac:dyDescent="0.25">
      <c r="A761" s="3">
        <v>42632</v>
      </c>
      <c r="B761" s="2">
        <v>0.61111111111111105</v>
      </c>
      <c r="C761" s="3">
        <v>42632</v>
      </c>
      <c r="D761" s="2">
        <v>0.62222222222222223</v>
      </c>
      <c r="E761" s="7">
        <f t="shared" si="48"/>
        <v>1.1111111111111183E-2</v>
      </c>
      <c r="F761" s="8">
        <f t="shared" si="49"/>
        <v>0.26666666666666666</v>
      </c>
      <c r="G761" t="s">
        <v>7</v>
      </c>
      <c r="H761" t="s">
        <v>65</v>
      </c>
      <c r="I761" t="s">
        <v>68</v>
      </c>
      <c r="J761">
        <v>10.5</v>
      </c>
      <c r="K761" s="8">
        <f t="shared" si="50"/>
        <v>39.375</v>
      </c>
    </row>
    <row r="762" spans="1:11" x14ac:dyDescent="0.25">
      <c r="A762" s="3">
        <v>42632</v>
      </c>
      <c r="B762" s="2">
        <v>0.68263888888888891</v>
      </c>
      <c r="C762" s="3">
        <v>42632</v>
      </c>
      <c r="D762" s="2">
        <v>0.68819444444444444</v>
      </c>
      <c r="E762" s="7">
        <f t="shared" si="48"/>
        <v>5.5555555555555358E-3</v>
      </c>
      <c r="F762" s="8">
        <f t="shared" si="49"/>
        <v>0.13333333333333333</v>
      </c>
      <c r="G762" t="s">
        <v>7</v>
      </c>
      <c r="H762" t="s">
        <v>68</v>
      </c>
      <c r="I762" t="s">
        <v>65</v>
      </c>
      <c r="J762">
        <v>5.7</v>
      </c>
      <c r="K762" s="8">
        <f t="shared" si="50"/>
        <v>42.75</v>
      </c>
    </row>
    <row r="763" spans="1:11" x14ac:dyDescent="0.25">
      <c r="A763" s="3">
        <v>42632</v>
      </c>
      <c r="B763" s="2">
        <v>0.73333333333333339</v>
      </c>
      <c r="C763" s="3">
        <v>42632</v>
      </c>
      <c r="D763" s="2">
        <v>0.76388888888888884</v>
      </c>
      <c r="E763" s="7">
        <f t="shared" si="48"/>
        <v>3.0555555555555447E-2</v>
      </c>
      <c r="F763" s="8">
        <f t="shared" si="49"/>
        <v>0.73333333333333328</v>
      </c>
      <c r="G763" t="s">
        <v>7</v>
      </c>
      <c r="H763" t="s">
        <v>65</v>
      </c>
      <c r="I763" t="s">
        <v>65</v>
      </c>
      <c r="J763">
        <v>18</v>
      </c>
      <c r="K763" s="8">
        <f t="shared" si="50"/>
        <v>24.545454545454547</v>
      </c>
    </row>
    <row r="764" spans="1:11" x14ac:dyDescent="0.25">
      <c r="A764" s="3">
        <v>42632</v>
      </c>
      <c r="B764" s="2">
        <v>0.79861111111111116</v>
      </c>
      <c r="C764" s="3">
        <v>42632</v>
      </c>
      <c r="D764" s="2">
        <v>0.8256944444444444</v>
      </c>
      <c r="E764" s="7">
        <f t="shared" si="48"/>
        <v>2.7083333333333237E-2</v>
      </c>
      <c r="F764" s="8">
        <f t="shared" si="49"/>
        <v>0.65</v>
      </c>
      <c r="G764" t="s">
        <v>7</v>
      </c>
      <c r="H764" t="s">
        <v>65</v>
      </c>
      <c r="I764" t="s">
        <v>68</v>
      </c>
      <c r="J764">
        <v>18.3</v>
      </c>
      <c r="K764" s="8">
        <f t="shared" si="50"/>
        <v>28.153846153846153</v>
      </c>
    </row>
    <row r="765" spans="1:11" x14ac:dyDescent="0.25">
      <c r="A765" s="3">
        <v>42633</v>
      </c>
      <c r="B765" s="2">
        <v>0.47847222222222219</v>
      </c>
      <c r="C765" s="3">
        <v>42633</v>
      </c>
      <c r="D765" s="2">
        <v>0.4916666666666667</v>
      </c>
      <c r="E765" s="7">
        <f t="shared" si="48"/>
        <v>1.3194444444444509E-2</v>
      </c>
      <c r="F765" s="8">
        <f t="shared" si="49"/>
        <v>0.31666666666666665</v>
      </c>
      <c r="G765" t="s">
        <v>7</v>
      </c>
      <c r="H765" t="s">
        <v>68</v>
      </c>
      <c r="I765" t="s">
        <v>65</v>
      </c>
      <c r="J765">
        <v>16.5</v>
      </c>
      <c r="K765" s="8">
        <f t="shared" si="50"/>
        <v>52.10526315789474</v>
      </c>
    </row>
    <row r="766" spans="1:11" x14ac:dyDescent="0.25">
      <c r="A766" s="3">
        <v>42633</v>
      </c>
      <c r="B766" s="2">
        <v>0.86597222222222225</v>
      </c>
      <c r="C766" s="3">
        <v>42633</v>
      </c>
      <c r="D766" s="2">
        <v>0.94930555555555562</v>
      </c>
      <c r="E766" s="7">
        <f t="shared" ref="E766:E820" si="53">IF(D766&gt;B766,D766-B766,D766-B766+1)</f>
        <v>8.333333333333337E-2</v>
      </c>
      <c r="F766" s="8">
        <f t="shared" ref="F766:F820" si="54">(HOUR(E766)*60+MINUTE(E766))/60</f>
        <v>2</v>
      </c>
      <c r="G766" t="s">
        <v>7</v>
      </c>
      <c r="H766" t="s">
        <v>65</v>
      </c>
      <c r="I766" t="s">
        <v>69</v>
      </c>
      <c r="J766">
        <v>9.6</v>
      </c>
      <c r="K766" s="8">
        <f t="shared" ref="K766:K820" si="55">J766/F766</f>
        <v>4.8</v>
      </c>
    </row>
    <row r="767" spans="1:11" x14ac:dyDescent="0.25">
      <c r="A767" s="3">
        <v>42636</v>
      </c>
      <c r="B767" s="2">
        <v>0.55208333333333337</v>
      </c>
      <c r="C767" s="3">
        <v>42636</v>
      </c>
      <c r="D767" s="2">
        <v>0.56944444444444442</v>
      </c>
      <c r="E767" s="7">
        <f t="shared" si="53"/>
        <v>1.7361111111111049E-2</v>
      </c>
      <c r="F767" s="8">
        <f t="shared" si="54"/>
        <v>0.41666666666666669</v>
      </c>
      <c r="G767" t="s">
        <v>7</v>
      </c>
      <c r="H767" t="s">
        <v>189</v>
      </c>
      <c r="I767" t="s">
        <v>189</v>
      </c>
      <c r="J767">
        <v>2.9</v>
      </c>
      <c r="K767" s="8">
        <f t="shared" si="55"/>
        <v>6.9599999999999991</v>
      </c>
    </row>
    <row r="768" spans="1:11" x14ac:dyDescent="0.25">
      <c r="A768" s="3">
        <v>42637</v>
      </c>
      <c r="B768" s="2">
        <v>0.6069444444444444</v>
      </c>
      <c r="C768" s="3">
        <v>42637</v>
      </c>
      <c r="D768" s="2">
        <v>0.63541666666666663</v>
      </c>
      <c r="E768" s="7">
        <f t="shared" si="53"/>
        <v>2.8472222222222232E-2</v>
      </c>
      <c r="F768" s="8">
        <f t="shared" si="54"/>
        <v>0.68333333333333335</v>
      </c>
      <c r="G768" t="s">
        <v>7</v>
      </c>
      <c r="H768" t="s">
        <v>189</v>
      </c>
      <c r="I768" t="s">
        <v>65</v>
      </c>
      <c r="J768">
        <v>8.1999999999999993</v>
      </c>
      <c r="K768" s="8">
        <f t="shared" si="55"/>
        <v>11.999999999999998</v>
      </c>
    </row>
    <row r="769" spans="1:11" x14ac:dyDescent="0.25">
      <c r="A769" s="3">
        <v>42637</v>
      </c>
      <c r="B769" s="2">
        <v>0.8534722222222223</v>
      </c>
      <c r="C769" s="3">
        <v>42637</v>
      </c>
      <c r="D769" s="2">
        <v>0.85625000000000007</v>
      </c>
      <c r="E769" s="7">
        <f t="shared" si="53"/>
        <v>2.7777777777777679E-3</v>
      </c>
      <c r="F769" s="8">
        <f t="shared" si="54"/>
        <v>6.6666666666666666E-2</v>
      </c>
      <c r="G769" t="s">
        <v>7</v>
      </c>
      <c r="H769" t="s">
        <v>65</v>
      </c>
      <c r="I769" t="s">
        <v>65</v>
      </c>
      <c r="J769">
        <v>2.4</v>
      </c>
      <c r="K769" s="8">
        <f t="shared" si="55"/>
        <v>36</v>
      </c>
    </row>
    <row r="770" spans="1:11" x14ac:dyDescent="0.25">
      <c r="A770" s="3">
        <v>42640</v>
      </c>
      <c r="B770" s="2">
        <v>0.55625000000000002</v>
      </c>
      <c r="C770" s="3">
        <v>42640</v>
      </c>
      <c r="D770" s="2">
        <v>0.61319444444444449</v>
      </c>
      <c r="E770" s="7">
        <f t="shared" si="53"/>
        <v>5.6944444444444464E-2</v>
      </c>
      <c r="F770" s="8">
        <f t="shared" si="54"/>
        <v>1.3666666666666667</v>
      </c>
      <c r="G770" t="s">
        <v>7</v>
      </c>
      <c r="H770" t="s">
        <v>188</v>
      </c>
      <c r="I770" t="s">
        <v>188</v>
      </c>
      <c r="J770">
        <v>9.8000000000000007</v>
      </c>
      <c r="K770" s="8">
        <f t="shared" si="55"/>
        <v>7.1707317073170733</v>
      </c>
    </row>
    <row r="771" spans="1:11" x14ac:dyDescent="0.25">
      <c r="A771" s="3">
        <v>42640</v>
      </c>
      <c r="B771" s="2">
        <v>0.80138888888888893</v>
      </c>
      <c r="C771" s="3">
        <v>42640</v>
      </c>
      <c r="D771" s="2">
        <v>0.8569444444444444</v>
      </c>
      <c r="E771" s="7">
        <f t="shared" si="53"/>
        <v>5.5555555555555469E-2</v>
      </c>
      <c r="F771" s="8">
        <f t="shared" si="54"/>
        <v>1.3333333333333333</v>
      </c>
      <c r="G771" t="s">
        <v>7</v>
      </c>
      <c r="H771" t="s">
        <v>188</v>
      </c>
      <c r="I771" t="s">
        <v>65</v>
      </c>
      <c r="J771">
        <v>7.3</v>
      </c>
      <c r="K771" s="8">
        <f t="shared" si="55"/>
        <v>5.4750000000000005</v>
      </c>
    </row>
    <row r="772" spans="1:11" x14ac:dyDescent="0.25">
      <c r="A772" s="3">
        <v>42640</v>
      </c>
      <c r="B772" s="2">
        <v>0.87569444444444444</v>
      </c>
      <c r="C772" s="3">
        <v>42641</v>
      </c>
      <c r="D772" s="2">
        <v>0.10902777777777778</v>
      </c>
      <c r="E772" s="7">
        <f t="shared" si="53"/>
        <v>0.23333333333333339</v>
      </c>
      <c r="F772" s="8">
        <f t="shared" si="54"/>
        <v>5.6</v>
      </c>
      <c r="G772" t="s">
        <v>7</v>
      </c>
      <c r="H772" t="s">
        <v>65</v>
      </c>
      <c r="I772" t="s">
        <v>65</v>
      </c>
      <c r="J772">
        <v>195.6</v>
      </c>
      <c r="K772" s="8">
        <f t="shared" si="55"/>
        <v>34.928571428571431</v>
      </c>
    </row>
    <row r="773" spans="1:11" x14ac:dyDescent="0.25">
      <c r="A773" s="3">
        <v>42641</v>
      </c>
      <c r="B773" s="2">
        <v>0.72291666666666676</v>
      </c>
      <c r="C773" s="3">
        <v>42641</v>
      </c>
      <c r="D773" s="2">
        <v>0.81666666666666676</v>
      </c>
      <c r="E773" s="7">
        <f t="shared" si="53"/>
        <v>9.375E-2</v>
      </c>
      <c r="F773" s="8">
        <f t="shared" si="54"/>
        <v>2.25</v>
      </c>
      <c r="G773" t="s">
        <v>7</v>
      </c>
      <c r="H773" t="s">
        <v>68</v>
      </c>
      <c r="I773" t="s">
        <v>65</v>
      </c>
      <c r="J773">
        <v>20.5</v>
      </c>
      <c r="K773" s="8">
        <f t="shared" si="55"/>
        <v>9.1111111111111107</v>
      </c>
    </row>
    <row r="774" spans="1:11" x14ac:dyDescent="0.25">
      <c r="A774" s="3">
        <v>42642</v>
      </c>
      <c r="B774" s="2">
        <v>0.67569444444444438</v>
      </c>
      <c r="C774" s="3">
        <v>42642</v>
      </c>
      <c r="D774" s="2">
        <v>0.78263888888888899</v>
      </c>
      <c r="E774" s="7">
        <f t="shared" si="53"/>
        <v>0.10694444444444462</v>
      </c>
      <c r="F774" s="8">
        <f t="shared" si="54"/>
        <v>2.5666666666666669</v>
      </c>
      <c r="G774" t="s">
        <v>7</v>
      </c>
      <c r="H774" t="s">
        <v>65</v>
      </c>
      <c r="I774" t="s">
        <v>68</v>
      </c>
      <c r="J774">
        <v>12.6</v>
      </c>
      <c r="K774" s="8">
        <f t="shared" si="55"/>
        <v>4.9090909090909083</v>
      </c>
    </row>
    <row r="775" spans="1:11" x14ac:dyDescent="0.25">
      <c r="A775" s="3">
        <v>42643</v>
      </c>
      <c r="B775" s="2">
        <v>0.73541666666666661</v>
      </c>
      <c r="C775" s="3">
        <v>42643</v>
      </c>
      <c r="D775" s="2">
        <v>0.84722222222222221</v>
      </c>
      <c r="E775" s="7">
        <f t="shared" si="53"/>
        <v>0.1118055555555556</v>
      </c>
      <c r="F775" s="8">
        <f t="shared" si="54"/>
        <v>2.6833333333333331</v>
      </c>
      <c r="G775" t="s">
        <v>7</v>
      </c>
      <c r="H775" t="s">
        <v>68</v>
      </c>
      <c r="I775" t="s">
        <v>68</v>
      </c>
      <c r="J775">
        <v>37.700000000000003</v>
      </c>
      <c r="K775" s="8">
        <f t="shared" si="55"/>
        <v>14.049689440993792</v>
      </c>
    </row>
    <row r="776" spans="1:11" x14ac:dyDescent="0.25">
      <c r="A776" s="3">
        <v>42643</v>
      </c>
      <c r="B776" s="2">
        <v>0.87430555555555556</v>
      </c>
      <c r="C776" s="3">
        <v>42643</v>
      </c>
      <c r="D776" s="2">
        <v>0.94027777777777777</v>
      </c>
      <c r="E776" s="7">
        <f t="shared" si="53"/>
        <v>6.597222222222221E-2</v>
      </c>
      <c r="F776" s="8">
        <f t="shared" si="54"/>
        <v>1.5833333333333333</v>
      </c>
      <c r="G776" t="s">
        <v>7</v>
      </c>
      <c r="H776" t="s">
        <v>68</v>
      </c>
      <c r="I776" t="s">
        <v>65</v>
      </c>
      <c r="J776">
        <v>16.7</v>
      </c>
      <c r="K776" s="8">
        <f t="shared" si="55"/>
        <v>10.547368421052632</v>
      </c>
    </row>
    <row r="777" spans="1:11" x14ac:dyDescent="0.25">
      <c r="A777" s="4">
        <v>42439.761805555558</v>
      </c>
      <c r="B777" s="2">
        <f t="shared" si="51"/>
        <v>0.7618055555576575</v>
      </c>
      <c r="C777" s="4">
        <v>42439.773611111108</v>
      </c>
      <c r="D777" s="2">
        <f t="shared" ref="D777:D793" si="56">C777-INT(C777)</f>
        <v>0.77361111110803904</v>
      </c>
      <c r="E777" s="7">
        <f t="shared" si="53"/>
        <v>1.1805555550381541E-2</v>
      </c>
      <c r="F777" s="8">
        <f t="shared" si="54"/>
        <v>0.28333333333333333</v>
      </c>
      <c r="G777" t="s">
        <v>7</v>
      </c>
      <c r="H777" t="s">
        <v>68</v>
      </c>
      <c r="I777" t="s">
        <v>68</v>
      </c>
      <c r="J777">
        <v>2.8</v>
      </c>
      <c r="K777" s="8">
        <f t="shared" si="55"/>
        <v>9.882352941176471</v>
      </c>
    </row>
    <row r="778" spans="1:11" x14ac:dyDescent="0.25">
      <c r="A778" s="4">
        <v>42439.785416666666</v>
      </c>
      <c r="B778" s="2">
        <f t="shared" si="51"/>
        <v>0.78541666666569654</v>
      </c>
      <c r="C778" s="4">
        <v>42439.792361111111</v>
      </c>
      <c r="D778" s="2">
        <f t="shared" si="56"/>
        <v>0.79236111111094942</v>
      </c>
      <c r="E778" s="7">
        <f t="shared" si="53"/>
        <v>6.9444444452528842E-3</v>
      </c>
      <c r="F778" s="8">
        <f t="shared" si="54"/>
        <v>0.16666666666666666</v>
      </c>
      <c r="G778" t="s">
        <v>7</v>
      </c>
      <c r="H778" t="s">
        <v>68</v>
      </c>
      <c r="I778" t="s">
        <v>68</v>
      </c>
      <c r="J778">
        <v>1.6</v>
      </c>
      <c r="K778" s="8">
        <f t="shared" si="55"/>
        <v>9.6000000000000014</v>
      </c>
    </row>
    <row r="779" spans="1:11" x14ac:dyDescent="0.25">
      <c r="A779" s="4">
        <v>42439.919444444444</v>
      </c>
      <c r="B779" s="2">
        <f t="shared" si="51"/>
        <v>0.91944444444379769</v>
      </c>
      <c r="C779" s="4">
        <v>42439.939583333333</v>
      </c>
      <c r="D779" s="2">
        <f t="shared" si="56"/>
        <v>0.93958333333284827</v>
      </c>
      <c r="E779" s="7">
        <f t="shared" si="53"/>
        <v>2.0138888889050577E-2</v>
      </c>
      <c r="F779" s="8">
        <f t="shared" si="54"/>
        <v>0.48333333333333334</v>
      </c>
      <c r="G779" t="s">
        <v>7</v>
      </c>
      <c r="H779" t="s">
        <v>68</v>
      </c>
      <c r="I779" t="s">
        <v>65</v>
      </c>
      <c r="J779">
        <v>12.7</v>
      </c>
      <c r="K779" s="8">
        <f t="shared" si="55"/>
        <v>26.275862068965516</v>
      </c>
    </row>
    <row r="780" spans="1:11" x14ac:dyDescent="0.25">
      <c r="A780" s="4">
        <v>42470.409722222219</v>
      </c>
      <c r="B780" s="2">
        <f t="shared" si="51"/>
        <v>0.40972222221898846</v>
      </c>
      <c r="C780" s="4">
        <v>42470.452777777777</v>
      </c>
      <c r="D780" s="2">
        <f t="shared" si="56"/>
        <v>0.45277777777664596</v>
      </c>
      <c r="E780" s="7">
        <f t="shared" si="53"/>
        <v>4.3055555557657499E-2</v>
      </c>
      <c r="F780" s="8">
        <f t="shared" si="54"/>
        <v>1.0333333333333334</v>
      </c>
      <c r="G780" t="s">
        <v>7</v>
      </c>
      <c r="H780" t="s">
        <v>65</v>
      </c>
      <c r="I780" t="s">
        <v>65</v>
      </c>
      <c r="J780">
        <v>28.6</v>
      </c>
      <c r="K780" s="8">
        <f t="shared" si="55"/>
        <v>27.677419354838708</v>
      </c>
    </row>
    <row r="781" spans="1:11" x14ac:dyDescent="0.25">
      <c r="A781" s="4">
        <v>42531.367361111108</v>
      </c>
      <c r="B781" s="2">
        <f t="shared" si="51"/>
        <v>0.36736111110803904</v>
      </c>
      <c r="C781" s="4">
        <v>42531.48333333333</v>
      </c>
      <c r="D781" s="2">
        <f t="shared" si="56"/>
        <v>0.48333333332993789</v>
      </c>
      <c r="E781" s="7">
        <f t="shared" si="53"/>
        <v>0.11597222222189885</v>
      </c>
      <c r="F781" s="8">
        <f t="shared" si="54"/>
        <v>2.7833333333333332</v>
      </c>
      <c r="G781" t="s">
        <v>7</v>
      </c>
      <c r="H781" t="s">
        <v>65</v>
      </c>
      <c r="I781" t="s">
        <v>69</v>
      </c>
      <c r="J781">
        <v>17.899999999999999</v>
      </c>
      <c r="K781" s="8">
        <f t="shared" si="55"/>
        <v>6.431137724550898</v>
      </c>
    </row>
    <row r="782" spans="1:11" x14ac:dyDescent="0.25">
      <c r="A782" s="4">
        <v>42531.823611111111</v>
      </c>
      <c r="B782" s="2">
        <f t="shared" si="51"/>
        <v>0.82361111111094942</v>
      </c>
      <c r="C782" s="4">
        <v>42531.851388888892</v>
      </c>
      <c r="D782" s="2">
        <f t="shared" si="56"/>
        <v>0.85138888889196096</v>
      </c>
      <c r="E782" s="7">
        <f t="shared" si="53"/>
        <v>2.7777777781011537E-2</v>
      </c>
      <c r="F782" s="8">
        <f t="shared" si="54"/>
        <v>0.66666666666666663</v>
      </c>
      <c r="G782" t="s">
        <v>7</v>
      </c>
      <c r="H782" t="s">
        <v>65</v>
      </c>
      <c r="I782" t="s">
        <v>65</v>
      </c>
      <c r="J782">
        <v>13.8</v>
      </c>
      <c r="K782" s="8">
        <f t="shared" si="55"/>
        <v>20.700000000000003</v>
      </c>
    </row>
    <row r="783" spans="1:11" x14ac:dyDescent="0.25">
      <c r="A783" s="4">
        <v>42561.477083333331</v>
      </c>
      <c r="B783" s="2">
        <f t="shared" si="51"/>
        <v>0.47708333333139308</v>
      </c>
      <c r="C783" s="4">
        <v>42561.493055555555</v>
      </c>
      <c r="D783" s="2">
        <f t="shared" si="56"/>
        <v>0.49305555555474712</v>
      </c>
      <c r="E783" s="7">
        <f t="shared" si="53"/>
        <v>1.5972222223354038E-2</v>
      </c>
      <c r="F783" s="8">
        <f t="shared" si="54"/>
        <v>0.38333333333333336</v>
      </c>
      <c r="G783" t="s">
        <v>7</v>
      </c>
      <c r="H783" t="s">
        <v>188</v>
      </c>
      <c r="I783" t="s">
        <v>188</v>
      </c>
      <c r="J783">
        <v>2.6</v>
      </c>
      <c r="K783" s="8">
        <f t="shared" si="55"/>
        <v>6.7826086956521738</v>
      </c>
    </row>
    <row r="784" spans="1:11" x14ac:dyDescent="0.25">
      <c r="A784" s="4">
        <v>42561.577777777777</v>
      </c>
      <c r="B784" s="2">
        <f t="shared" si="51"/>
        <v>0.57777777777664596</v>
      </c>
      <c r="C784" s="4">
        <v>42561.588888888888</v>
      </c>
      <c r="D784" s="2">
        <f t="shared" si="56"/>
        <v>0.58888888888759539</v>
      </c>
      <c r="E784" s="7">
        <f t="shared" si="53"/>
        <v>1.1111111110949423E-2</v>
      </c>
      <c r="F784" s="8">
        <f t="shared" si="54"/>
        <v>0.26666666666666666</v>
      </c>
      <c r="G784" t="s">
        <v>7</v>
      </c>
      <c r="H784" t="s">
        <v>188</v>
      </c>
      <c r="I784" t="s">
        <v>65</v>
      </c>
      <c r="J784">
        <v>5.8</v>
      </c>
      <c r="K784" s="8">
        <f t="shared" si="55"/>
        <v>21.75</v>
      </c>
    </row>
    <row r="785" spans="1:12" x14ac:dyDescent="0.25">
      <c r="A785" s="4">
        <v>42561.603472222225</v>
      </c>
      <c r="B785" s="2">
        <f t="shared" si="51"/>
        <v>0.60347222222480923</v>
      </c>
      <c r="C785" s="4">
        <v>42561.632638888892</v>
      </c>
      <c r="D785" s="2">
        <f t="shared" si="56"/>
        <v>0.63263888889196096</v>
      </c>
      <c r="E785" s="7">
        <f t="shared" si="53"/>
        <v>2.9166666667151731E-2</v>
      </c>
      <c r="F785" s="8">
        <f t="shared" si="54"/>
        <v>0.7</v>
      </c>
      <c r="G785" t="s">
        <v>7</v>
      </c>
      <c r="H785" t="s">
        <v>65</v>
      </c>
      <c r="I785" t="s">
        <v>188</v>
      </c>
      <c r="J785">
        <v>8.3000000000000007</v>
      </c>
      <c r="K785" s="8">
        <f t="shared" si="55"/>
        <v>11.857142857142859</v>
      </c>
    </row>
    <row r="786" spans="1:12" x14ac:dyDescent="0.25">
      <c r="A786" s="4">
        <v>42561.657638888886</v>
      </c>
      <c r="B786" s="2">
        <f t="shared" si="51"/>
        <v>0.65763888888614019</v>
      </c>
      <c r="C786" s="4">
        <v>42561.668055555558</v>
      </c>
      <c r="D786" s="2">
        <f t="shared" si="56"/>
        <v>0.6680555555576575</v>
      </c>
      <c r="E786" s="7">
        <f t="shared" si="53"/>
        <v>1.0416666671517305E-2</v>
      </c>
      <c r="F786" s="8">
        <f t="shared" si="54"/>
        <v>0.25</v>
      </c>
      <c r="G786" t="s">
        <v>7</v>
      </c>
      <c r="H786" t="s">
        <v>188</v>
      </c>
      <c r="I786" t="s">
        <v>188</v>
      </c>
      <c r="J786">
        <v>2.4</v>
      </c>
      <c r="K786" s="8">
        <f t="shared" si="55"/>
        <v>9.6</v>
      </c>
    </row>
    <row r="787" spans="1:12" x14ac:dyDescent="0.25">
      <c r="A787" s="4">
        <v>42561.755555555559</v>
      </c>
      <c r="B787" s="2">
        <f t="shared" si="51"/>
        <v>0.75555555555911269</v>
      </c>
      <c r="C787" s="4">
        <v>42561.768750000003</v>
      </c>
      <c r="D787" s="2">
        <f t="shared" si="56"/>
        <v>0.76875000000291038</v>
      </c>
      <c r="E787" s="7">
        <f t="shared" si="53"/>
        <v>1.3194444443797693E-2</v>
      </c>
      <c r="F787" s="8">
        <f t="shared" si="54"/>
        <v>0.31666666666666665</v>
      </c>
      <c r="G787" t="s">
        <v>7</v>
      </c>
      <c r="H787" t="s">
        <v>188</v>
      </c>
      <c r="I787" t="s">
        <v>188</v>
      </c>
      <c r="J787">
        <v>3.1</v>
      </c>
      <c r="K787" s="8">
        <f t="shared" si="55"/>
        <v>9.7894736842105274</v>
      </c>
    </row>
    <row r="788" spans="1:12" x14ac:dyDescent="0.25">
      <c r="A788" s="4">
        <v>42561.772916666669</v>
      </c>
      <c r="B788" s="2">
        <f t="shared" si="51"/>
        <v>0.77291666666860692</v>
      </c>
      <c r="C788" s="4">
        <v>42561.792361111111</v>
      </c>
      <c r="D788" s="2">
        <f t="shared" si="56"/>
        <v>0.79236111111094942</v>
      </c>
      <c r="E788" s="7">
        <f t="shared" si="53"/>
        <v>1.9444444442342501E-2</v>
      </c>
      <c r="F788" s="8">
        <f t="shared" si="54"/>
        <v>0.46666666666666667</v>
      </c>
      <c r="G788" t="s">
        <v>7</v>
      </c>
      <c r="H788" t="s">
        <v>188</v>
      </c>
      <c r="I788" t="s">
        <v>188</v>
      </c>
      <c r="J788">
        <v>6.1</v>
      </c>
      <c r="K788" s="8">
        <f t="shared" si="55"/>
        <v>13.071428571428571</v>
      </c>
    </row>
    <row r="789" spans="1:12" x14ac:dyDescent="0.25">
      <c r="A789" s="4">
        <v>42592.760416666664</v>
      </c>
      <c r="B789" s="2">
        <f t="shared" si="51"/>
        <v>0.76041666666424135</v>
      </c>
      <c r="C789" s="4">
        <v>42592.762499999997</v>
      </c>
      <c r="D789" s="2">
        <f t="shared" si="56"/>
        <v>0.76249999999708962</v>
      </c>
      <c r="E789" s="7">
        <f t="shared" si="53"/>
        <v>2.0833333328482695E-3</v>
      </c>
      <c r="F789" s="8">
        <f t="shared" si="54"/>
        <v>0.05</v>
      </c>
      <c r="G789" t="s">
        <v>7</v>
      </c>
      <c r="H789" t="s">
        <v>189</v>
      </c>
      <c r="I789" t="s">
        <v>65</v>
      </c>
      <c r="J789">
        <v>8</v>
      </c>
      <c r="K789" s="8">
        <f t="shared" si="55"/>
        <v>160</v>
      </c>
    </row>
    <row r="790" spans="1:12" x14ac:dyDescent="0.25">
      <c r="A790" s="4">
        <v>42623.586111111108</v>
      </c>
      <c r="B790" s="2">
        <f t="shared" si="51"/>
        <v>0.58611111110803904</v>
      </c>
      <c r="C790" s="4">
        <v>42623.599305555559</v>
      </c>
      <c r="D790" s="2">
        <f t="shared" si="56"/>
        <v>0.59930555555911269</v>
      </c>
      <c r="E790" s="7">
        <f t="shared" si="53"/>
        <v>1.319444445107365E-2</v>
      </c>
      <c r="F790" s="8">
        <f t="shared" si="54"/>
        <v>0.31666666666666665</v>
      </c>
      <c r="G790" t="s">
        <v>7</v>
      </c>
      <c r="H790" t="s">
        <v>65</v>
      </c>
      <c r="I790" t="s">
        <v>65</v>
      </c>
      <c r="J790">
        <v>7.7</v>
      </c>
      <c r="K790" s="8">
        <f t="shared" si="55"/>
        <v>24.315789473684212</v>
      </c>
      <c r="L790" t="s">
        <v>24</v>
      </c>
    </row>
    <row r="791" spans="1:12" x14ac:dyDescent="0.25">
      <c r="A791" s="4">
        <v>42653.723611111112</v>
      </c>
      <c r="B791" s="2">
        <f t="shared" si="51"/>
        <v>0.72361111111240461</v>
      </c>
      <c r="C791" s="4">
        <v>42653.727777777778</v>
      </c>
      <c r="D791" s="2">
        <f t="shared" si="56"/>
        <v>0.72777777777810115</v>
      </c>
      <c r="E791" s="7">
        <f t="shared" si="53"/>
        <v>4.166666665696539E-3</v>
      </c>
      <c r="F791" s="8">
        <f t="shared" si="54"/>
        <v>0.1</v>
      </c>
      <c r="G791" t="s">
        <v>7</v>
      </c>
      <c r="H791" t="s">
        <v>68</v>
      </c>
      <c r="I791" t="s">
        <v>68</v>
      </c>
      <c r="J791">
        <v>1.7</v>
      </c>
      <c r="K791" s="8">
        <f t="shared" si="55"/>
        <v>17</v>
      </c>
    </row>
    <row r="792" spans="1:12" x14ac:dyDescent="0.25">
      <c r="A792" s="4">
        <v>42653.731249999997</v>
      </c>
      <c r="B792" s="2">
        <f t="shared" si="51"/>
        <v>0.73124999999708962</v>
      </c>
      <c r="C792" s="4">
        <v>42653.759027777778</v>
      </c>
      <c r="D792" s="2">
        <f t="shared" si="56"/>
        <v>0.75902777777810115</v>
      </c>
      <c r="E792" s="7">
        <f t="shared" si="53"/>
        <v>2.7777777781011537E-2</v>
      </c>
      <c r="F792" s="8">
        <f t="shared" si="54"/>
        <v>0.66666666666666663</v>
      </c>
      <c r="G792" t="s">
        <v>7</v>
      </c>
      <c r="H792" t="s">
        <v>68</v>
      </c>
      <c r="I792" t="s">
        <v>65</v>
      </c>
      <c r="J792">
        <v>9.5</v>
      </c>
      <c r="K792" s="8">
        <f t="shared" si="55"/>
        <v>14.25</v>
      </c>
    </row>
    <row r="793" spans="1:12" x14ac:dyDescent="0.25">
      <c r="A793" s="4">
        <v>42684.060416666667</v>
      </c>
      <c r="B793" s="2">
        <f t="shared" si="51"/>
        <v>6.0416666667151731E-2</v>
      </c>
      <c r="C793" s="4">
        <v>42684.088888888888</v>
      </c>
      <c r="D793" s="2">
        <f t="shared" si="56"/>
        <v>8.8888888887595385E-2</v>
      </c>
      <c r="E793" s="7">
        <f t="shared" si="53"/>
        <v>2.8472222220443655E-2</v>
      </c>
      <c r="F793" s="8">
        <f t="shared" si="54"/>
        <v>0.68333333333333335</v>
      </c>
      <c r="G793" t="s">
        <v>7</v>
      </c>
      <c r="H793" t="s">
        <v>65</v>
      </c>
      <c r="I793" t="s">
        <v>69</v>
      </c>
      <c r="J793">
        <v>17.100000000000001</v>
      </c>
      <c r="K793" s="8">
        <f t="shared" si="55"/>
        <v>25.024390243902442</v>
      </c>
      <c r="L793" t="s">
        <v>11</v>
      </c>
    </row>
    <row r="794" spans="1:12" x14ac:dyDescent="0.25">
      <c r="A794" s="3">
        <v>42656</v>
      </c>
      <c r="B794" s="2">
        <v>0.47222222222222227</v>
      </c>
      <c r="C794" s="3">
        <v>42656</v>
      </c>
      <c r="D794" s="2">
        <v>0.49861111111111112</v>
      </c>
      <c r="E794" s="7">
        <f t="shared" si="53"/>
        <v>2.6388888888888851E-2</v>
      </c>
      <c r="F794" s="8">
        <f t="shared" si="54"/>
        <v>0.6333333333333333</v>
      </c>
      <c r="G794" t="s">
        <v>7</v>
      </c>
      <c r="H794" t="s">
        <v>65</v>
      </c>
      <c r="I794" t="s">
        <v>68</v>
      </c>
      <c r="J794">
        <v>9.8000000000000007</v>
      </c>
      <c r="K794" s="8">
        <f t="shared" si="55"/>
        <v>15.473684210526317</v>
      </c>
    </row>
    <row r="795" spans="1:12" x14ac:dyDescent="0.25">
      <c r="A795" s="3">
        <v>42656</v>
      </c>
      <c r="B795" s="2">
        <v>0.50555555555555554</v>
      </c>
      <c r="C795" s="3">
        <v>42656</v>
      </c>
      <c r="D795" s="2">
        <v>0.50972222222222219</v>
      </c>
      <c r="E795" s="7">
        <f t="shared" si="53"/>
        <v>4.1666666666666519E-3</v>
      </c>
      <c r="F795" s="8">
        <f t="shared" si="54"/>
        <v>0.1</v>
      </c>
      <c r="G795" t="s">
        <v>7</v>
      </c>
      <c r="H795" t="s">
        <v>68</v>
      </c>
      <c r="I795" t="s">
        <v>68</v>
      </c>
      <c r="J795">
        <v>1</v>
      </c>
      <c r="K795" s="8">
        <f t="shared" si="55"/>
        <v>10</v>
      </c>
    </row>
    <row r="796" spans="1:12" x14ac:dyDescent="0.25">
      <c r="A796" s="3">
        <v>42656</v>
      </c>
      <c r="B796" s="2">
        <v>0.56736111111111109</v>
      </c>
      <c r="C796" s="3">
        <v>42656</v>
      </c>
      <c r="D796" s="2">
        <v>0.57361111111111118</v>
      </c>
      <c r="E796" s="7">
        <f t="shared" si="53"/>
        <v>6.2500000000000888E-3</v>
      </c>
      <c r="F796" s="8">
        <f t="shared" si="54"/>
        <v>0.15</v>
      </c>
      <c r="G796" t="s">
        <v>7</v>
      </c>
      <c r="H796" t="s">
        <v>68</v>
      </c>
      <c r="I796" t="s">
        <v>68</v>
      </c>
      <c r="J796">
        <v>2.2999999999999998</v>
      </c>
      <c r="K796" s="8">
        <f t="shared" si="55"/>
        <v>15.333333333333332</v>
      </c>
    </row>
    <row r="797" spans="1:12" x14ac:dyDescent="0.25">
      <c r="A797" s="3">
        <v>42656</v>
      </c>
      <c r="B797" s="2">
        <v>0.67222222222222217</v>
      </c>
      <c r="C797" s="3">
        <v>42656</v>
      </c>
      <c r="D797" s="2">
        <v>0.70347222222222217</v>
      </c>
      <c r="E797" s="7">
        <f t="shared" si="53"/>
        <v>3.125E-2</v>
      </c>
      <c r="F797" s="8">
        <f t="shared" si="54"/>
        <v>0.75</v>
      </c>
      <c r="G797" t="s">
        <v>7</v>
      </c>
      <c r="H797" t="s">
        <v>68</v>
      </c>
      <c r="I797" t="s">
        <v>65</v>
      </c>
      <c r="J797">
        <v>10.9</v>
      </c>
      <c r="K797" s="8">
        <f t="shared" si="55"/>
        <v>14.533333333333333</v>
      </c>
    </row>
    <row r="798" spans="1:12" x14ac:dyDescent="0.25">
      <c r="A798" s="3">
        <v>42657</v>
      </c>
      <c r="B798" s="2">
        <v>0.36805555555555558</v>
      </c>
      <c r="C798" s="3">
        <v>42657</v>
      </c>
      <c r="D798" s="2">
        <v>0.4055555555555555</v>
      </c>
      <c r="E798" s="7">
        <f t="shared" si="53"/>
        <v>3.7499999999999922E-2</v>
      </c>
      <c r="F798" s="8">
        <f t="shared" si="54"/>
        <v>0.9</v>
      </c>
      <c r="G798" t="s">
        <v>7</v>
      </c>
      <c r="H798" t="s">
        <v>65</v>
      </c>
      <c r="I798" t="s">
        <v>69</v>
      </c>
      <c r="J798">
        <v>12.7</v>
      </c>
      <c r="K798" s="8">
        <f t="shared" si="55"/>
        <v>14.111111111111111</v>
      </c>
    </row>
    <row r="799" spans="1:12" x14ac:dyDescent="0.25">
      <c r="A799" s="3">
        <v>42657</v>
      </c>
      <c r="B799" s="2">
        <v>0.42777777777777781</v>
      </c>
      <c r="C799" s="3">
        <v>42657</v>
      </c>
      <c r="D799" s="2">
        <v>0.45277777777777778</v>
      </c>
      <c r="E799" s="7">
        <f t="shared" si="53"/>
        <v>2.4999999999999967E-2</v>
      </c>
      <c r="F799" s="8">
        <f t="shared" si="54"/>
        <v>0.6</v>
      </c>
      <c r="G799" t="s">
        <v>7</v>
      </c>
      <c r="H799" t="s">
        <v>69</v>
      </c>
      <c r="I799" t="s">
        <v>65</v>
      </c>
      <c r="J799">
        <v>12.4</v>
      </c>
      <c r="K799" s="8">
        <f t="shared" si="55"/>
        <v>20.666666666666668</v>
      </c>
    </row>
    <row r="800" spans="1:12" x14ac:dyDescent="0.25">
      <c r="A800" s="3">
        <v>42657</v>
      </c>
      <c r="B800" s="2">
        <v>0.66388888888888886</v>
      </c>
      <c r="C800" s="3">
        <v>42657</v>
      </c>
      <c r="D800" s="2">
        <v>0.68055555555555547</v>
      </c>
      <c r="E800" s="7">
        <f t="shared" si="53"/>
        <v>1.6666666666666607E-2</v>
      </c>
      <c r="F800" s="8">
        <f t="shared" si="54"/>
        <v>0.4</v>
      </c>
      <c r="G800" t="s">
        <v>7</v>
      </c>
      <c r="H800" t="s">
        <v>65</v>
      </c>
      <c r="I800" t="s">
        <v>65</v>
      </c>
      <c r="J800">
        <v>3.8</v>
      </c>
      <c r="K800" s="8">
        <f t="shared" si="55"/>
        <v>9.4999999999999982</v>
      </c>
    </row>
    <row r="801" spans="1:12" x14ac:dyDescent="0.25">
      <c r="A801" s="3">
        <v>42657</v>
      </c>
      <c r="B801" s="2">
        <v>0.99583333333333324</v>
      </c>
      <c r="C801" s="3">
        <v>42658</v>
      </c>
      <c r="D801" s="2">
        <v>8.7500000000000008E-2</v>
      </c>
      <c r="E801" s="7">
        <f t="shared" si="53"/>
        <v>9.1666666666666785E-2</v>
      </c>
      <c r="F801" s="8">
        <f t="shared" si="54"/>
        <v>2.2000000000000002</v>
      </c>
      <c r="G801" t="s">
        <v>7</v>
      </c>
      <c r="H801" t="s">
        <v>65</v>
      </c>
      <c r="I801" t="s">
        <v>69</v>
      </c>
      <c r="J801">
        <v>17</v>
      </c>
      <c r="K801" s="8">
        <f t="shared" si="55"/>
        <v>7.7272727272727266</v>
      </c>
      <c r="L801" t="s">
        <v>11</v>
      </c>
    </row>
    <row r="802" spans="1:12" x14ac:dyDescent="0.25">
      <c r="A802" s="3">
        <v>42658</v>
      </c>
      <c r="B802" s="2">
        <v>0.93611111111111101</v>
      </c>
      <c r="C802" s="3">
        <v>42658</v>
      </c>
      <c r="D802" s="2">
        <v>0.95000000000000007</v>
      </c>
      <c r="E802" s="7">
        <f t="shared" si="53"/>
        <v>1.3888888888889062E-2</v>
      </c>
      <c r="F802" s="8">
        <f t="shared" si="54"/>
        <v>0.33333333333333331</v>
      </c>
      <c r="G802" t="s">
        <v>7</v>
      </c>
      <c r="H802" t="s">
        <v>16</v>
      </c>
      <c r="I802" t="s">
        <v>16</v>
      </c>
      <c r="J802">
        <v>6.2</v>
      </c>
      <c r="K802" s="8">
        <f t="shared" si="55"/>
        <v>18.600000000000001</v>
      </c>
    </row>
    <row r="803" spans="1:12" x14ac:dyDescent="0.25">
      <c r="A803" s="3">
        <v>42659</v>
      </c>
      <c r="B803" s="2">
        <v>6.9444444444444447E-4</v>
      </c>
      <c r="C803" s="3">
        <v>42659</v>
      </c>
      <c r="D803" s="2">
        <v>9.7222222222222224E-3</v>
      </c>
      <c r="E803" s="7">
        <f t="shared" si="53"/>
        <v>9.0277777777777787E-3</v>
      </c>
      <c r="F803" s="8">
        <f t="shared" si="54"/>
        <v>0.21666666666666667</v>
      </c>
      <c r="G803" t="s">
        <v>7</v>
      </c>
      <c r="H803" t="s">
        <v>16</v>
      </c>
      <c r="I803" t="s">
        <v>15</v>
      </c>
      <c r="J803">
        <v>3.1</v>
      </c>
      <c r="K803" s="8">
        <f t="shared" si="55"/>
        <v>14.307692307692308</v>
      </c>
    </row>
    <row r="804" spans="1:12" x14ac:dyDescent="0.25">
      <c r="A804" s="3">
        <v>42659</v>
      </c>
      <c r="B804" s="2">
        <v>0.53611111111111109</v>
      </c>
      <c r="C804" s="3">
        <v>42659</v>
      </c>
      <c r="D804" s="2">
        <v>0.5493055555555556</v>
      </c>
      <c r="E804" s="7">
        <f t="shared" si="53"/>
        <v>1.3194444444444509E-2</v>
      </c>
      <c r="F804" s="8">
        <f t="shared" si="54"/>
        <v>0.31666666666666665</v>
      </c>
      <c r="G804" t="s">
        <v>7</v>
      </c>
      <c r="H804" t="s">
        <v>15</v>
      </c>
      <c r="I804" t="s">
        <v>36</v>
      </c>
      <c r="J804">
        <v>10.5</v>
      </c>
      <c r="K804" s="8">
        <f t="shared" si="55"/>
        <v>33.15789473684211</v>
      </c>
      <c r="L804" t="s">
        <v>11</v>
      </c>
    </row>
    <row r="805" spans="1:12" x14ac:dyDescent="0.25">
      <c r="A805" s="3">
        <v>42659</v>
      </c>
      <c r="B805" s="2">
        <v>0.61111111111111105</v>
      </c>
      <c r="C805" s="3">
        <v>42659</v>
      </c>
      <c r="D805" s="2">
        <v>0.62569444444444444</v>
      </c>
      <c r="E805" s="7">
        <f t="shared" si="53"/>
        <v>1.4583333333333393E-2</v>
      </c>
      <c r="F805" s="8">
        <f t="shared" si="54"/>
        <v>0.35</v>
      </c>
      <c r="G805" t="s">
        <v>7</v>
      </c>
      <c r="H805" t="s">
        <v>36</v>
      </c>
      <c r="I805" t="s">
        <v>16</v>
      </c>
      <c r="J805">
        <v>8.1</v>
      </c>
      <c r="K805" s="8">
        <f t="shared" si="55"/>
        <v>23.142857142857142</v>
      </c>
    </row>
    <row r="806" spans="1:12" x14ac:dyDescent="0.25">
      <c r="A806" s="3">
        <v>42659</v>
      </c>
      <c r="B806" s="2">
        <v>0.63194444444444442</v>
      </c>
      <c r="C806" s="3">
        <v>42659</v>
      </c>
      <c r="D806" s="2">
        <v>0.6381944444444444</v>
      </c>
      <c r="E806" s="7">
        <f t="shared" si="53"/>
        <v>6.2499999999999778E-3</v>
      </c>
      <c r="F806" s="8">
        <f t="shared" si="54"/>
        <v>0.15</v>
      </c>
      <c r="G806" t="s">
        <v>7</v>
      </c>
      <c r="H806" t="s">
        <v>16</v>
      </c>
      <c r="I806" t="s">
        <v>15</v>
      </c>
      <c r="J806">
        <v>3.1</v>
      </c>
      <c r="K806" s="8">
        <f t="shared" si="55"/>
        <v>20.666666666666668</v>
      </c>
    </row>
    <row r="807" spans="1:12" x14ac:dyDescent="0.25">
      <c r="A807" s="3">
        <v>42659</v>
      </c>
      <c r="B807" s="2">
        <v>0.81041666666666667</v>
      </c>
      <c r="C807" s="3">
        <v>42659</v>
      </c>
      <c r="D807" s="2">
        <v>0.81458333333333333</v>
      </c>
      <c r="E807" s="7">
        <f t="shared" si="53"/>
        <v>4.1666666666666519E-3</v>
      </c>
      <c r="F807" s="8">
        <f t="shared" si="54"/>
        <v>0.1</v>
      </c>
      <c r="G807" t="s">
        <v>7</v>
      </c>
      <c r="H807" t="s">
        <v>38</v>
      </c>
      <c r="I807" t="s">
        <v>116</v>
      </c>
      <c r="J807">
        <v>2.1</v>
      </c>
      <c r="K807" s="8">
        <f t="shared" si="55"/>
        <v>21</v>
      </c>
      <c r="L807" t="s">
        <v>11</v>
      </c>
    </row>
    <row r="808" spans="1:12" x14ac:dyDescent="0.25">
      <c r="A808" s="3">
        <v>42659</v>
      </c>
      <c r="B808" s="2">
        <v>0.85416666666666663</v>
      </c>
      <c r="C808" s="3">
        <v>42659</v>
      </c>
      <c r="D808" s="2">
        <v>0.86041666666666661</v>
      </c>
      <c r="E808" s="7">
        <f t="shared" si="53"/>
        <v>6.2499999999999778E-3</v>
      </c>
      <c r="F808" s="8">
        <f t="shared" si="54"/>
        <v>0.15</v>
      </c>
      <c r="G808" t="s">
        <v>7</v>
      </c>
      <c r="H808" t="s">
        <v>15</v>
      </c>
      <c r="I808" t="s">
        <v>16</v>
      </c>
      <c r="J808">
        <v>4.3</v>
      </c>
      <c r="K808" s="8">
        <f t="shared" si="55"/>
        <v>28.666666666666668</v>
      </c>
    </row>
    <row r="809" spans="1:12" x14ac:dyDescent="0.25">
      <c r="A809" s="3">
        <v>42659</v>
      </c>
      <c r="B809" s="2">
        <v>0.89861111111111114</v>
      </c>
      <c r="C809" s="3">
        <v>42659</v>
      </c>
      <c r="D809" s="2">
        <v>0.90347222222222223</v>
      </c>
      <c r="E809" s="7">
        <f t="shared" si="53"/>
        <v>4.8611111111110938E-3</v>
      </c>
      <c r="F809" s="8">
        <f t="shared" si="54"/>
        <v>0.11666666666666667</v>
      </c>
      <c r="G809" t="s">
        <v>7</v>
      </c>
      <c r="H809" t="s">
        <v>16</v>
      </c>
      <c r="I809" t="s">
        <v>15</v>
      </c>
      <c r="J809">
        <v>2.5</v>
      </c>
      <c r="K809" s="8">
        <f t="shared" si="55"/>
        <v>21.428571428571427</v>
      </c>
      <c r="L809" t="s">
        <v>9</v>
      </c>
    </row>
    <row r="810" spans="1:12" x14ac:dyDescent="0.25">
      <c r="A810" s="3">
        <v>42660</v>
      </c>
      <c r="B810" s="2">
        <v>0.6381944444444444</v>
      </c>
      <c r="C810" s="3">
        <v>42660</v>
      </c>
      <c r="D810" s="2">
        <v>0.6645833333333333</v>
      </c>
      <c r="E810" s="7">
        <f t="shared" si="53"/>
        <v>2.6388888888888906E-2</v>
      </c>
      <c r="F810" s="8">
        <f t="shared" si="54"/>
        <v>0.6333333333333333</v>
      </c>
      <c r="G810" t="s">
        <v>7</v>
      </c>
      <c r="H810" t="s">
        <v>15</v>
      </c>
      <c r="I810" t="s">
        <v>40</v>
      </c>
      <c r="J810">
        <v>20.6</v>
      </c>
      <c r="K810" s="8">
        <f t="shared" si="55"/>
        <v>32.526315789473685</v>
      </c>
    </row>
    <row r="811" spans="1:12" x14ac:dyDescent="0.25">
      <c r="A811" s="3">
        <v>42660</v>
      </c>
      <c r="B811" s="2">
        <v>0.68680555555555556</v>
      </c>
      <c r="C811" s="3">
        <v>42660</v>
      </c>
      <c r="D811" s="2">
        <v>0.71597222222222223</v>
      </c>
      <c r="E811" s="7">
        <f t="shared" si="53"/>
        <v>2.9166666666666674E-2</v>
      </c>
      <c r="F811" s="8">
        <f t="shared" si="54"/>
        <v>0.7</v>
      </c>
      <c r="G811" t="s">
        <v>7</v>
      </c>
      <c r="H811" t="s">
        <v>40</v>
      </c>
      <c r="I811" t="s">
        <v>15</v>
      </c>
      <c r="J811">
        <v>17.600000000000001</v>
      </c>
      <c r="K811" s="8">
        <f t="shared" si="55"/>
        <v>25.142857142857146</v>
      </c>
    </row>
    <row r="812" spans="1:12" x14ac:dyDescent="0.25">
      <c r="A812" s="3">
        <v>42660</v>
      </c>
      <c r="B812" s="2">
        <v>0.75138888888888899</v>
      </c>
      <c r="C812" s="3">
        <v>42660</v>
      </c>
      <c r="D812" s="2">
        <v>0.76111111111111107</v>
      </c>
      <c r="E812" s="7">
        <f t="shared" si="53"/>
        <v>9.7222222222220767E-3</v>
      </c>
      <c r="F812" s="8">
        <f t="shared" si="54"/>
        <v>0.23333333333333334</v>
      </c>
      <c r="G812" t="s">
        <v>7</v>
      </c>
      <c r="H812" t="s">
        <v>15</v>
      </c>
      <c r="I812" t="s">
        <v>48</v>
      </c>
      <c r="J812">
        <v>5.6</v>
      </c>
      <c r="K812" s="8">
        <f t="shared" si="55"/>
        <v>23.999999999999996</v>
      </c>
    </row>
    <row r="813" spans="1:12" x14ac:dyDescent="0.25">
      <c r="A813" s="3">
        <v>42660</v>
      </c>
      <c r="B813" s="2">
        <v>0.7715277777777777</v>
      </c>
      <c r="C813" s="3">
        <v>42660</v>
      </c>
      <c r="D813" s="2">
        <v>0.78125</v>
      </c>
      <c r="E813" s="7">
        <f t="shared" si="53"/>
        <v>9.7222222222222987E-3</v>
      </c>
      <c r="F813" s="8">
        <f t="shared" si="54"/>
        <v>0.23333333333333334</v>
      </c>
      <c r="G813" t="s">
        <v>7</v>
      </c>
      <c r="H813" t="s">
        <v>48</v>
      </c>
      <c r="I813" t="s">
        <v>48</v>
      </c>
      <c r="J813">
        <v>3.3</v>
      </c>
      <c r="K813" s="8">
        <f t="shared" si="55"/>
        <v>14.142857142857142</v>
      </c>
    </row>
    <row r="814" spans="1:12" x14ac:dyDescent="0.25">
      <c r="A814" s="3">
        <v>42660</v>
      </c>
      <c r="B814" s="2">
        <v>0.79722222222222217</v>
      </c>
      <c r="C814" s="3">
        <v>42660</v>
      </c>
      <c r="D814" s="2">
        <v>0.80902777777777779</v>
      </c>
      <c r="E814" s="7">
        <f t="shared" si="53"/>
        <v>1.1805555555555625E-2</v>
      </c>
      <c r="F814" s="8">
        <f t="shared" si="54"/>
        <v>0.28333333333333333</v>
      </c>
      <c r="G814" t="s">
        <v>7</v>
      </c>
      <c r="H814" t="s">
        <v>48</v>
      </c>
      <c r="I814" t="s">
        <v>15</v>
      </c>
      <c r="J814">
        <v>5.3</v>
      </c>
      <c r="K814" s="8">
        <f t="shared" si="55"/>
        <v>18.705882352941178</v>
      </c>
    </row>
    <row r="815" spans="1:12" x14ac:dyDescent="0.25">
      <c r="A815" s="3">
        <v>42661</v>
      </c>
      <c r="B815" s="2">
        <v>0.34166666666666662</v>
      </c>
      <c r="C815" s="3">
        <v>42661</v>
      </c>
      <c r="D815" s="2">
        <v>0.34861111111111115</v>
      </c>
      <c r="E815" s="7">
        <f t="shared" si="53"/>
        <v>6.9444444444445308E-3</v>
      </c>
      <c r="F815" s="8">
        <f t="shared" si="54"/>
        <v>0.16666666666666666</v>
      </c>
      <c r="G815" t="s">
        <v>7</v>
      </c>
      <c r="H815" t="s">
        <v>38</v>
      </c>
      <c r="I815" t="s">
        <v>54</v>
      </c>
      <c r="J815">
        <v>3.3</v>
      </c>
      <c r="K815" s="8">
        <f t="shared" si="55"/>
        <v>19.8</v>
      </c>
    </row>
    <row r="816" spans="1:12" x14ac:dyDescent="0.25">
      <c r="A816" s="3">
        <v>42661</v>
      </c>
      <c r="B816" s="2">
        <v>0.37013888888888885</v>
      </c>
      <c r="C816" s="3">
        <v>42661</v>
      </c>
      <c r="D816" s="2">
        <v>0.37638888888888888</v>
      </c>
      <c r="E816" s="7">
        <f t="shared" si="53"/>
        <v>6.2500000000000333E-3</v>
      </c>
      <c r="F816" s="8">
        <f t="shared" si="54"/>
        <v>0.15</v>
      </c>
      <c r="G816" t="s">
        <v>7</v>
      </c>
      <c r="H816" t="s">
        <v>54</v>
      </c>
      <c r="I816" t="s">
        <v>38</v>
      </c>
      <c r="J816">
        <v>3.3</v>
      </c>
      <c r="K816" s="8">
        <f t="shared" si="55"/>
        <v>22</v>
      </c>
    </row>
    <row r="817" spans="1:12" x14ac:dyDescent="0.25">
      <c r="A817" s="3">
        <v>42661</v>
      </c>
      <c r="B817" s="2">
        <v>0.44513888888888892</v>
      </c>
      <c r="C817" s="3">
        <v>42661</v>
      </c>
      <c r="D817" s="2">
        <v>0.46458333333333335</v>
      </c>
      <c r="E817" s="7">
        <f t="shared" si="53"/>
        <v>1.9444444444444431E-2</v>
      </c>
      <c r="F817" s="8">
        <f t="shared" si="54"/>
        <v>0.46666666666666667</v>
      </c>
      <c r="G817" t="s">
        <v>7</v>
      </c>
      <c r="H817" t="s">
        <v>15</v>
      </c>
      <c r="I817" t="s">
        <v>16</v>
      </c>
      <c r="J817">
        <v>7.9</v>
      </c>
      <c r="K817" s="8">
        <f t="shared" si="55"/>
        <v>16.928571428571431</v>
      </c>
      <c r="L817" t="s">
        <v>24</v>
      </c>
    </row>
    <row r="818" spans="1:12" x14ac:dyDescent="0.25">
      <c r="A818" s="3">
        <v>42661</v>
      </c>
      <c r="B818" s="2">
        <v>0.7583333333333333</v>
      </c>
      <c r="C818" s="3">
        <v>42661</v>
      </c>
      <c r="D818" s="2">
        <v>0.7729166666666667</v>
      </c>
      <c r="E818" s="7">
        <f t="shared" si="53"/>
        <v>1.4583333333333393E-2</v>
      </c>
      <c r="F818" s="8">
        <f t="shared" si="54"/>
        <v>0.35</v>
      </c>
      <c r="G818" t="s">
        <v>7</v>
      </c>
      <c r="H818" t="s">
        <v>145</v>
      </c>
      <c r="I818" t="s">
        <v>146</v>
      </c>
      <c r="J818">
        <v>13</v>
      </c>
      <c r="K818" s="8">
        <f t="shared" si="55"/>
        <v>37.142857142857146</v>
      </c>
    </row>
    <row r="819" spans="1:12" x14ac:dyDescent="0.25">
      <c r="A819" s="3">
        <v>42661</v>
      </c>
      <c r="B819" s="2">
        <v>0.79375000000000007</v>
      </c>
      <c r="C819" s="3">
        <v>42661</v>
      </c>
      <c r="D819" s="2">
        <v>0.80069444444444438</v>
      </c>
      <c r="E819" s="7">
        <f t="shared" si="53"/>
        <v>6.9444444444443088E-3</v>
      </c>
      <c r="F819" s="8">
        <f t="shared" si="54"/>
        <v>0.16666666666666666</v>
      </c>
      <c r="G819" t="s">
        <v>7</v>
      </c>
      <c r="H819" t="s">
        <v>146</v>
      </c>
      <c r="I819" t="s">
        <v>147</v>
      </c>
      <c r="J819">
        <v>3</v>
      </c>
      <c r="K819" s="8">
        <f t="shared" si="55"/>
        <v>18</v>
      </c>
    </row>
    <row r="820" spans="1:12" x14ac:dyDescent="0.25">
      <c r="A820" s="3">
        <v>42661</v>
      </c>
      <c r="B820" s="2">
        <v>0.85486111111111107</v>
      </c>
      <c r="C820" s="3">
        <v>42661</v>
      </c>
      <c r="D820" s="2">
        <v>0.85902777777777783</v>
      </c>
      <c r="E820" s="7">
        <f t="shared" si="53"/>
        <v>4.1666666666667629E-3</v>
      </c>
      <c r="F820" s="8">
        <f t="shared" si="54"/>
        <v>0.1</v>
      </c>
      <c r="G820" t="s">
        <v>7</v>
      </c>
      <c r="H820" t="s">
        <v>147</v>
      </c>
      <c r="I820" t="s">
        <v>146</v>
      </c>
      <c r="J820">
        <v>3</v>
      </c>
      <c r="K820" s="8">
        <f t="shared" si="55"/>
        <v>30</v>
      </c>
    </row>
    <row r="821" spans="1:12" x14ac:dyDescent="0.25">
      <c r="A821" s="3">
        <v>42662</v>
      </c>
      <c r="B821" s="2">
        <v>0.3979166666666667</v>
      </c>
      <c r="C821" s="3">
        <v>42662</v>
      </c>
      <c r="D821" s="2">
        <v>0.40763888888888888</v>
      </c>
      <c r="E821" s="7">
        <f t="shared" ref="E821:E884" si="57">IF(D821&gt;B821,D821-B821,D821-B821+1)</f>
        <v>9.7222222222221877E-3</v>
      </c>
      <c r="F821" s="8">
        <f t="shared" ref="F821:F884" si="58">(HOUR(E821)*60+MINUTE(E821))/60</f>
        <v>0.23333333333333334</v>
      </c>
      <c r="G821" t="s">
        <v>7</v>
      </c>
      <c r="H821" t="s">
        <v>146</v>
      </c>
      <c r="I821" t="s">
        <v>145</v>
      </c>
      <c r="J821">
        <v>3.8</v>
      </c>
      <c r="K821" s="8">
        <f t="shared" ref="K821:K884" si="59">J821/F821</f>
        <v>16.285714285714285</v>
      </c>
    </row>
    <row r="822" spans="1:12" x14ac:dyDescent="0.25">
      <c r="A822" s="3">
        <v>42662</v>
      </c>
      <c r="B822" s="2">
        <v>0.41250000000000003</v>
      </c>
      <c r="C822" s="3">
        <v>42662</v>
      </c>
      <c r="D822" s="2">
        <v>0.43124999999999997</v>
      </c>
      <c r="E822" s="7">
        <f t="shared" si="57"/>
        <v>1.8749999999999933E-2</v>
      </c>
      <c r="F822" s="8">
        <f t="shared" si="58"/>
        <v>0.45</v>
      </c>
      <c r="G822" t="s">
        <v>7</v>
      </c>
      <c r="H822" t="s">
        <v>145</v>
      </c>
      <c r="I822" t="s">
        <v>123</v>
      </c>
      <c r="J822">
        <v>9.5</v>
      </c>
      <c r="K822" s="8">
        <f t="shared" si="59"/>
        <v>21.111111111111111</v>
      </c>
    </row>
    <row r="823" spans="1:12" x14ac:dyDescent="0.25">
      <c r="A823" s="3">
        <v>42662</v>
      </c>
      <c r="B823" s="2">
        <v>0.57291666666666663</v>
      </c>
      <c r="C823" s="3">
        <v>42662</v>
      </c>
      <c r="D823" s="2">
        <v>0.5805555555555556</v>
      </c>
      <c r="E823" s="7">
        <f t="shared" si="57"/>
        <v>7.6388888888889728E-3</v>
      </c>
      <c r="F823" s="8">
        <f t="shared" si="58"/>
        <v>0.18333333333333332</v>
      </c>
      <c r="G823" t="s">
        <v>7</v>
      </c>
      <c r="H823" t="s">
        <v>190</v>
      </c>
      <c r="I823" t="s">
        <v>191</v>
      </c>
      <c r="J823">
        <v>1.7</v>
      </c>
      <c r="K823" s="8">
        <f t="shared" si="59"/>
        <v>9.2727272727272734</v>
      </c>
    </row>
    <row r="824" spans="1:12" x14ac:dyDescent="0.25">
      <c r="A824" s="3">
        <v>42662</v>
      </c>
      <c r="B824" s="2">
        <v>0.58472222222222225</v>
      </c>
      <c r="C824" s="3">
        <v>42662</v>
      </c>
      <c r="D824" s="2">
        <v>0.60486111111111118</v>
      </c>
      <c r="E824" s="7">
        <f t="shared" si="57"/>
        <v>2.0138888888888928E-2</v>
      </c>
      <c r="F824" s="8">
        <f t="shared" si="58"/>
        <v>0.48333333333333334</v>
      </c>
      <c r="G824" t="s">
        <v>7</v>
      </c>
      <c r="H824" t="s">
        <v>123</v>
      </c>
      <c r="I824" t="s">
        <v>147</v>
      </c>
      <c r="J824">
        <v>10.8</v>
      </c>
      <c r="K824" s="8">
        <f t="shared" si="59"/>
        <v>22.344827586206897</v>
      </c>
    </row>
    <row r="825" spans="1:12" x14ac:dyDescent="0.25">
      <c r="A825" s="3">
        <v>42662</v>
      </c>
      <c r="B825" s="2">
        <v>0.65555555555555556</v>
      </c>
      <c r="C825" s="3">
        <v>42662</v>
      </c>
      <c r="D825" s="2">
        <v>0.66805555555555562</v>
      </c>
      <c r="E825" s="7">
        <f t="shared" si="57"/>
        <v>1.2500000000000067E-2</v>
      </c>
      <c r="F825" s="8">
        <f t="shared" si="58"/>
        <v>0.3</v>
      </c>
      <c r="G825" t="s">
        <v>7</v>
      </c>
      <c r="H825" t="s">
        <v>192</v>
      </c>
      <c r="I825" t="s">
        <v>193</v>
      </c>
      <c r="J825">
        <v>4.0999999999999996</v>
      </c>
      <c r="K825" s="8">
        <f t="shared" si="59"/>
        <v>13.666666666666666</v>
      </c>
    </row>
    <row r="826" spans="1:12" x14ac:dyDescent="0.25">
      <c r="A826" s="3">
        <v>42662</v>
      </c>
      <c r="B826" s="2">
        <v>0.67083333333333339</v>
      </c>
      <c r="C826" s="3">
        <v>42662</v>
      </c>
      <c r="D826" s="2">
        <v>0.67986111111111114</v>
      </c>
      <c r="E826" s="7">
        <f t="shared" si="57"/>
        <v>9.0277777777777457E-3</v>
      </c>
      <c r="F826" s="8">
        <f t="shared" si="58"/>
        <v>0.21666666666666667</v>
      </c>
      <c r="G826" t="s">
        <v>7</v>
      </c>
      <c r="H826" t="s">
        <v>193</v>
      </c>
      <c r="I826" t="s">
        <v>194</v>
      </c>
      <c r="J826">
        <v>2.2000000000000002</v>
      </c>
      <c r="K826" s="8">
        <f t="shared" si="59"/>
        <v>10.153846153846155</v>
      </c>
    </row>
    <row r="827" spans="1:12" x14ac:dyDescent="0.25">
      <c r="A827" s="3">
        <v>42662</v>
      </c>
      <c r="B827" s="2">
        <v>0.68958333333333333</v>
      </c>
      <c r="C827" s="3">
        <v>42662</v>
      </c>
      <c r="D827" s="2">
        <v>0.7090277777777777</v>
      </c>
      <c r="E827" s="7">
        <f t="shared" si="57"/>
        <v>1.9444444444444375E-2</v>
      </c>
      <c r="F827" s="8">
        <f t="shared" si="58"/>
        <v>0.46666666666666667</v>
      </c>
      <c r="G827" t="s">
        <v>7</v>
      </c>
      <c r="H827" t="s">
        <v>147</v>
      </c>
      <c r="I827" t="s">
        <v>146</v>
      </c>
      <c r="J827">
        <v>4.5999999999999996</v>
      </c>
      <c r="K827" s="8">
        <f t="shared" si="59"/>
        <v>9.8571428571428559</v>
      </c>
    </row>
    <row r="828" spans="1:12" x14ac:dyDescent="0.25">
      <c r="A828" s="3">
        <v>42663</v>
      </c>
      <c r="B828" s="2">
        <v>0.47638888888888892</v>
      </c>
      <c r="C828" s="3">
        <v>42663</v>
      </c>
      <c r="D828" s="2">
        <v>0.48194444444444445</v>
      </c>
      <c r="E828" s="7">
        <f t="shared" si="57"/>
        <v>5.5555555555555358E-3</v>
      </c>
      <c r="F828" s="8">
        <f t="shared" si="58"/>
        <v>0.13333333333333333</v>
      </c>
      <c r="G828" t="s">
        <v>7</v>
      </c>
      <c r="H828" t="s">
        <v>146</v>
      </c>
      <c r="I828" t="s">
        <v>147</v>
      </c>
      <c r="J828">
        <v>3.1</v>
      </c>
      <c r="K828" s="8">
        <f t="shared" si="59"/>
        <v>23.25</v>
      </c>
    </row>
    <row r="829" spans="1:12" x14ac:dyDescent="0.25">
      <c r="A829" s="3">
        <v>42663</v>
      </c>
      <c r="B829" s="2">
        <v>0.5131944444444444</v>
      </c>
      <c r="C829" s="3">
        <v>42663</v>
      </c>
      <c r="D829" s="2">
        <v>0.55347222222222225</v>
      </c>
      <c r="E829" s="7">
        <f t="shared" si="57"/>
        <v>4.0277777777777857E-2</v>
      </c>
      <c r="F829" s="8">
        <f t="shared" si="58"/>
        <v>0.96666666666666667</v>
      </c>
      <c r="G829" t="s">
        <v>7</v>
      </c>
      <c r="H829" t="s">
        <v>147</v>
      </c>
      <c r="I829" t="s">
        <v>195</v>
      </c>
      <c r="J829">
        <v>47.7</v>
      </c>
      <c r="K829" s="8">
        <f t="shared" si="59"/>
        <v>49.344827586206897</v>
      </c>
    </row>
    <row r="830" spans="1:12" x14ac:dyDescent="0.25">
      <c r="A830" s="3">
        <v>42663</v>
      </c>
      <c r="B830" s="2">
        <v>0.86388888888888893</v>
      </c>
      <c r="C830" s="3">
        <v>42663</v>
      </c>
      <c r="D830" s="2">
        <v>0.90069444444444446</v>
      </c>
      <c r="E830" s="7">
        <f t="shared" si="57"/>
        <v>3.6805555555555536E-2</v>
      </c>
      <c r="F830" s="8">
        <f t="shared" si="58"/>
        <v>0.8833333333333333</v>
      </c>
      <c r="G830" t="s">
        <v>7</v>
      </c>
      <c r="H830" t="s">
        <v>195</v>
      </c>
      <c r="I830" t="s">
        <v>146</v>
      </c>
      <c r="J830">
        <v>44.6</v>
      </c>
      <c r="K830" s="8">
        <f t="shared" si="59"/>
        <v>50.490566037735853</v>
      </c>
    </row>
    <row r="831" spans="1:12" x14ac:dyDescent="0.25">
      <c r="A831" s="3">
        <v>42664</v>
      </c>
      <c r="B831" s="2">
        <v>0.42083333333333334</v>
      </c>
      <c r="C831" s="3">
        <v>42664</v>
      </c>
      <c r="D831" s="2">
        <v>0.43124999999999997</v>
      </c>
      <c r="E831" s="7">
        <f t="shared" si="57"/>
        <v>1.041666666666663E-2</v>
      </c>
      <c r="F831" s="8">
        <f t="shared" si="58"/>
        <v>0.25</v>
      </c>
      <c r="G831" t="s">
        <v>7</v>
      </c>
      <c r="H831" t="s">
        <v>146</v>
      </c>
      <c r="I831" t="s">
        <v>145</v>
      </c>
      <c r="J831">
        <v>13.2</v>
      </c>
      <c r="K831" s="8">
        <f t="shared" si="59"/>
        <v>52.8</v>
      </c>
    </row>
    <row r="832" spans="1:12" x14ac:dyDescent="0.25">
      <c r="A832" s="3">
        <v>42665</v>
      </c>
      <c r="B832" s="2">
        <v>3.7499999999999999E-2</v>
      </c>
      <c r="C832" s="3">
        <v>42665</v>
      </c>
      <c r="D832" s="2">
        <v>4.7916666666666663E-2</v>
      </c>
      <c r="E832" s="7">
        <f t="shared" si="57"/>
        <v>1.0416666666666664E-2</v>
      </c>
      <c r="F832" s="8">
        <f t="shared" si="58"/>
        <v>0.25</v>
      </c>
      <c r="G832" t="s">
        <v>7</v>
      </c>
      <c r="H832" t="s">
        <v>16</v>
      </c>
      <c r="I832" t="s">
        <v>15</v>
      </c>
      <c r="J832">
        <v>8.6999999999999993</v>
      </c>
      <c r="K832" s="8">
        <f t="shared" si="59"/>
        <v>34.799999999999997</v>
      </c>
    </row>
    <row r="833" spans="1:12" x14ac:dyDescent="0.25">
      <c r="A833" s="3">
        <v>42665</v>
      </c>
      <c r="B833" s="2">
        <v>0.55972222222222223</v>
      </c>
      <c r="C833" s="3">
        <v>42665</v>
      </c>
      <c r="D833" s="2">
        <v>0.5854166666666667</v>
      </c>
      <c r="E833" s="7">
        <f t="shared" si="57"/>
        <v>2.5694444444444464E-2</v>
      </c>
      <c r="F833" s="8">
        <f t="shared" si="58"/>
        <v>0.6166666666666667</v>
      </c>
      <c r="G833" t="s">
        <v>7</v>
      </c>
      <c r="H833" t="s">
        <v>15</v>
      </c>
      <c r="I833" t="s">
        <v>40</v>
      </c>
      <c r="J833">
        <v>17.2</v>
      </c>
      <c r="K833" s="8">
        <f t="shared" si="59"/>
        <v>27.891891891891888</v>
      </c>
    </row>
    <row r="834" spans="1:12" x14ac:dyDescent="0.25">
      <c r="A834" s="3">
        <v>42665</v>
      </c>
      <c r="B834" s="2">
        <v>0.71388888888888891</v>
      </c>
      <c r="C834" s="3">
        <v>42665</v>
      </c>
      <c r="D834" s="2">
        <v>0.74652777777777779</v>
      </c>
      <c r="E834" s="7">
        <f t="shared" si="57"/>
        <v>3.2638888888888884E-2</v>
      </c>
      <c r="F834" s="8">
        <f t="shared" si="58"/>
        <v>0.78333333333333333</v>
      </c>
      <c r="G834" t="s">
        <v>7</v>
      </c>
      <c r="H834" t="s">
        <v>40</v>
      </c>
      <c r="I834" t="s">
        <v>15</v>
      </c>
      <c r="J834">
        <v>14</v>
      </c>
      <c r="K834" s="8">
        <f t="shared" si="59"/>
        <v>17.872340425531917</v>
      </c>
    </row>
    <row r="835" spans="1:12" x14ac:dyDescent="0.25">
      <c r="A835" s="3">
        <v>42666</v>
      </c>
      <c r="B835" s="2">
        <v>0.39166666666666666</v>
      </c>
      <c r="C835" s="3">
        <v>42666</v>
      </c>
      <c r="D835" s="2">
        <v>0.4201388888888889</v>
      </c>
      <c r="E835" s="7">
        <f t="shared" si="57"/>
        <v>2.8472222222222232E-2</v>
      </c>
      <c r="F835" s="8">
        <f t="shared" si="58"/>
        <v>0.68333333333333335</v>
      </c>
      <c r="G835" t="s">
        <v>7</v>
      </c>
      <c r="H835" t="s">
        <v>15</v>
      </c>
      <c r="I835" t="s">
        <v>40</v>
      </c>
      <c r="J835">
        <v>28.1</v>
      </c>
      <c r="K835" s="8">
        <f t="shared" si="59"/>
        <v>41.121951219512198</v>
      </c>
    </row>
    <row r="836" spans="1:12" x14ac:dyDescent="0.25">
      <c r="A836" s="3">
        <v>42666</v>
      </c>
      <c r="B836" s="2">
        <v>0.51180555555555551</v>
      </c>
      <c r="C836" s="3">
        <v>42666</v>
      </c>
      <c r="D836" s="2">
        <v>0.54097222222222219</v>
      </c>
      <c r="E836" s="7">
        <f t="shared" si="57"/>
        <v>2.9166666666666674E-2</v>
      </c>
      <c r="F836" s="8">
        <f t="shared" si="58"/>
        <v>0.7</v>
      </c>
      <c r="G836" t="s">
        <v>7</v>
      </c>
      <c r="H836" t="s">
        <v>40</v>
      </c>
      <c r="I836" t="s">
        <v>15</v>
      </c>
      <c r="J836">
        <v>28.2</v>
      </c>
      <c r="K836" s="8">
        <f t="shared" si="59"/>
        <v>40.285714285714285</v>
      </c>
    </row>
    <row r="837" spans="1:12" x14ac:dyDescent="0.25">
      <c r="A837" s="3">
        <v>42666</v>
      </c>
      <c r="B837" s="2">
        <v>0.7944444444444444</v>
      </c>
      <c r="C837" s="3">
        <v>42666</v>
      </c>
      <c r="D837" s="2">
        <v>0.80138888888888893</v>
      </c>
      <c r="E837" s="7">
        <f t="shared" si="57"/>
        <v>6.9444444444445308E-3</v>
      </c>
      <c r="F837" s="8">
        <f t="shared" si="58"/>
        <v>0.16666666666666666</v>
      </c>
      <c r="G837" t="s">
        <v>7</v>
      </c>
      <c r="H837" t="s">
        <v>15</v>
      </c>
      <c r="I837" t="s">
        <v>16</v>
      </c>
      <c r="J837">
        <v>3.1</v>
      </c>
      <c r="K837" s="8">
        <f t="shared" si="59"/>
        <v>18.600000000000001</v>
      </c>
      <c r="L837" t="s">
        <v>9</v>
      </c>
    </row>
    <row r="838" spans="1:12" x14ac:dyDescent="0.25">
      <c r="A838" s="3">
        <v>42666</v>
      </c>
      <c r="B838" s="2">
        <v>0.88194444444444453</v>
      </c>
      <c r="C838" s="3">
        <v>42666</v>
      </c>
      <c r="D838" s="2">
        <v>0.89236111111111116</v>
      </c>
      <c r="E838" s="7">
        <f t="shared" si="57"/>
        <v>1.041666666666663E-2</v>
      </c>
      <c r="F838" s="8">
        <f t="shared" si="58"/>
        <v>0.25</v>
      </c>
      <c r="G838" t="s">
        <v>7</v>
      </c>
      <c r="H838" t="s">
        <v>16</v>
      </c>
      <c r="I838" t="s">
        <v>15</v>
      </c>
      <c r="J838">
        <v>3.1</v>
      </c>
      <c r="K838" s="8">
        <f t="shared" si="59"/>
        <v>12.4</v>
      </c>
      <c r="L838" t="s">
        <v>13</v>
      </c>
    </row>
    <row r="839" spans="1:12" x14ac:dyDescent="0.25">
      <c r="A839" s="3">
        <v>42667</v>
      </c>
      <c r="B839" s="2">
        <v>0.62291666666666667</v>
      </c>
      <c r="C839" s="3">
        <v>42667</v>
      </c>
      <c r="D839" s="2">
        <v>0.6430555555555556</v>
      </c>
      <c r="E839" s="7">
        <f t="shared" si="57"/>
        <v>2.0138888888888928E-2</v>
      </c>
      <c r="F839" s="8">
        <f t="shared" si="58"/>
        <v>0.48333333333333334</v>
      </c>
      <c r="G839" t="s">
        <v>7</v>
      </c>
      <c r="H839" t="s">
        <v>15</v>
      </c>
      <c r="I839" t="s">
        <v>36</v>
      </c>
      <c r="J839">
        <v>16.399999999999999</v>
      </c>
      <c r="K839" s="8">
        <f t="shared" si="59"/>
        <v>33.931034482758619</v>
      </c>
    </row>
    <row r="840" spans="1:12" x14ac:dyDescent="0.25">
      <c r="A840" s="3">
        <v>42667</v>
      </c>
      <c r="B840" s="2">
        <v>0.6479166666666667</v>
      </c>
      <c r="C840" s="3">
        <v>42667</v>
      </c>
      <c r="D840" s="2">
        <v>0.67569444444444438</v>
      </c>
      <c r="E840" s="7">
        <f t="shared" si="57"/>
        <v>2.7777777777777679E-2</v>
      </c>
      <c r="F840" s="8">
        <f t="shared" si="58"/>
        <v>0.66666666666666663</v>
      </c>
      <c r="G840" t="s">
        <v>7</v>
      </c>
      <c r="H840" t="s">
        <v>36</v>
      </c>
      <c r="I840" t="s">
        <v>16</v>
      </c>
      <c r="J840">
        <v>15.4</v>
      </c>
      <c r="K840" s="8">
        <f t="shared" si="59"/>
        <v>23.1</v>
      </c>
    </row>
    <row r="841" spans="1:12" x14ac:dyDescent="0.25">
      <c r="A841" s="3">
        <v>42667</v>
      </c>
      <c r="B841" s="2">
        <v>0.69027777777777777</v>
      </c>
      <c r="C841" s="3">
        <v>42667</v>
      </c>
      <c r="D841" s="2">
        <v>0.69513888888888886</v>
      </c>
      <c r="E841" s="7">
        <f t="shared" si="57"/>
        <v>4.8611111111110938E-3</v>
      </c>
      <c r="F841" s="8">
        <f t="shared" si="58"/>
        <v>0.11666666666666667</v>
      </c>
      <c r="G841" t="s">
        <v>7</v>
      </c>
      <c r="H841" t="s">
        <v>16</v>
      </c>
      <c r="I841" t="s">
        <v>15</v>
      </c>
      <c r="J841">
        <v>2.2000000000000002</v>
      </c>
      <c r="K841" s="8">
        <f t="shared" si="59"/>
        <v>18.857142857142858</v>
      </c>
    </row>
    <row r="842" spans="1:12" x14ac:dyDescent="0.25">
      <c r="A842" s="3">
        <v>42668</v>
      </c>
      <c r="B842" s="2">
        <v>0.56041666666666667</v>
      </c>
      <c r="C842" s="3">
        <v>42668</v>
      </c>
      <c r="D842" s="2">
        <v>0.58888888888888891</v>
      </c>
      <c r="E842" s="7">
        <f t="shared" si="57"/>
        <v>2.8472222222222232E-2</v>
      </c>
      <c r="F842" s="8">
        <f t="shared" si="58"/>
        <v>0.68333333333333335</v>
      </c>
      <c r="G842" t="s">
        <v>7</v>
      </c>
      <c r="H842" t="s">
        <v>15</v>
      </c>
      <c r="I842" t="s">
        <v>48</v>
      </c>
      <c r="J842">
        <v>11.2</v>
      </c>
      <c r="K842" s="8">
        <f t="shared" si="59"/>
        <v>16.390243902439025</v>
      </c>
    </row>
    <row r="843" spans="1:12" x14ac:dyDescent="0.25">
      <c r="A843" s="3">
        <v>42668</v>
      </c>
      <c r="B843" s="2">
        <v>0.62777777777777777</v>
      </c>
      <c r="C843" s="3">
        <v>42668</v>
      </c>
      <c r="D843" s="2">
        <v>0.63263888888888886</v>
      </c>
      <c r="E843" s="7">
        <f t="shared" si="57"/>
        <v>4.8611111111110938E-3</v>
      </c>
      <c r="F843" s="8">
        <f t="shared" si="58"/>
        <v>0.11666666666666667</v>
      </c>
      <c r="G843" t="s">
        <v>7</v>
      </c>
      <c r="H843" t="s">
        <v>48</v>
      </c>
      <c r="I843" t="s">
        <v>196</v>
      </c>
      <c r="J843">
        <v>2.2000000000000002</v>
      </c>
      <c r="K843" s="8">
        <f t="shared" si="59"/>
        <v>18.857142857142858</v>
      </c>
    </row>
    <row r="844" spans="1:12" x14ac:dyDescent="0.25">
      <c r="A844" s="3">
        <v>42668</v>
      </c>
      <c r="B844" s="2">
        <v>0.63611111111111118</v>
      </c>
      <c r="C844" s="3">
        <v>42668</v>
      </c>
      <c r="D844" s="2">
        <v>0.6479166666666667</v>
      </c>
      <c r="E844" s="7">
        <f t="shared" si="57"/>
        <v>1.1805555555555514E-2</v>
      </c>
      <c r="F844" s="8">
        <f t="shared" si="58"/>
        <v>0.28333333333333333</v>
      </c>
      <c r="G844" t="s">
        <v>7</v>
      </c>
      <c r="H844" t="s">
        <v>196</v>
      </c>
      <c r="I844" t="s">
        <v>15</v>
      </c>
      <c r="J844">
        <v>3.6</v>
      </c>
      <c r="K844" s="8">
        <f t="shared" si="59"/>
        <v>12.705882352941178</v>
      </c>
    </row>
    <row r="845" spans="1:12" x14ac:dyDescent="0.25">
      <c r="A845" s="3">
        <v>42668</v>
      </c>
      <c r="B845" s="2">
        <v>0.83333333333333337</v>
      </c>
      <c r="C845" s="3">
        <v>42668</v>
      </c>
      <c r="D845" s="2">
        <v>0.84097222222222223</v>
      </c>
      <c r="E845" s="7">
        <f t="shared" si="57"/>
        <v>7.6388888888888618E-3</v>
      </c>
      <c r="F845" s="8">
        <f t="shared" si="58"/>
        <v>0.18333333333333332</v>
      </c>
      <c r="G845" t="s">
        <v>7</v>
      </c>
      <c r="H845" t="s">
        <v>38</v>
      </c>
      <c r="I845" t="s">
        <v>131</v>
      </c>
      <c r="J845">
        <v>3.6</v>
      </c>
      <c r="K845" s="8">
        <f t="shared" si="59"/>
        <v>19.636363636363637</v>
      </c>
      <c r="L845" t="s">
        <v>9</v>
      </c>
    </row>
    <row r="846" spans="1:12" x14ac:dyDescent="0.25">
      <c r="A846" s="3">
        <v>42668</v>
      </c>
      <c r="B846" s="2">
        <v>0.87083333333333324</v>
      </c>
      <c r="C846" s="3">
        <v>42668</v>
      </c>
      <c r="D846" s="2">
        <v>0.87708333333333333</v>
      </c>
      <c r="E846" s="7">
        <f t="shared" si="57"/>
        <v>6.2500000000000888E-3</v>
      </c>
      <c r="F846" s="8">
        <f t="shared" si="58"/>
        <v>0.15</v>
      </c>
      <c r="G846" t="s">
        <v>7</v>
      </c>
      <c r="H846" t="s">
        <v>131</v>
      </c>
      <c r="I846" t="s">
        <v>116</v>
      </c>
      <c r="J846">
        <v>4.9000000000000004</v>
      </c>
      <c r="K846" s="8">
        <f t="shared" si="59"/>
        <v>32.666666666666671</v>
      </c>
    </row>
    <row r="847" spans="1:12" x14ac:dyDescent="0.25">
      <c r="A847" s="3">
        <v>42668</v>
      </c>
      <c r="B847" s="2">
        <v>0.93333333333333324</v>
      </c>
      <c r="C847" s="3">
        <v>42668</v>
      </c>
      <c r="D847" s="2">
        <v>0.94791666666666663</v>
      </c>
      <c r="E847" s="7">
        <f t="shared" si="57"/>
        <v>1.4583333333333393E-2</v>
      </c>
      <c r="F847" s="8">
        <f t="shared" si="58"/>
        <v>0.35</v>
      </c>
      <c r="G847" t="s">
        <v>7</v>
      </c>
      <c r="H847" t="s">
        <v>116</v>
      </c>
      <c r="I847" t="s">
        <v>38</v>
      </c>
      <c r="J847">
        <v>8.6999999999999993</v>
      </c>
      <c r="K847" s="8">
        <f t="shared" si="59"/>
        <v>24.857142857142858</v>
      </c>
      <c r="L847" t="s">
        <v>10</v>
      </c>
    </row>
    <row r="848" spans="1:12" x14ac:dyDescent="0.25">
      <c r="A848" s="3">
        <v>42669</v>
      </c>
      <c r="B848" s="2">
        <v>0.80902777777777779</v>
      </c>
      <c r="C848" s="3">
        <v>42669</v>
      </c>
      <c r="D848" s="2">
        <v>0.81319444444444444</v>
      </c>
      <c r="E848" s="7">
        <f t="shared" si="57"/>
        <v>4.1666666666666519E-3</v>
      </c>
      <c r="F848" s="8">
        <f t="shared" si="58"/>
        <v>0.1</v>
      </c>
      <c r="G848" t="s">
        <v>7</v>
      </c>
      <c r="H848" t="s">
        <v>38</v>
      </c>
      <c r="I848" t="s">
        <v>116</v>
      </c>
      <c r="J848">
        <v>2.1</v>
      </c>
      <c r="K848" s="8">
        <f t="shared" si="59"/>
        <v>21</v>
      </c>
      <c r="L848" t="s">
        <v>11</v>
      </c>
    </row>
    <row r="849" spans="1:12" x14ac:dyDescent="0.25">
      <c r="A849" s="3">
        <v>42669</v>
      </c>
      <c r="B849" s="2">
        <v>0.87013888888888891</v>
      </c>
      <c r="C849" s="3">
        <v>42669</v>
      </c>
      <c r="D849" s="2">
        <v>0.87708333333333333</v>
      </c>
      <c r="E849" s="7">
        <f t="shared" si="57"/>
        <v>6.9444444444444198E-3</v>
      </c>
      <c r="F849" s="8">
        <f t="shared" si="58"/>
        <v>0.16666666666666666</v>
      </c>
      <c r="G849" t="s">
        <v>7</v>
      </c>
      <c r="H849" t="s">
        <v>116</v>
      </c>
      <c r="I849" t="s">
        <v>38</v>
      </c>
      <c r="J849">
        <v>2.1</v>
      </c>
      <c r="K849" s="8">
        <f t="shared" si="59"/>
        <v>12.600000000000001</v>
      </c>
    </row>
    <row r="850" spans="1:12" x14ac:dyDescent="0.25">
      <c r="A850" s="3">
        <v>42670</v>
      </c>
      <c r="B850" s="2">
        <v>0.78541666666666676</v>
      </c>
      <c r="C850" s="3">
        <v>42670</v>
      </c>
      <c r="D850" s="2">
        <v>0.8027777777777777</v>
      </c>
      <c r="E850" s="7">
        <f t="shared" si="57"/>
        <v>1.7361111111110938E-2</v>
      </c>
      <c r="F850" s="8">
        <f t="shared" si="58"/>
        <v>0.41666666666666669</v>
      </c>
      <c r="G850" t="s">
        <v>7</v>
      </c>
      <c r="H850" t="s">
        <v>15</v>
      </c>
      <c r="I850" t="s">
        <v>16</v>
      </c>
      <c r="J850">
        <v>8.4</v>
      </c>
      <c r="K850" s="8">
        <f t="shared" si="59"/>
        <v>20.16</v>
      </c>
      <c r="L850" t="s">
        <v>11</v>
      </c>
    </row>
    <row r="851" spans="1:12" x14ac:dyDescent="0.25">
      <c r="A851" s="3">
        <v>42670</v>
      </c>
      <c r="B851" s="2">
        <v>0.80555555555555547</v>
      </c>
      <c r="C851" s="3">
        <v>42670</v>
      </c>
      <c r="D851" s="2">
        <v>0.81597222222222221</v>
      </c>
      <c r="E851" s="7">
        <f t="shared" si="57"/>
        <v>1.0416666666666741E-2</v>
      </c>
      <c r="F851" s="8">
        <f t="shared" si="58"/>
        <v>0.25</v>
      </c>
      <c r="G851" t="s">
        <v>7</v>
      </c>
      <c r="H851" t="s">
        <v>16</v>
      </c>
      <c r="I851" t="s">
        <v>16</v>
      </c>
      <c r="J851">
        <v>5.9</v>
      </c>
      <c r="K851" s="8">
        <f t="shared" si="59"/>
        <v>23.6</v>
      </c>
    </row>
    <row r="852" spans="1:12" x14ac:dyDescent="0.25">
      <c r="A852" s="3">
        <v>42670</v>
      </c>
      <c r="B852" s="2">
        <v>0.82777777777777783</v>
      </c>
      <c r="C852" s="3">
        <v>42670</v>
      </c>
      <c r="D852" s="2">
        <v>0.84791666666666676</v>
      </c>
      <c r="E852" s="7">
        <f t="shared" si="57"/>
        <v>2.0138888888888928E-2</v>
      </c>
      <c r="F852" s="8">
        <f t="shared" si="58"/>
        <v>0.48333333333333334</v>
      </c>
      <c r="G852" t="s">
        <v>7</v>
      </c>
      <c r="H852" t="s">
        <v>135</v>
      </c>
      <c r="I852" t="s">
        <v>135</v>
      </c>
      <c r="J852">
        <v>12.1</v>
      </c>
      <c r="K852" s="8">
        <f t="shared" si="59"/>
        <v>25.03448275862069</v>
      </c>
    </row>
    <row r="853" spans="1:12" x14ac:dyDescent="0.25">
      <c r="A853" s="3">
        <v>42670</v>
      </c>
      <c r="B853" s="2">
        <v>0.86597222222222225</v>
      </c>
      <c r="C853" s="3">
        <v>42670</v>
      </c>
      <c r="D853" s="2">
        <v>0.87083333333333324</v>
      </c>
      <c r="E853" s="7">
        <f t="shared" si="57"/>
        <v>4.8611111111109828E-3</v>
      </c>
      <c r="F853" s="8">
        <f t="shared" si="58"/>
        <v>0.11666666666666667</v>
      </c>
      <c r="G853" t="s">
        <v>7</v>
      </c>
      <c r="H853" t="s">
        <v>135</v>
      </c>
      <c r="I853" t="s">
        <v>75</v>
      </c>
      <c r="J853">
        <v>3.9</v>
      </c>
      <c r="K853" s="8">
        <f t="shared" si="59"/>
        <v>33.428571428571431</v>
      </c>
    </row>
    <row r="854" spans="1:12" x14ac:dyDescent="0.25">
      <c r="A854" s="3">
        <v>42670</v>
      </c>
      <c r="B854" s="2">
        <v>0.8930555555555556</v>
      </c>
      <c r="C854" s="3">
        <v>42670</v>
      </c>
      <c r="D854" s="2">
        <v>0.90833333333333333</v>
      </c>
      <c r="E854" s="7">
        <f t="shared" si="57"/>
        <v>1.5277777777777724E-2</v>
      </c>
      <c r="F854" s="8">
        <f t="shared" si="58"/>
        <v>0.36666666666666664</v>
      </c>
      <c r="G854" t="s">
        <v>7</v>
      </c>
      <c r="H854" t="s">
        <v>16</v>
      </c>
      <c r="I854" t="s">
        <v>15</v>
      </c>
      <c r="J854">
        <v>6.2</v>
      </c>
      <c r="K854" s="8">
        <f t="shared" si="59"/>
        <v>16.90909090909091</v>
      </c>
    </row>
    <row r="855" spans="1:12" x14ac:dyDescent="0.25">
      <c r="A855" s="3">
        <v>42671</v>
      </c>
      <c r="B855" s="2">
        <v>0.48194444444444445</v>
      </c>
      <c r="C855" s="3">
        <v>42671</v>
      </c>
      <c r="D855" s="2">
        <v>0.49444444444444446</v>
      </c>
      <c r="E855" s="7">
        <f t="shared" si="57"/>
        <v>1.2500000000000011E-2</v>
      </c>
      <c r="F855" s="8">
        <f t="shared" si="58"/>
        <v>0.3</v>
      </c>
      <c r="G855" t="s">
        <v>7</v>
      </c>
      <c r="H855" t="s">
        <v>15</v>
      </c>
      <c r="I855" t="s">
        <v>36</v>
      </c>
      <c r="J855">
        <v>10.4</v>
      </c>
      <c r="K855" s="8">
        <f t="shared" si="59"/>
        <v>34.666666666666671</v>
      </c>
      <c r="L855" t="s">
        <v>11</v>
      </c>
    </row>
    <row r="856" spans="1:12" x14ac:dyDescent="0.25">
      <c r="A856" s="3">
        <v>42671</v>
      </c>
      <c r="B856" s="2">
        <v>0.54583333333333328</v>
      </c>
      <c r="C856" s="3">
        <v>42671</v>
      </c>
      <c r="D856" s="2">
        <v>0.56666666666666665</v>
      </c>
      <c r="E856" s="7">
        <f t="shared" si="57"/>
        <v>2.083333333333337E-2</v>
      </c>
      <c r="F856" s="8">
        <f t="shared" si="58"/>
        <v>0.5</v>
      </c>
      <c r="G856" t="s">
        <v>7</v>
      </c>
      <c r="H856" t="s">
        <v>36</v>
      </c>
      <c r="I856" t="s">
        <v>15</v>
      </c>
      <c r="J856">
        <v>9.9</v>
      </c>
      <c r="K856" s="8">
        <f t="shared" si="59"/>
        <v>19.8</v>
      </c>
      <c r="L856" t="s">
        <v>11</v>
      </c>
    </row>
    <row r="857" spans="1:12" x14ac:dyDescent="0.25">
      <c r="A857" s="3">
        <v>42671</v>
      </c>
      <c r="B857" s="2">
        <v>0.66180555555555554</v>
      </c>
      <c r="C857" s="3">
        <v>42671</v>
      </c>
      <c r="D857" s="2">
        <v>0.74930555555555556</v>
      </c>
      <c r="E857" s="7">
        <f t="shared" si="57"/>
        <v>8.7500000000000022E-2</v>
      </c>
      <c r="F857" s="8">
        <f t="shared" si="58"/>
        <v>2.1</v>
      </c>
      <c r="G857" t="s">
        <v>7</v>
      </c>
      <c r="H857" t="s">
        <v>15</v>
      </c>
      <c r="I857" t="s">
        <v>197</v>
      </c>
      <c r="J857">
        <v>107</v>
      </c>
      <c r="K857" s="8">
        <f t="shared" si="59"/>
        <v>50.952380952380949</v>
      </c>
      <c r="L857" t="s">
        <v>11</v>
      </c>
    </row>
    <row r="858" spans="1:12" x14ac:dyDescent="0.25">
      <c r="A858" s="3">
        <v>42671</v>
      </c>
      <c r="B858" s="2">
        <v>0.75902777777777775</v>
      </c>
      <c r="C858" s="3">
        <v>42671</v>
      </c>
      <c r="D858" s="2">
        <v>0.83819444444444446</v>
      </c>
      <c r="E858" s="7">
        <f t="shared" si="57"/>
        <v>7.9166666666666718E-2</v>
      </c>
      <c r="F858" s="8">
        <f t="shared" si="58"/>
        <v>1.9</v>
      </c>
      <c r="G858" t="s">
        <v>7</v>
      </c>
      <c r="H858" t="s">
        <v>197</v>
      </c>
      <c r="I858" t="s">
        <v>198</v>
      </c>
      <c r="J858">
        <v>133.6</v>
      </c>
      <c r="K858" s="8">
        <f t="shared" si="59"/>
        <v>70.315789473684205</v>
      </c>
      <c r="L858" t="s">
        <v>11</v>
      </c>
    </row>
    <row r="859" spans="1:12" x14ac:dyDescent="0.25">
      <c r="A859" s="3">
        <v>42671</v>
      </c>
      <c r="B859" s="2">
        <v>0.84236111111111101</v>
      </c>
      <c r="C859" s="3">
        <v>42671</v>
      </c>
      <c r="D859" s="2">
        <v>0.91666666666666663</v>
      </c>
      <c r="E859" s="7">
        <f t="shared" si="57"/>
        <v>7.4305555555555625E-2</v>
      </c>
      <c r="F859" s="8">
        <f t="shared" si="58"/>
        <v>1.7833333333333334</v>
      </c>
      <c r="G859" t="s">
        <v>7</v>
      </c>
      <c r="H859" t="s">
        <v>198</v>
      </c>
      <c r="I859" t="s">
        <v>199</v>
      </c>
      <c r="J859">
        <v>91.8</v>
      </c>
      <c r="K859" s="8">
        <f t="shared" si="59"/>
        <v>51.476635514018689</v>
      </c>
      <c r="L859" t="s">
        <v>11</v>
      </c>
    </row>
    <row r="860" spans="1:12" x14ac:dyDescent="0.25">
      <c r="A860" s="3">
        <v>42672</v>
      </c>
      <c r="B860" s="2">
        <v>0.64027777777777783</v>
      </c>
      <c r="C860" s="3">
        <v>42672</v>
      </c>
      <c r="D860" s="2">
        <v>0.71180555555555547</v>
      </c>
      <c r="E860" s="7">
        <f t="shared" si="57"/>
        <v>7.1527777777777635E-2</v>
      </c>
      <c r="F860" s="8">
        <f t="shared" si="58"/>
        <v>1.7166666666666666</v>
      </c>
      <c r="G860" t="s">
        <v>7</v>
      </c>
      <c r="H860" t="s">
        <v>199</v>
      </c>
      <c r="I860" t="s">
        <v>200</v>
      </c>
      <c r="J860">
        <v>40.700000000000003</v>
      </c>
      <c r="K860" s="8">
        <f t="shared" si="59"/>
        <v>23.708737864077673</v>
      </c>
      <c r="L860" t="s">
        <v>11</v>
      </c>
    </row>
    <row r="861" spans="1:12" x14ac:dyDescent="0.25">
      <c r="A861" s="3">
        <v>42672</v>
      </c>
      <c r="B861" s="2">
        <v>0.71736111111111101</v>
      </c>
      <c r="C861" s="3">
        <v>42672</v>
      </c>
      <c r="D861" s="2">
        <v>0.80486111111111114</v>
      </c>
      <c r="E861" s="7">
        <f t="shared" si="57"/>
        <v>8.7500000000000133E-2</v>
      </c>
      <c r="F861" s="8">
        <f t="shared" si="58"/>
        <v>2.1</v>
      </c>
      <c r="G861" t="s">
        <v>7</v>
      </c>
      <c r="H861" t="s">
        <v>200</v>
      </c>
      <c r="I861" t="s">
        <v>199</v>
      </c>
      <c r="J861">
        <v>75.7</v>
      </c>
      <c r="K861" s="8">
        <f t="shared" si="59"/>
        <v>36.047619047619044</v>
      </c>
    </row>
    <row r="862" spans="1:12" x14ac:dyDescent="0.25">
      <c r="A862" s="3">
        <v>42673</v>
      </c>
      <c r="B862" s="2">
        <v>0.32569444444444445</v>
      </c>
      <c r="C862" s="3">
        <v>42673</v>
      </c>
      <c r="D862" s="2">
        <v>0.35416666666666669</v>
      </c>
      <c r="E862" s="7">
        <f t="shared" si="57"/>
        <v>2.8472222222222232E-2</v>
      </c>
      <c r="F862" s="8">
        <f t="shared" si="58"/>
        <v>0.68333333333333335</v>
      </c>
      <c r="G862" t="s">
        <v>7</v>
      </c>
      <c r="H862" t="s">
        <v>199</v>
      </c>
      <c r="I862" t="s">
        <v>201</v>
      </c>
      <c r="J862">
        <v>29.8</v>
      </c>
      <c r="K862" s="8">
        <f t="shared" si="59"/>
        <v>43.609756097560975</v>
      </c>
    </row>
    <row r="863" spans="1:12" x14ac:dyDescent="0.25">
      <c r="A863" s="3">
        <v>42673</v>
      </c>
      <c r="B863" s="2">
        <v>0.37986111111111115</v>
      </c>
      <c r="C863" s="3">
        <v>42673</v>
      </c>
      <c r="D863" s="2">
        <v>0.42291666666666666</v>
      </c>
      <c r="E863" s="7">
        <f t="shared" si="57"/>
        <v>4.3055555555555514E-2</v>
      </c>
      <c r="F863" s="8">
        <f t="shared" si="58"/>
        <v>1.0333333333333334</v>
      </c>
      <c r="G863" t="s">
        <v>7</v>
      </c>
      <c r="H863" t="s">
        <v>201</v>
      </c>
      <c r="I863" t="s">
        <v>201</v>
      </c>
      <c r="J863">
        <v>16.3</v>
      </c>
      <c r="K863" s="8">
        <f t="shared" si="59"/>
        <v>15.774193548387096</v>
      </c>
    </row>
    <row r="864" spans="1:12" x14ac:dyDescent="0.25">
      <c r="A864" s="3">
        <v>42673</v>
      </c>
      <c r="B864" s="2">
        <v>0.42430555555555555</v>
      </c>
      <c r="C864" s="3">
        <v>42673</v>
      </c>
      <c r="D864" s="2">
        <v>0.44305555555555554</v>
      </c>
      <c r="E864" s="7">
        <f t="shared" si="57"/>
        <v>1.8749999999999989E-2</v>
      </c>
      <c r="F864" s="8">
        <f t="shared" si="58"/>
        <v>0.45</v>
      </c>
      <c r="G864" t="s">
        <v>7</v>
      </c>
      <c r="H864" t="s">
        <v>201</v>
      </c>
      <c r="I864" t="s">
        <v>201</v>
      </c>
      <c r="J864">
        <v>6.5</v>
      </c>
      <c r="K864" s="8">
        <f t="shared" si="59"/>
        <v>14.444444444444445</v>
      </c>
    </row>
    <row r="865" spans="1:12" x14ac:dyDescent="0.25">
      <c r="A865" s="3">
        <v>42673</v>
      </c>
      <c r="B865" s="2">
        <v>0.45208333333333334</v>
      </c>
      <c r="C865" s="3">
        <v>42673</v>
      </c>
      <c r="D865" s="2">
        <v>0.47291666666666665</v>
      </c>
      <c r="E865" s="7">
        <f t="shared" si="57"/>
        <v>2.0833333333333315E-2</v>
      </c>
      <c r="F865" s="8">
        <f t="shared" si="58"/>
        <v>0.5</v>
      </c>
      <c r="G865" t="s">
        <v>7</v>
      </c>
      <c r="H865" t="s">
        <v>201</v>
      </c>
      <c r="I865" t="s">
        <v>201</v>
      </c>
      <c r="J865">
        <v>6.3</v>
      </c>
      <c r="K865" s="8">
        <f t="shared" si="59"/>
        <v>12.6</v>
      </c>
    </row>
    <row r="866" spans="1:12" x14ac:dyDescent="0.25">
      <c r="A866" s="3">
        <v>42673</v>
      </c>
      <c r="B866" s="2">
        <v>0.51666666666666672</v>
      </c>
      <c r="C866" s="3">
        <v>42673</v>
      </c>
      <c r="D866" s="2">
        <v>0.52430555555555558</v>
      </c>
      <c r="E866" s="7">
        <f t="shared" si="57"/>
        <v>7.6388888888888618E-3</v>
      </c>
      <c r="F866" s="8">
        <f t="shared" si="58"/>
        <v>0.18333333333333332</v>
      </c>
      <c r="G866" t="s">
        <v>7</v>
      </c>
      <c r="H866" t="s">
        <v>201</v>
      </c>
      <c r="I866" t="s">
        <v>202</v>
      </c>
      <c r="J866">
        <v>6.6</v>
      </c>
      <c r="K866" s="8">
        <f t="shared" si="59"/>
        <v>36</v>
      </c>
    </row>
    <row r="867" spans="1:12" x14ac:dyDescent="0.25">
      <c r="A867" s="3">
        <v>42673</v>
      </c>
      <c r="B867" s="2">
        <v>0.54027777777777775</v>
      </c>
      <c r="C867" s="3">
        <v>42673</v>
      </c>
      <c r="D867" s="2">
        <v>0.5541666666666667</v>
      </c>
      <c r="E867" s="7">
        <f t="shared" si="57"/>
        <v>1.3888888888888951E-2</v>
      </c>
      <c r="F867" s="8">
        <f t="shared" si="58"/>
        <v>0.33333333333333331</v>
      </c>
      <c r="G867" t="s">
        <v>7</v>
      </c>
      <c r="H867" t="s">
        <v>202</v>
      </c>
      <c r="I867" t="s">
        <v>201</v>
      </c>
      <c r="J867">
        <v>15.2</v>
      </c>
      <c r="K867" s="8">
        <f t="shared" si="59"/>
        <v>45.6</v>
      </c>
    </row>
    <row r="868" spans="1:12" x14ac:dyDescent="0.25">
      <c r="A868" s="3">
        <v>42673</v>
      </c>
      <c r="B868" s="2">
        <v>0.55833333333333335</v>
      </c>
      <c r="C868" s="3">
        <v>42673</v>
      </c>
      <c r="D868" s="2">
        <v>0.60902777777777783</v>
      </c>
      <c r="E868" s="7">
        <f t="shared" si="57"/>
        <v>5.0694444444444486E-2</v>
      </c>
      <c r="F868" s="8">
        <f t="shared" si="58"/>
        <v>1.2166666666666666</v>
      </c>
      <c r="G868" t="s">
        <v>7</v>
      </c>
      <c r="H868" t="s">
        <v>201</v>
      </c>
      <c r="I868" t="s">
        <v>198</v>
      </c>
      <c r="J868">
        <v>68.400000000000006</v>
      </c>
      <c r="K868" s="8">
        <f t="shared" si="59"/>
        <v>56.219178082191789</v>
      </c>
    </row>
    <row r="869" spans="1:12" x14ac:dyDescent="0.25">
      <c r="A869" s="3">
        <v>42673</v>
      </c>
      <c r="B869" s="2">
        <v>0.64027777777777783</v>
      </c>
      <c r="C869" s="3">
        <v>42673</v>
      </c>
      <c r="D869" s="2">
        <v>0.76597222222222217</v>
      </c>
      <c r="E869" s="7">
        <f t="shared" si="57"/>
        <v>0.12569444444444433</v>
      </c>
      <c r="F869" s="8">
        <f t="shared" si="58"/>
        <v>3.0166666666666666</v>
      </c>
      <c r="G869" t="s">
        <v>7</v>
      </c>
      <c r="H869" t="s">
        <v>198</v>
      </c>
      <c r="I869" t="s">
        <v>203</v>
      </c>
      <c r="J869">
        <v>195.9</v>
      </c>
      <c r="K869" s="8">
        <f t="shared" si="59"/>
        <v>64.939226519337026</v>
      </c>
    </row>
    <row r="870" spans="1:12" x14ac:dyDescent="0.25">
      <c r="A870" s="3">
        <v>42673</v>
      </c>
      <c r="B870" s="2">
        <v>0.7680555555555556</v>
      </c>
      <c r="C870" s="3">
        <v>42673</v>
      </c>
      <c r="D870" s="2">
        <v>0.81874999999999998</v>
      </c>
      <c r="E870" s="7">
        <f t="shared" si="57"/>
        <v>5.0694444444444375E-2</v>
      </c>
      <c r="F870" s="8">
        <f t="shared" si="58"/>
        <v>1.2166666666666666</v>
      </c>
      <c r="G870" t="s">
        <v>7</v>
      </c>
      <c r="H870" t="s">
        <v>203</v>
      </c>
      <c r="I870" t="s">
        <v>15</v>
      </c>
      <c r="J870">
        <v>45.2</v>
      </c>
      <c r="K870" s="8">
        <f t="shared" si="59"/>
        <v>37.150684931506852</v>
      </c>
    </row>
    <row r="871" spans="1:12" x14ac:dyDescent="0.25">
      <c r="A871" s="3">
        <v>42674</v>
      </c>
      <c r="B871" s="2">
        <v>0.75763888888888886</v>
      </c>
      <c r="C871" s="3">
        <v>42674</v>
      </c>
      <c r="D871" s="2">
        <v>0.76388888888888884</v>
      </c>
      <c r="E871" s="7">
        <f t="shared" si="57"/>
        <v>6.2499999999999778E-3</v>
      </c>
      <c r="F871" s="8">
        <f t="shared" si="58"/>
        <v>0.15</v>
      </c>
      <c r="G871" t="s">
        <v>7</v>
      </c>
      <c r="H871" t="s">
        <v>15</v>
      </c>
      <c r="I871" t="s">
        <v>16</v>
      </c>
      <c r="J871">
        <v>3.2</v>
      </c>
      <c r="K871" s="8">
        <f t="shared" si="59"/>
        <v>21.333333333333336</v>
      </c>
    </row>
    <row r="872" spans="1:12" x14ac:dyDescent="0.25">
      <c r="A872" s="3">
        <v>42674</v>
      </c>
      <c r="B872" s="2">
        <v>0.78263888888888899</v>
      </c>
      <c r="C872" s="3">
        <v>42674</v>
      </c>
      <c r="D872" s="2">
        <v>0.8027777777777777</v>
      </c>
      <c r="E872" s="7">
        <f t="shared" si="57"/>
        <v>2.0138888888888706E-2</v>
      </c>
      <c r="F872" s="8">
        <f t="shared" si="58"/>
        <v>0.48333333333333334</v>
      </c>
      <c r="G872" t="s">
        <v>7</v>
      </c>
      <c r="H872" t="s">
        <v>16</v>
      </c>
      <c r="I872" t="s">
        <v>40</v>
      </c>
      <c r="J872">
        <v>10.3</v>
      </c>
      <c r="K872" s="8">
        <f t="shared" si="59"/>
        <v>21.31034482758621</v>
      </c>
    </row>
    <row r="873" spans="1:12" x14ac:dyDescent="0.25">
      <c r="A873" s="3">
        <v>42674</v>
      </c>
      <c r="B873" s="2">
        <v>0.84583333333333333</v>
      </c>
      <c r="C873" s="3">
        <v>42674</v>
      </c>
      <c r="D873" s="2">
        <v>0.86388888888888893</v>
      </c>
      <c r="E873" s="7">
        <f t="shared" si="57"/>
        <v>1.8055555555555602E-2</v>
      </c>
      <c r="F873" s="8">
        <f t="shared" si="58"/>
        <v>0.43333333333333335</v>
      </c>
      <c r="G873" t="s">
        <v>7</v>
      </c>
      <c r="H873" t="s">
        <v>40</v>
      </c>
      <c r="I873" t="s">
        <v>15</v>
      </c>
      <c r="J873">
        <v>13.1</v>
      </c>
      <c r="K873" s="8">
        <f t="shared" si="59"/>
        <v>30.23076923076923</v>
      </c>
    </row>
    <row r="874" spans="1:12" x14ac:dyDescent="0.25">
      <c r="A874" s="3">
        <v>42674</v>
      </c>
      <c r="B874" s="2">
        <v>0.90625</v>
      </c>
      <c r="C874" s="3">
        <v>42674</v>
      </c>
      <c r="D874" s="2">
        <v>0.92361111111111116</v>
      </c>
      <c r="E874" s="7">
        <f t="shared" si="57"/>
        <v>1.736111111111116E-2</v>
      </c>
      <c r="F874" s="8">
        <f t="shared" si="58"/>
        <v>0.41666666666666669</v>
      </c>
      <c r="G874" t="s">
        <v>7</v>
      </c>
      <c r="H874" t="s">
        <v>131</v>
      </c>
      <c r="I874" t="s">
        <v>38</v>
      </c>
      <c r="J874">
        <v>9.6</v>
      </c>
      <c r="K874" s="8">
        <f t="shared" si="59"/>
        <v>23.04</v>
      </c>
      <c r="L874" t="s">
        <v>10</v>
      </c>
    </row>
    <row r="875" spans="1:12" x14ac:dyDescent="0.25">
      <c r="A875" s="4">
        <v>42380.493055555555</v>
      </c>
      <c r="B875" s="2">
        <f>A875-INT(A875)</f>
        <v>0.49305555555474712</v>
      </c>
      <c r="C875" s="4">
        <v>42380.518750000003</v>
      </c>
      <c r="D875" s="2">
        <f>C875-INT(C875)</f>
        <v>0.51875000000291038</v>
      </c>
      <c r="E875" s="7">
        <f t="shared" si="57"/>
        <v>2.5694444448163267E-2</v>
      </c>
      <c r="F875" s="8">
        <f t="shared" si="58"/>
        <v>0.6166666666666667</v>
      </c>
      <c r="G875" t="s">
        <v>7</v>
      </c>
      <c r="H875" t="s">
        <v>15</v>
      </c>
      <c r="I875" t="s">
        <v>36</v>
      </c>
      <c r="J875">
        <v>16.5</v>
      </c>
      <c r="K875" s="8">
        <f t="shared" si="59"/>
        <v>26.756756756756754</v>
      </c>
    </row>
    <row r="876" spans="1:12" x14ac:dyDescent="0.25">
      <c r="A876" s="4">
        <v>42380.686805555553</v>
      </c>
      <c r="B876" s="2">
        <f t="shared" ref="B876:B937" si="60">A876-INT(A876)</f>
        <v>0.68680555555329192</v>
      </c>
      <c r="C876" s="4">
        <v>42380.709722222222</v>
      </c>
      <c r="D876" s="2">
        <f t="shared" ref="D876:D937" si="61">C876-INT(C876)</f>
        <v>0.70972222222189885</v>
      </c>
      <c r="E876" s="7">
        <f t="shared" si="57"/>
        <v>2.2916666668606922E-2</v>
      </c>
      <c r="F876" s="8">
        <f t="shared" si="58"/>
        <v>0.55000000000000004</v>
      </c>
      <c r="G876" t="s">
        <v>7</v>
      </c>
      <c r="H876" t="s">
        <v>36</v>
      </c>
      <c r="I876" t="s">
        <v>15</v>
      </c>
      <c r="J876">
        <v>12.8</v>
      </c>
      <c r="K876" s="8">
        <f t="shared" si="59"/>
        <v>23.272727272727273</v>
      </c>
    </row>
    <row r="877" spans="1:12" x14ac:dyDescent="0.25">
      <c r="A877" s="4">
        <v>42380.732638888891</v>
      </c>
      <c r="B877" s="2">
        <f t="shared" si="60"/>
        <v>0.73263888889050577</v>
      </c>
      <c r="C877" s="4">
        <v>42380.737500000003</v>
      </c>
      <c r="D877" s="2">
        <f t="shared" si="61"/>
        <v>0.73750000000291038</v>
      </c>
      <c r="E877" s="7">
        <f t="shared" si="57"/>
        <v>4.8611111124046147E-3</v>
      </c>
      <c r="F877" s="8">
        <f t="shared" si="58"/>
        <v>0.11666666666666667</v>
      </c>
      <c r="G877" t="s">
        <v>7</v>
      </c>
      <c r="H877" t="s">
        <v>38</v>
      </c>
      <c r="I877" t="s">
        <v>38</v>
      </c>
      <c r="J877">
        <v>1.2</v>
      </c>
      <c r="K877" s="8">
        <f t="shared" si="59"/>
        <v>10.285714285714285</v>
      </c>
    </row>
    <row r="878" spans="1:12" x14ac:dyDescent="0.25">
      <c r="A878" s="4">
        <v>42380.801388888889</v>
      </c>
      <c r="B878" s="2">
        <f t="shared" si="60"/>
        <v>0.80138888888905058</v>
      </c>
      <c r="C878" s="4">
        <v>42380.805555555555</v>
      </c>
      <c r="D878" s="2">
        <f t="shared" si="61"/>
        <v>0.80555555555474712</v>
      </c>
      <c r="E878" s="7">
        <f t="shared" si="57"/>
        <v>4.166666665696539E-3</v>
      </c>
      <c r="F878" s="8">
        <f t="shared" si="58"/>
        <v>0.1</v>
      </c>
      <c r="G878" t="s">
        <v>7</v>
      </c>
      <c r="H878" t="s">
        <v>38</v>
      </c>
      <c r="I878" t="s">
        <v>38</v>
      </c>
      <c r="J878">
        <v>1</v>
      </c>
      <c r="K878" s="8">
        <f t="shared" si="59"/>
        <v>10</v>
      </c>
    </row>
    <row r="879" spans="1:12" x14ac:dyDescent="0.25">
      <c r="A879" s="4">
        <v>42380.832638888889</v>
      </c>
      <c r="B879" s="2">
        <f t="shared" si="60"/>
        <v>0.83263888888905058</v>
      </c>
      <c r="C879" s="4">
        <v>42380.841666666667</v>
      </c>
      <c r="D879" s="2">
        <f t="shared" si="61"/>
        <v>0.84166666666715173</v>
      </c>
      <c r="E879" s="7">
        <f t="shared" si="57"/>
        <v>9.0277777781011537E-3</v>
      </c>
      <c r="F879" s="8">
        <f t="shared" si="58"/>
        <v>0.21666666666666667</v>
      </c>
      <c r="G879" t="s">
        <v>7</v>
      </c>
      <c r="H879" t="s">
        <v>38</v>
      </c>
      <c r="I879" t="s">
        <v>38</v>
      </c>
      <c r="J879">
        <v>4.0999999999999996</v>
      </c>
      <c r="K879" s="8">
        <f t="shared" si="59"/>
        <v>18.92307692307692</v>
      </c>
    </row>
    <row r="880" spans="1:12" x14ac:dyDescent="0.25">
      <c r="A880" s="4">
        <v>42380.861805555556</v>
      </c>
      <c r="B880" s="2">
        <f t="shared" si="60"/>
        <v>0.86180555555620231</v>
      </c>
      <c r="C880" s="4">
        <v>42380.871527777781</v>
      </c>
      <c r="D880" s="2">
        <f t="shared" si="61"/>
        <v>0.87152777778101154</v>
      </c>
      <c r="E880" s="7">
        <f t="shared" si="57"/>
        <v>9.7222222248092294E-3</v>
      </c>
      <c r="F880" s="8">
        <f t="shared" si="58"/>
        <v>0.23333333333333334</v>
      </c>
      <c r="G880" t="s">
        <v>7</v>
      </c>
      <c r="H880" t="s">
        <v>38</v>
      </c>
      <c r="I880" t="s">
        <v>38</v>
      </c>
      <c r="J880">
        <v>4.2</v>
      </c>
      <c r="K880" s="8">
        <f t="shared" si="59"/>
        <v>18</v>
      </c>
      <c r="L880" t="s">
        <v>9</v>
      </c>
    </row>
    <row r="881" spans="1:12" x14ac:dyDescent="0.25">
      <c r="A881" s="4">
        <v>42411.631944444445</v>
      </c>
      <c r="B881" s="2">
        <f t="shared" si="60"/>
        <v>0.63194444444525288</v>
      </c>
      <c r="C881" s="4">
        <v>42411.637499999997</v>
      </c>
      <c r="D881" s="2">
        <f t="shared" si="61"/>
        <v>0.63749999999708962</v>
      </c>
      <c r="E881" s="7">
        <f t="shared" si="57"/>
        <v>5.5555555518367328E-3</v>
      </c>
      <c r="F881" s="8">
        <f t="shared" si="58"/>
        <v>0.13333333333333333</v>
      </c>
      <c r="G881" t="s">
        <v>7</v>
      </c>
      <c r="H881" t="s">
        <v>38</v>
      </c>
      <c r="I881" t="s">
        <v>44</v>
      </c>
      <c r="J881">
        <v>1.4</v>
      </c>
      <c r="K881" s="8">
        <f t="shared" si="59"/>
        <v>10.5</v>
      </c>
    </row>
    <row r="882" spans="1:12" x14ac:dyDescent="0.25">
      <c r="A882" s="4">
        <v>42411.65625</v>
      </c>
      <c r="B882" s="2">
        <f t="shared" si="60"/>
        <v>0.65625</v>
      </c>
      <c r="C882" s="4">
        <v>42411.661111111112</v>
      </c>
      <c r="D882" s="2">
        <f t="shared" si="61"/>
        <v>0.66111111111240461</v>
      </c>
      <c r="E882" s="7">
        <f t="shared" si="57"/>
        <v>4.8611111124046147E-3</v>
      </c>
      <c r="F882" s="8">
        <f t="shared" si="58"/>
        <v>0.11666666666666667</v>
      </c>
      <c r="G882" t="s">
        <v>7</v>
      </c>
      <c r="H882" t="s">
        <v>44</v>
      </c>
      <c r="I882" t="s">
        <v>38</v>
      </c>
      <c r="J882">
        <v>1.8</v>
      </c>
      <c r="K882" s="8">
        <f t="shared" si="59"/>
        <v>15.428571428571429</v>
      </c>
    </row>
    <row r="883" spans="1:12" x14ac:dyDescent="0.25">
      <c r="A883" s="4">
        <v>42411.698611111111</v>
      </c>
      <c r="B883" s="2">
        <f t="shared" si="60"/>
        <v>0.69861111111094942</v>
      </c>
      <c r="C883" s="4">
        <v>42411.71597222222</v>
      </c>
      <c r="D883" s="2">
        <f t="shared" si="61"/>
        <v>0.71597222222044365</v>
      </c>
      <c r="E883" s="7">
        <f t="shared" si="57"/>
        <v>1.7361111109494232E-2</v>
      </c>
      <c r="F883" s="8">
        <f t="shared" si="58"/>
        <v>0.41666666666666669</v>
      </c>
      <c r="G883" t="s">
        <v>7</v>
      </c>
      <c r="H883" t="s">
        <v>15</v>
      </c>
      <c r="I883" t="s">
        <v>16</v>
      </c>
      <c r="J883">
        <v>8.5</v>
      </c>
      <c r="K883" s="8">
        <f t="shared" si="59"/>
        <v>20.399999999999999</v>
      </c>
      <c r="L883" t="s">
        <v>11</v>
      </c>
    </row>
    <row r="884" spans="1:12" x14ac:dyDescent="0.25">
      <c r="A884" s="4">
        <v>42411.731944444444</v>
      </c>
      <c r="B884" s="2">
        <f t="shared" si="60"/>
        <v>0.73194444444379769</v>
      </c>
      <c r="C884" s="4">
        <v>42411.742361111108</v>
      </c>
      <c r="D884" s="2">
        <f t="shared" si="61"/>
        <v>0.74236111110803904</v>
      </c>
      <c r="E884" s="7">
        <f t="shared" si="57"/>
        <v>1.0416666664241347E-2</v>
      </c>
      <c r="F884" s="8">
        <f t="shared" si="58"/>
        <v>0.25</v>
      </c>
      <c r="G884" t="s">
        <v>7</v>
      </c>
      <c r="H884" t="s">
        <v>16</v>
      </c>
      <c r="I884" t="s">
        <v>16</v>
      </c>
      <c r="J884">
        <v>5</v>
      </c>
      <c r="K884" s="8">
        <f t="shared" si="59"/>
        <v>20</v>
      </c>
    </row>
    <row r="885" spans="1:12" x14ac:dyDescent="0.25">
      <c r="A885" s="4">
        <v>42411.745138888888</v>
      </c>
      <c r="B885" s="2">
        <f t="shared" si="60"/>
        <v>0.74513888888759539</v>
      </c>
      <c r="C885" s="4">
        <v>42411.75</v>
      </c>
      <c r="D885" s="2">
        <f t="shared" si="61"/>
        <v>0.75</v>
      </c>
      <c r="E885" s="7">
        <f t="shared" ref="E885:E948" si="62">IF(D885&gt;B885,D885-B885,D885-B885+1)</f>
        <v>4.8611111124046147E-3</v>
      </c>
      <c r="F885" s="8">
        <f t="shared" ref="F885:F948" si="63">(HOUR(E885)*60+MINUTE(E885))/60</f>
        <v>0.11666666666666667</v>
      </c>
      <c r="G885" t="s">
        <v>7</v>
      </c>
      <c r="H885" t="s">
        <v>16</v>
      </c>
      <c r="I885" t="s">
        <v>15</v>
      </c>
      <c r="J885">
        <v>3.8</v>
      </c>
      <c r="K885" s="8">
        <f t="shared" ref="K885:K948" si="64">J885/F885</f>
        <v>32.571428571428569</v>
      </c>
    </row>
    <row r="886" spans="1:12" x14ac:dyDescent="0.25">
      <c r="A886" s="4">
        <v>42440.477777777778</v>
      </c>
      <c r="B886" s="2">
        <f t="shared" si="60"/>
        <v>0.47777777777810115</v>
      </c>
      <c r="C886" s="4">
        <v>42440.481944444444</v>
      </c>
      <c r="D886" s="2">
        <f t="shared" si="61"/>
        <v>0.48194444444379769</v>
      </c>
      <c r="E886" s="7">
        <f t="shared" si="62"/>
        <v>4.166666665696539E-3</v>
      </c>
      <c r="F886" s="8">
        <f t="shared" si="63"/>
        <v>0.1</v>
      </c>
      <c r="G886" t="s">
        <v>7</v>
      </c>
      <c r="H886" t="s">
        <v>38</v>
      </c>
      <c r="I886" t="s">
        <v>43</v>
      </c>
      <c r="J886">
        <v>2.5</v>
      </c>
      <c r="K886" s="8">
        <f t="shared" si="64"/>
        <v>25</v>
      </c>
    </row>
    <row r="887" spans="1:12" x14ac:dyDescent="0.25">
      <c r="A887" s="4">
        <v>42440.529861111114</v>
      </c>
      <c r="B887" s="2">
        <f t="shared" si="60"/>
        <v>0.52986111111385981</v>
      </c>
      <c r="C887" s="4">
        <v>42440.53402777778</v>
      </c>
      <c r="D887" s="2">
        <f t="shared" si="61"/>
        <v>0.53402777777955635</v>
      </c>
      <c r="E887" s="7">
        <f t="shared" si="62"/>
        <v>4.166666665696539E-3</v>
      </c>
      <c r="F887" s="8">
        <f t="shared" si="63"/>
        <v>0.1</v>
      </c>
      <c r="G887" t="s">
        <v>7</v>
      </c>
      <c r="H887" t="s">
        <v>43</v>
      </c>
      <c r="I887" t="s">
        <v>38</v>
      </c>
      <c r="J887">
        <v>2.4</v>
      </c>
      <c r="K887" s="8">
        <f t="shared" si="64"/>
        <v>23.999999999999996</v>
      </c>
    </row>
    <row r="888" spans="1:12" x14ac:dyDescent="0.25">
      <c r="A888" s="4">
        <v>42440.570833333331</v>
      </c>
      <c r="B888" s="2">
        <f t="shared" si="60"/>
        <v>0.57083333333139308</v>
      </c>
      <c r="C888" s="4">
        <v>42440.574305555558</v>
      </c>
      <c r="D888" s="2">
        <f t="shared" si="61"/>
        <v>0.5743055555576575</v>
      </c>
      <c r="E888" s="7">
        <f t="shared" si="62"/>
        <v>3.4722222262644209E-3</v>
      </c>
      <c r="F888" s="8">
        <f t="shared" si="63"/>
        <v>8.3333333333333329E-2</v>
      </c>
      <c r="G888" t="s">
        <v>7</v>
      </c>
      <c r="H888" t="s">
        <v>38</v>
      </c>
      <c r="I888" t="s">
        <v>44</v>
      </c>
      <c r="J888">
        <v>1.4</v>
      </c>
      <c r="K888" s="8">
        <f t="shared" si="64"/>
        <v>16.8</v>
      </c>
    </row>
    <row r="889" spans="1:12" x14ac:dyDescent="0.25">
      <c r="A889" s="4">
        <v>42440.592361111114</v>
      </c>
      <c r="B889" s="2">
        <f t="shared" si="60"/>
        <v>0.59236111111385981</v>
      </c>
      <c r="C889" s="4">
        <v>42440.601388888892</v>
      </c>
      <c r="D889" s="2">
        <f t="shared" si="61"/>
        <v>0.60138888889196096</v>
      </c>
      <c r="E889" s="7">
        <f t="shared" si="62"/>
        <v>9.0277777781011537E-3</v>
      </c>
      <c r="F889" s="8">
        <f t="shared" si="63"/>
        <v>0.21666666666666667</v>
      </c>
      <c r="G889" t="s">
        <v>7</v>
      </c>
      <c r="H889" t="s">
        <v>44</v>
      </c>
      <c r="I889" t="s">
        <v>38</v>
      </c>
      <c r="J889">
        <v>1.8</v>
      </c>
      <c r="K889" s="8">
        <f t="shared" si="64"/>
        <v>8.3076923076923084</v>
      </c>
    </row>
    <row r="890" spans="1:12" x14ac:dyDescent="0.25">
      <c r="A890" s="4">
        <v>42440.785416666666</v>
      </c>
      <c r="B890" s="2">
        <f t="shared" si="60"/>
        <v>0.78541666666569654</v>
      </c>
      <c r="C890" s="4">
        <v>42440.797222222223</v>
      </c>
      <c r="D890" s="2">
        <f t="shared" si="61"/>
        <v>0.79722222222335404</v>
      </c>
      <c r="E890" s="7">
        <f t="shared" si="62"/>
        <v>1.1805555557657499E-2</v>
      </c>
      <c r="F890" s="8">
        <f t="shared" si="63"/>
        <v>0.28333333333333333</v>
      </c>
      <c r="G890" t="s">
        <v>7</v>
      </c>
      <c r="H890" t="s">
        <v>15</v>
      </c>
      <c r="I890" t="s">
        <v>16</v>
      </c>
      <c r="J890">
        <v>3.1</v>
      </c>
      <c r="K890" s="8">
        <f t="shared" si="64"/>
        <v>10.941176470588236</v>
      </c>
      <c r="L890" t="s">
        <v>9</v>
      </c>
    </row>
    <row r="891" spans="1:12" x14ac:dyDescent="0.25">
      <c r="A891" s="4">
        <v>42440.948611111111</v>
      </c>
      <c r="B891" s="2">
        <f t="shared" si="60"/>
        <v>0.94861111111094942</v>
      </c>
      <c r="C891" s="4">
        <v>42440.956944444442</v>
      </c>
      <c r="D891" s="2">
        <f t="shared" si="61"/>
        <v>0.9569444444423425</v>
      </c>
      <c r="E891" s="7">
        <f t="shared" si="62"/>
        <v>8.333333331393078E-3</v>
      </c>
      <c r="F891" s="8">
        <f t="shared" si="63"/>
        <v>0.2</v>
      </c>
      <c r="G891" t="s">
        <v>7</v>
      </c>
      <c r="H891" t="s">
        <v>16</v>
      </c>
      <c r="I891" t="s">
        <v>15</v>
      </c>
      <c r="J891">
        <v>3.1</v>
      </c>
      <c r="K891" s="8">
        <f t="shared" si="64"/>
        <v>15.5</v>
      </c>
      <c r="L891" t="s">
        <v>13</v>
      </c>
    </row>
    <row r="892" spans="1:12" x14ac:dyDescent="0.25">
      <c r="A892" s="4">
        <v>42471.418055555558</v>
      </c>
      <c r="B892" s="2">
        <f t="shared" si="60"/>
        <v>0.4180555555576575</v>
      </c>
      <c r="C892" s="4">
        <v>42471.429166666669</v>
      </c>
      <c r="D892" s="2">
        <f t="shared" si="61"/>
        <v>0.42916666666860692</v>
      </c>
      <c r="E892" s="7">
        <f t="shared" si="62"/>
        <v>1.1111111110949423E-2</v>
      </c>
      <c r="F892" s="8">
        <f t="shared" si="63"/>
        <v>0.26666666666666666</v>
      </c>
      <c r="G892" t="s">
        <v>7</v>
      </c>
      <c r="H892" t="s">
        <v>15</v>
      </c>
      <c r="I892" t="s">
        <v>16</v>
      </c>
      <c r="J892">
        <v>7.9</v>
      </c>
      <c r="K892" s="8">
        <f t="shared" si="64"/>
        <v>29.625</v>
      </c>
      <c r="L892" t="s">
        <v>24</v>
      </c>
    </row>
    <row r="893" spans="1:12" x14ac:dyDescent="0.25">
      <c r="A893" s="4">
        <v>42471.759722222225</v>
      </c>
      <c r="B893" s="2">
        <f t="shared" si="60"/>
        <v>0.75972222222480923</v>
      </c>
      <c r="C893" s="4">
        <v>42471.76458333333</v>
      </c>
      <c r="D893" s="2">
        <f t="shared" si="61"/>
        <v>0.76458333332993789</v>
      </c>
      <c r="E893" s="7">
        <f t="shared" si="62"/>
        <v>4.8611111051286571E-3</v>
      </c>
      <c r="F893" s="8">
        <f t="shared" si="63"/>
        <v>0.11666666666666667</v>
      </c>
      <c r="G893" t="s">
        <v>7</v>
      </c>
      <c r="H893" t="s">
        <v>195</v>
      </c>
      <c r="I893" t="s">
        <v>204</v>
      </c>
      <c r="J893">
        <v>3.8</v>
      </c>
      <c r="K893" s="8">
        <f t="shared" si="64"/>
        <v>32.571428571428569</v>
      </c>
    </row>
    <row r="894" spans="1:12" x14ac:dyDescent="0.25">
      <c r="A894" s="4">
        <v>42471.87777777778</v>
      </c>
      <c r="B894" s="2">
        <f t="shared" si="60"/>
        <v>0.87777777777955635</v>
      </c>
      <c r="C894" s="4">
        <v>42471.888888888891</v>
      </c>
      <c r="D894" s="2">
        <f t="shared" si="61"/>
        <v>0.88888888889050577</v>
      </c>
      <c r="E894" s="7">
        <f t="shared" si="62"/>
        <v>1.1111111110949423E-2</v>
      </c>
      <c r="F894" s="8">
        <f t="shared" si="63"/>
        <v>0.26666666666666666</v>
      </c>
      <c r="G894" t="s">
        <v>7</v>
      </c>
      <c r="H894" t="s">
        <v>205</v>
      </c>
      <c r="I894" t="s">
        <v>206</v>
      </c>
      <c r="J894">
        <v>4.3</v>
      </c>
      <c r="K894" s="8">
        <f t="shared" si="64"/>
        <v>16.125</v>
      </c>
    </row>
    <row r="895" spans="1:12" x14ac:dyDescent="0.25">
      <c r="A895" s="4">
        <v>42471.925000000003</v>
      </c>
      <c r="B895" s="2">
        <f t="shared" si="60"/>
        <v>0.92500000000291038</v>
      </c>
      <c r="C895" s="4">
        <v>42471.934027777781</v>
      </c>
      <c r="D895" s="2">
        <f t="shared" si="61"/>
        <v>0.93402777778101154</v>
      </c>
      <c r="E895" s="7">
        <f t="shared" si="62"/>
        <v>9.0277777781011537E-3</v>
      </c>
      <c r="F895" s="8">
        <f t="shared" si="63"/>
        <v>0.21666666666666667</v>
      </c>
      <c r="G895" t="s">
        <v>7</v>
      </c>
      <c r="H895" t="s">
        <v>206</v>
      </c>
      <c r="I895" t="s">
        <v>205</v>
      </c>
      <c r="J895">
        <v>3.9</v>
      </c>
      <c r="K895" s="8">
        <f t="shared" si="64"/>
        <v>18</v>
      </c>
    </row>
    <row r="896" spans="1:12" x14ac:dyDescent="0.25">
      <c r="A896" s="4">
        <v>42501.356944444444</v>
      </c>
      <c r="B896" s="2">
        <f t="shared" si="60"/>
        <v>0.35694444444379769</v>
      </c>
      <c r="C896" s="4">
        <v>42501.363194444442</v>
      </c>
      <c r="D896" s="2">
        <f t="shared" si="61"/>
        <v>0.3631944444423425</v>
      </c>
      <c r="E896" s="7">
        <f t="shared" si="62"/>
        <v>6.2499999985448085E-3</v>
      </c>
      <c r="F896" s="8">
        <f t="shared" si="63"/>
        <v>0.15</v>
      </c>
      <c r="G896" t="s">
        <v>7</v>
      </c>
      <c r="H896" t="s">
        <v>205</v>
      </c>
      <c r="I896" t="s">
        <v>207</v>
      </c>
      <c r="J896">
        <v>2.2000000000000002</v>
      </c>
      <c r="K896" s="8">
        <f t="shared" si="64"/>
        <v>14.666666666666668</v>
      </c>
    </row>
    <row r="897" spans="1:12" x14ac:dyDescent="0.25">
      <c r="A897" s="4">
        <v>42501.728472222225</v>
      </c>
      <c r="B897" s="2">
        <f t="shared" si="60"/>
        <v>0.72847222222480923</v>
      </c>
      <c r="C897" s="4">
        <v>42501.736111111109</v>
      </c>
      <c r="D897" s="2">
        <f t="shared" si="61"/>
        <v>0.73611111110949423</v>
      </c>
      <c r="E897" s="7">
        <f t="shared" si="62"/>
        <v>7.6388888846850023E-3</v>
      </c>
      <c r="F897" s="8">
        <f t="shared" si="63"/>
        <v>0.18333333333333332</v>
      </c>
      <c r="G897" t="s">
        <v>7</v>
      </c>
      <c r="H897" t="s">
        <v>207</v>
      </c>
      <c r="I897" t="s">
        <v>205</v>
      </c>
      <c r="J897">
        <v>2.8</v>
      </c>
      <c r="K897" s="8">
        <f t="shared" si="64"/>
        <v>15.272727272727273</v>
      </c>
    </row>
    <row r="898" spans="1:12" x14ac:dyDescent="0.25">
      <c r="A898" s="4">
        <v>42501.805555555555</v>
      </c>
      <c r="B898" s="2">
        <f t="shared" si="60"/>
        <v>0.80555555555474712</v>
      </c>
      <c r="C898" s="4">
        <v>42501.811111111114</v>
      </c>
      <c r="D898" s="2">
        <f t="shared" si="61"/>
        <v>0.81111111111385981</v>
      </c>
      <c r="E898" s="7">
        <f t="shared" si="62"/>
        <v>5.5555555591126904E-3</v>
      </c>
      <c r="F898" s="8">
        <f t="shared" si="63"/>
        <v>0.13333333333333333</v>
      </c>
      <c r="G898" t="s">
        <v>7</v>
      </c>
      <c r="H898" t="s">
        <v>205</v>
      </c>
      <c r="I898" t="s">
        <v>205</v>
      </c>
      <c r="J898">
        <v>2.2000000000000002</v>
      </c>
      <c r="K898" s="8">
        <f t="shared" si="64"/>
        <v>16.5</v>
      </c>
    </row>
    <row r="899" spans="1:12" x14ac:dyDescent="0.25">
      <c r="A899" s="4">
        <v>42532.451388888891</v>
      </c>
      <c r="B899" s="2">
        <f t="shared" si="60"/>
        <v>0.45138888889050577</v>
      </c>
      <c r="C899" s="4">
        <v>42532.461111111108</v>
      </c>
      <c r="D899" s="2">
        <f t="shared" si="61"/>
        <v>0.46111111110803904</v>
      </c>
      <c r="E899" s="7">
        <f t="shared" si="62"/>
        <v>9.7222222175332718E-3</v>
      </c>
      <c r="F899" s="8">
        <f t="shared" si="63"/>
        <v>0.23333333333333334</v>
      </c>
      <c r="G899" t="s">
        <v>7</v>
      </c>
      <c r="H899" t="s">
        <v>205</v>
      </c>
      <c r="I899" t="s">
        <v>207</v>
      </c>
      <c r="J899">
        <v>2.4</v>
      </c>
      <c r="K899" s="8">
        <f t="shared" si="64"/>
        <v>10.285714285714285</v>
      </c>
    </row>
    <row r="900" spans="1:12" x14ac:dyDescent="0.25">
      <c r="A900" s="4">
        <v>42532.670138888891</v>
      </c>
      <c r="B900" s="2">
        <f t="shared" si="60"/>
        <v>0.67013888889050577</v>
      </c>
      <c r="C900" s="4">
        <v>42532.681944444441</v>
      </c>
      <c r="D900" s="2">
        <f t="shared" si="61"/>
        <v>0.68194444444088731</v>
      </c>
      <c r="E900" s="7">
        <f t="shared" si="62"/>
        <v>1.1805555550381541E-2</v>
      </c>
      <c r="F900" s="8">
        <f t="shared" si="63"/>
        <v>0.28333333333333333</v>
      </c>
      <c r="G900" t="s">
        <v>7</v>
      </c>
      <c r="H900" t="s">
        <v>207</v>
      </c>
      <c r="I900" t="s">
        <v>205</v>
      </c>
      <c r="J900">
        <v>2.8</v>
      </c>
      <c r="K900" s="8">
        <f t="shared" si="64"/>
        <v>9.882352941176471</v>
      </c>
      <c r="L900" t="s">
        <v>11</v>
      </c>
    </row>
    <row r="901" spans="1:12" x14ac:dyDescent="0.25">
      <c r="A901" s="4">
        <v>42532.685416666667</v>
      </c>
      <c r="B901" s="2">
        <f t="shared" si="60"/>
        <v>0.68541666666715173</v>
      </c>
      <c r="C901" s="4">
        <v>42532.727777777778</v>
      </c>
      <c r="D901" s="2">
        <f t="shared" si="61"/>
        <v>0.72777777777810115</v>
      </c>
      <c r="E901" s="7">
        <f t="shared" si="62"/>
        <v>4.2361111110949423E-2</v>
      </c>
      <c r="F901" s="8">
        <f t="shared" si="63"/>
        <v>1.0166666666666666</v>
      </c>
      <c r="G901" t="s">
        <v>7</v>
      </c>
      <c r="H901" t="s">
        <v>204</v>
      </c>
      <c r="I901" t="s">
        <v>147</v>
      </c>
      <c r="J901">
        <v>43.9</v>
      </c>
      <c r="K901" s="8">
        <f t="shared" si="64"/>
        <v>43.180327868852459</v>
      </c>
      <c r="L901" t="s">
        <v>13</v>
      </c>
    </row>
    <row r="902" spans="1:12" x14ac:dyDescent="0.25">
      <c r="A902" s="4">
        <v>42532.794444444444</v>
      </c>
      <c r="B902" s="2">
        <f t="shared" si="60"/>
        <v>0.79444444444379769</v>
      </c>
      <c r="C902" s="4">
        <v>42532.800000000003</v>
      </c>
      <c r="D902" s="2">
        <f t="shared" si="61"/>
        <v>0.80000000000291038</v>
      </c>
      <c r="E902" s="7">
        <f t="shared" si="62"/>
        <v>5.5555555591126904E-3</v>
      </c>
      <c r="F902" s="8">
        <f t="shared" si="63"/>
        <v>0.13333333333333333</v>
      </c>
      <c r="G902" t="s">
        <v>7</v>
      </c>
      <c r="H902" t="s">
        <v>31</v>
      </c>
      <c r="I902" t="s">
        <v>192</v>
      </c>
      <c r="J902">
        <v>1.8</v>
      </c>
      <c r="K902" s="8">
        <f t="shared" si="64"/>
        <v>13.5</v>
      </c>
    </row>
    <row r="903" spans="1:12" x14ac:dyDescent="0.25">
      <c r="A903" s="4">
        <v>42532.837500000001</v>
      </c>
      <c r="B903" s="2">
        <f t="shared" si="60"/>
        <v>0.83750000000145519</v>
      </c>
      <c r="C903" s="4">
        <v>42532.847916666666</v>
      </c>
      <c r="D903" s="2">
        <f t="shared" si="61"/>
        <v>0.84791666666569654</v>
      </c>
      <c r="E903" s="7">
        <f t="shared" si="62"/>
        <v>1.0416666664241347E-2</v>
      </c>
      <c r="F903" s="8">
        <f t="shared" si="63"/>
        <v>0.25</v>
      </c>
      <c r="G903" t="s">
        <v>7</v>
      </c>
      <c r="H903" t="s">
        <v>192</v>
      </c>
      <c r="I903" t="s">
        <v>208</v>
      </c>
      <c r="J903">
        <v>3.3</v>
      </c>
      <c r="K903" s="8">
        <f t="shared" si="64"/>
        <v>13.2</v>
      </c>
    </row>
    <row r="904" spans="1:12" x14ac:dyDescent="0.25">
      <c r="A904" s="4">
        <v>42562.519444444442</v>
      </c>
      <c r="B904" s="2">
        <f t="shared" si="60"/>
        <v>0.5194444444423425</v>
      </c>
      <c r="C904" s="4">
        <v>42562.539583333331</v>
      </c>
      <c r="D904" s="2">
        <f t="shared" si="61"/>
        <v>0.53958333333139308</v>
      </c>
      <c r="E904" s="7">
        <f t="shared" si="62"/>
        <v>2.0138888889050577E-2</v>
      </c>
      <c r="F904" s="8">
        <f t="shared" si="63"/>
        <v>0.48333333333333334</v>
      </c>
      <c r="G904" t="s">
        <v>7</v>
      </c>
      <c r="H904" t="s">
        <v>147</v>
      </c>
      <c r="I904" t="s">
        <v>123</v>
      </c>
      <c r="J904">
        <v>11.8</v>
      </c>
      <c r="K904" s="8">
        <f t="shared" si="64"/>
        <v>24.413793103448278</v>
      </c>
      <c r="L904" t="s">
        <v>53</v>
      </c>
    </row>
    <row r="905" spans="1:12" x14ac:dyDescent="0.25">
      <c r="A905" s="4">
        <v>42562.803472222222</v>
      </c>
      <c r="B905" s="2">
        <f t="shared" si="60"/>
        <v>0.80347222222189885</v>
      </c>
      <c r="C905" s="4">
        <v>42562.831250000003</v>
      </c>
      <c r="D905" s="2">
        <f t="shared" si="61"/>
        <v>0.83125000000291038</v>
      </c>
      <c r="E905" s="7">
        <f t="shared" si="62"/>
        <v>2.7777777781011537E-2</v>
      </c>
      <c r="F905" s="8">
        <f t="shared" si="63"/>
        <v>0.66666666666666663</v>
      </c>
      <c r="G905" t="s">
        <v>7</v>
      </c>
      <c r="H905" t="s">
        <v>123</v>
      </c>
      <c r="I905" t="s">
        <v>147</v>
      </c>
      <c r="J905">
        <v>13.2</v>
      </c>
      <c r="K905" s="8">
        <f t="shared" si="64"/>
        <v>19.8</v>
      </c>
      <c r="L905" t="s">
        <v>53</v>
      </c>
    </row>
    <row r="906" spans="1:12" x14ac:dyDescent="0.25">
      <c r="A906" s="4">
        <v>42593.436805555553</v>
      </c>
      <c r="B906" s="2">
        <f t="shared" si="60"/>
        <v>0.43680555555329192</v>
      </c>
      <c r="C906" s="4">
        <v>42593.456250000003</v>
      </c>
      <c r="D906" s="2">
        <f t="shared" si="61"/>
        <v>0.45625000000291038</v>
      </c>
      <c r="E906" s="7">
        <f t="shared" si="62"/>
        <v>1.9444444449618459E-2</v>
      </c>
      <c r="F906" s="8">
        <f t="shared" si="63"/>
        <v>0.46666666666666667</v>
      </c>
      <c r="G906" t="s">
        <v>7</v>
      </c>
      <c r="H906" t="s">
        <v>147</v>
      </c>
      <c r="I906" t="s">
        <v>123</v>
      </c>
      <c r="J906">
        <v>12.2</v>
      </c>
      <c r="K906" s="8">
        <f t="shared" si="64"/>
        <v>26.142857142857142</v>
      </c>
      <c r="L906" t="s">
        <v>53</v>
      </c>
    </row>
    <row r="907" spans="1:12" x14ac:dyDescent="0.25">
      <c r="A907" s="4">
        <v>42593.511111111111</v>
      </c>
      <c r="B907" s="2">
        <f t="shared" si="60"/>
        <v>0.51111111111094942</v>
      </c>
      <c r="C907" s="4">
        <v>42593.53402777778</v>
      </c>
      <c r="D907" s="2">
        <f t="shared" si="61"/>
        <v>0.53402777777955635</v>
      </c>
      <c r="E907" s="7">
        <f t="shared" si="62"/>
        <v>2.2916666668606922E-2</v>
      </c>
      <c r="F907" s="8">
        <f t="shared" si="63"/>
        <v>0.55000000000000004</v>
      </c>
      <c r="G907" t="s">
        <v>7</v>
      </c>
      <c r="H907" t="s">
        <v>123</v>
      </c>
      <c r="I907" t="s">
        <v>147</v>
      </c>
      <c r="J907">
        <v>11.3</v>
      </c>
      <c r="K907" s="8">
        <f t="shared" si="64"/>
        <v>20.545454545454547</v>
      </c>
      <c r="L907" t="s">
        <v>11</v>
      </c>
    </row>
    <row r="908" spans="1:12" x14ac:dyDescent="0.25">
      <c r="A908" s="4">
        <v>42593.570138888892</v>
      </c>
      <c r="B908" s="2">
        <f t="shared" si="60"/>
        <v>0.57013888889196096</v>
      </c>
      <c r="C908" s="4">
        <v>42593.584027777775</v>
      </c>
      <c r="D908" s="2">
        <f t="shared" si="61"/>
        <v>0.58402777777519077</v>
      </c>
      <c r="E908" s="7">
        <f t="shared" si="62"/>
        <v>1.3888888883229811E-2</v>
      </c>
      <c r="F908" s="8">
        <f t="shared" si="63"/>
        <v>0.33333333333333331</v>
      </c>
      <c r="G908" t="s">
        <v>7</v>
      </c>
      <c r="H908" t="s">
        <v>147</v>
      </c>
      <c r="I908" t="s">
        <v>146</v>
      </c>
      <c r="J908">
        <v>3.6</v>
      </c>
      <c r="K908" s="8">
        <f t="shared" si="64"/>
        <v>10.8</v>
      </c>
    </row>
    <row r="909" spans="1:12" x14ac:dyDescent="0.25">
      <c r="A909" s="4">
        <v>42593.681250000001</v>
      </c>
      <c r="B909" s="2">
        <f t="shared" si="60"/>
        <v>0.68125000000145519</v>
      </c>
      <c r="C909" s="4">
        <v>42593.69027777778</v>
      </c>
      <c r="D909" s="2">
        <f t="shared" si="61"/>
        <v>0.69027777777955635</v>
      </c>
      <c r="E909" s="7">
        <f t="shared" si="62"/>
        <v>9.0277777781011537E-3</v>
      </c>
      <c r="F909" s="8">
        <f t="shared" si="63"/>
        <v>0.21666666666666667</v>
      </c>
      <c r="G909" t="s">
        <v>7</v>
      </c>
      <c r="H909" t="s">
        <v>146</v>
      </c>
      <c r="I909" t="s">
        <v>147</v>
      </c>
      <c r="J909">
        <v>3</v>
      </c>
      <c r="K909" s="8">
        <f t="shared" si="64"/>
        <v>13.846153846153845</v>
      </c>
    </row>
    <row r="910" spans="1:12" x14ac:dyDescent="0.25">
      <c r="A910" s="4">
        <v>42624.547222222223</v>
      </c>
      <c r="B910" s="2">
        <f t="shared" si="60"/>
        <v>0.54722222222335404</v>
      </c>
      <c r="C910" s="4">
        <v>42624.570138888892</v>
      </c>
      <c r="D910" s="2">
        <f t="shared" si="61"/>
        <v>0.57013888889196096</v>
      </c>
      <c r="E910" s="7">
        <f t="shared" si="62"/>
        <v>2.2916666668606922E-2</v>
      </c>
      <c r="F910" s="8">
        <f t="shared" si="63"/>
        <v>0.55000000000000004</v>
      </c>
      <c r="G910" t="s">
        <v>7</v>
      </c>
      <c r="H910" t="s">
        <v>147</v>
      </c>
      <c r="I910" t="s">
        <v>123</v>
      </c>
      <c r="J910">
        <v>11.4</v>
      </c>
      <c r="K910" s="8">
        <f t="shared" si="64"/>
        <v>20.727272727272727</v>
      </c>
    </row>
    <row r="911" spans="1:12" x14ac:dyDescent="0.25">
      <c r="A911" s="4">
        <v>42624.665277777778</v>
      </c>
      <c r="B911" s="2">
        <f t="shared" si="60"/>
        <v>0.66527777777810115</v>
      </c>
      <c r="C911" s="4">
        <v>42624.669444444444</v>
      </c>
      <c r="D911" s="2">
        <f t="shared" si="61"/>
        <v>0.66944444444379769</v>
      </c>
      <c r="E911" s="7">
        <f t="shared" si="62"/>
        <v>4.166666665696539E-3</v>
      </c>
      <c r="F911" s="8">
        <f t="shared" si="63"/>
        <v>0.1</v>
      </c>
      <c r="G911" t="s">
        <v>7</v>
      </c>
      <c r="H911" t="s">
        <v>209</v>
      </c>
      <c r="I911" t="s">
        <v>31</v>
      </c>
      <c r="J911">
        <v>0.9</v>
      </c>
      <c r="K911" s="8">
        <f t="shared" si="64"/>
        <v>9</v>
      </c>
    </row>
    <row r="912" spans="1:12" x14ac:dyDescent="0.25">
      <c r="A912" s="4">
        <v>42624.729861111111</v>
      </c>
      <c r="B912" s="2">
        <f t="shared" si="60"/>
        <v>0.72986111111094942</v>
      </c>
      <c r="C912" s="4">
        <v>42624.752083333333</v>
      </c>
      <c r="D912" s="2">
        <f t="shared" si="61"/>
        <v>0.75208333333284827</v>
      </c>
      <c r="E912" s="7">
        <f t="shared" si="62"/>
        <v>2.2222222221898846E-2</v>
      </c>
      <c r="F912" s="8">
        <f t="shared" si="63"/>
        <v>0.53333333333333333</v>
      </c>
      <c r="G912" t="s">
        <v>7</v>
      </c>
      <c r="H912" t="s">
        <v>31</v>
      </c>
      <c r="I912" t="s">
        <v>210</v>
      </c>
      <c r="J912">
        <v>6.2</v>
      </c>
      <c r="K912" s="8">
        <f t="shared" si="64"/>
        <v>11.625</v>
      </c>
    </row>
    <row r="913" spans="1:12" x14ac:dyDescent="0.25">
      <c r="A913" s="4">
        <v>42624.756249999999</v>
      </c>
      <c r="B913" s="2">
        <f t="shared" si="60"/>
        <v>0.75624999999854481</v>
      </c>
      <c r="C913" s="4">
        <v>42624.759722222225</v>
      </c>
      <c r="D913" s="2">
        <f t="shared" si="61"/>
        <v>0.75972222222480923</v>
      </c>
      <c r="E913" s="7">
        <f t="shared" si="62"/>
        <v>3.4722222262644209E-3</v>
      </c>
      <c r="F913" s="8">
        <f t="shared" si="63"/>
        <v>8.3333333333333329E-2</v>
      </c>
      <c r="G913" t="s">
        <v>7</v>
      </c>
      <c r="H913" t="s">
        <v>210</v>
      </c>
      <c r="I913" t="s">
        <v>211</v>
      </c>
      <c r="J913">
        <v>0.7</v>
      </c>
      <c r="K913" s="8">
        <f t="shared" si="64"/>
        <v>8.4</v>
      </c>
    </row>
    <row r="914" spans="1:12" x14ac:dyDescent="0.25">
      <c r="A914" s="4">
        <v>42624.76458333333</v>
      </c>
      <c r="B914" s="2">
        <f t="shared" si="60"/>
        <v>0.76458333332993789</v>
      </c>
      <c r="C914" s="4">
        <v>42624.774305555555</v>
      </c>
      <c r="D914" s="2">
        <f t="shared" si="61"/>
        <v>0.77430555555474712</v>
      </c>
      <c r="E914" s="7">
        <f t="shared" si="62"/>
        <v>9.7222222248092294E-3</v>
      </c>
      <c r="F914" s="8">
        <f t="shared" si="63"/>
        <v>0.23333333333333334</v>
      </c>
      <c r="G914" t="s">
        <v>7</v>
      </c>
      <c r="H914" t="s">
        <v>211</v>
      </c>
      <c r="I914" t="s">
        <v>212</v>
      </c>
      <c r="J914">
        <v>5.5</v>
      </c>
      <c r="K914" s="8">
        <f t="shared" si="64"/>
        <v>23.571428571428569</v>
      </c>
      <c r="L914" t="s">
        <v>11</v>
      </c>
    </row>
    <row r="915" spans="1:12" x14ac:dyDescent="0.25">
      <c r="A915" s="4">
        <v>42624.777777777781</v>
      </c>
      <c r="B915" s="2">
        <f t="shared" si="60"/>
        <v>0.77777777778101154</v>
      </c>
      <c r="C915" s="4">
        <v>42624.803472222222</v>
      </c>
      <c r="D915" s="2">
        <f t="shared" si="61"/>
        <v>0.80347222222189885</v>
      </c>
      <c r="E915" s="7">
        <f t="shared" si="62"/>
        <v>2.569444444088731E-2</v>
      </c>
      <c r="F915" s="8">
        <f t="shared" si="63"/>
        <v>0.6166666666666667</v>
      </c>
      <c r="G915" t="s">
        <v>7</v>
      </c>
      <c r="H915" t="s">
        <v>123</v>
      </c>
      <c r="I915" t="s">
        <v>145</v>
      </c>
      <c r="J915">
        <v>12.7</v>
      </c>
      <c r="K915" s="8">
        <f t="shared" si="64"/>
        <v>20.594594594594593</v>
      </c>
      <c r="L915" t="s">
        <v>13</v>
      </c>
    </row>
    <row r="916" spans="1:12" x14ac:dyDescent="0.25">
      <c r="A916" s="4">
        <v>42624.869444444441</v>
      </c>
      <c r="B916" s="2">
        <f t="shared" si="60"/>
        <v>0.86944444444088731</v>
      </c>
      <c r="C916" s="4">
        <v>42624.876388888886</v>
      </c>
      <c r="D916" s="2">
        <f t="shared" si="61"/>
        <v>0.87638888888614019</v>
      </c>
      <c r="E916" s="7">
        <f t="shared" si="62"/>
        <v>6.9444444452528842E-3</v>
      </c>
      <c r="F916" s="8">
        <f t="shared" si="63"/>
        <v>0.16666666666666666</v>
      </c>
      <c r="G916" t="s">
        <v>7</v>
      </c>
      <c r="H916" t="s">
        <v>145</v>
      </c>
      <c r="I916" t="s">
        <v>147</v>
      </c>
      <c r="J916">
        <v>2.6</v>
      </c>
      <c r="K916" s="8">
        <f t="shared" si="64"/>
        <v>15.600000000000001</v>
      </c>
    </row>
    <row r="917" spans="1:12" x14ac:dyDescent="0.25">
      <c r="A917" s="4">
        <v>42624.913888888892</v>
      </c>
      <c r="B917" s="2">
        <f t="shared" si="60"/>
        <v>0.91388888889196096</v>
      </c>
      <c r="C917" s="4">
        <v>42624.918055555558</v>
      </c>
      <c r="D917" s="2">
        <f t="shared" si="61"/>
        <v>0.9180555555576575</v>
      </c>
      <c r="E917" s="7">
        <f t="shared" si="62"/>
        <v>4.166666665696539E-3</v>
      </c>
      <c r="F917" s="8">
        <f t="shared" si="63"/>
        <v>0.1</v>
      </c>
      <c r="G917" t="s">
        <v>7</v>
      </c>
      <c r="H917" t="s">
        <v>208</v>
      </c>
      <c r="I917" t="s">
        <v>208</v>
      </c>
      <c r="J917">
        <v>1.1000000000000001</v>
      </c>
      <c r="K917" s="8">
        <f t="shared" si="64"/>
        <v>11</v>
      </c>
    </row>
    <row r="918" spans="1:12" x14ac:dyDescent="0.25">
      <c r="A918" s="4">
        <v>42654.406944444447</v>
      </c>
      <c r="B918" s="2">
        <f t="shared" si="60"/>
        <v>0.40694444444670808</v>
      </c>
      <c r="C918" s="4">
        <v>42654.427083333336</v>
      </c>
      <c r="D918" s="2">
        <f t="shared" si="61"/>
        <v>0.42708333333575865</v>
      </c>
      <c r="E918" s="7">
        <f t="shared" si="62"/>
        <v>2.0138888889050577E-2</v>
      </c>
      <c r="F918" s="8">
        <f t="shared" si="63"/>
        <v>0.48333333333333334</v>
      </c>
      <c r="G918" t="s">
        <v>7</v>
      </c>
      <c r="H918" t="s">
        <v>147</v>
      </c>
      <c r="I918" t="s">
        <v>123</v>
      </c>
      <c r="J918">
        <v>12.6</v>
      </c>
      <c r="K918" s="8">
        <f t="shared" si="64"/>
        <v>26.068965517241377</v>
      </c>
      <c r="L918" t="s">
        <v>24</v>
      </c>
    </row>
    <row r="919" spans="1:12" x14ac:dyDescent="0.25">
      <c r="A919" s="4">
        <v>42654.430555555555</v>
      </c>
      <c r="B919" s="2">
        <f t="shared" si="60"/>
        <v>0.43055555555474712</v>
      </c>
      <c r="C919" s="4">
        <v>42654.438194444447</v>
      </c>
      <c r="D919" s="2">
        <f t="shared" si="61"/>
        <v>0.43819444444670808</v>
      </c>
      <c r="E919" s="7">
        <f t="shared" si="62"/>
        <v>7.6388888919609599E-3</v>
      </c>
      <c r="F919" s="8">
        <f t="shared" si="63"/>
        <v>0.18333333333333332</v>
      </c>
      <c r="G919" t="s">
        <v>7</v>
      </c>
      <c r="H919" t="s">
        <v>213</v>
      </c>
      <c r="I919" t="s">
        <v>190</v>
      </c>
      <c r="J919">
        <v>1.2</v>
      </c>
      <c r="K919" s="8">
        <f t="shared" si="64"/>
        <v>6.5454545454545459</v>
      </c>
    </row>
    <row r="920" spans="1:12" x14ac:dyDescent="0.25">
      <c r="A920" s="4">
        <v>42654.622916666667</v>
      </c>
      <c r="B920" s="2">
        <f t="shared" si="60"/>
        <v>0.62291666666715173</v>
      </c>
      <c r="C920" s="4">
        <v>42654.629861111112</v>
      </c>
      <c r="D920" s="2">
        <f t="shared" si="61"/>
        <v>0.62986111111240461</v>
      </c>
      <c r="E920" s="7">
        <f t="shared" si="62"/>
        <v>6.9444444452528842E-3</v>
      </c>
      <c r="F920" s="8">
        <f t="shared" si="63"/>
        <v>0.16666666666666666</v>
      </c>
      <c r="G920" t="s">
        <v>7</v>
      </c>
      <c r="H920" t="s">
        <v>190</v>
      </c>
      <c r="I920" t="s">
        <v>213</v>
      </c>
      <c r="J920">
        <v>1.1000000000000001</v>
      </c>
      <c r="K920" s="8">
        <f t="shared" si="64"/>
        <v>6.6000000000000005</v>
      </c>
    </row>
    <row r="921" spans="1:12" x14ac:dyDescent="0.25">
      <c r="A921" s="4">
        <v>42654.636805555558</v>
      </c>
      <c r="B921" s="2">
        <f t="shared" si="60"/>
        <v>0.6368055555576575</v>
      </c>
      <c r="C921" s="4">
        <v>42654.640277777777</v>
      </c>
      <c r="D921" s="2">
        <f t="shared" si="61"/>
        <v>0.64027777777664596</v>
      </c>
      <c r="E921" s="7">
        <f t="shared" si="62"/>
        <v>3.4722222189884633E-3</v>
      </c>
      <c r="F921" s="8">
        <f t="shared" si="63"/>
        <v>8.3333333333333329E-2</v>
      </c>
      <c r="G921" t="s">
        <v>7</v>
      </c>
      <c r="H921" t="s">
        <v>123</v>
      </c>
      <c r="I921" t="s">
        <v>145</v>
      </c>
      <c r="J921">
        <v>9.9</v>
      </c>
      <c r="K921" s="8">
        <f t="shared" si="64"/>
        <v>118.80000000000001</v>
      </c>
      <c r="L921" t="s">
        <v>24</v>
      </c>
    </row>
    <row r="922" spans="1:12" x14ac:dyDescent="0.25">
      <c r="A922" s="4">
        <v>42654.645833333336</v>
      </c>
      <c r="B922" s="2">
        <f t="shared" si="60"/>
        <v>0.64583333333575865</v>
      </c>
      <c r="C922" s="4">
        <v>42654.661805555559</v>
      </c>
      <c r="D922" s="2">
        <f t="shared" si="61"/>
        <v>0.66180555555911269</v>
      </c>
      <c r="E922" s="7">
        <f t="shared" si="62"/>
        <v>1.5972222223354038E-2</v>
      </c>
      <c r="F922" s="8">
        <f t="shared" si="63"/>
        <v>0.38333333333333336</v>
      </c>
      <c r="G922" t="s">
        <v>7</v>
      </c>
      <c r="H922" t="s">
        <v>145</v>
      </c>
      <c r="I922" t="s">
        <v>147</v>
      </c>
      <c r="J922">
        <v>6</v>
      </c>
      <c r="K922" s="8">
        <f t="shared" si="64"/>
        <v>15.652173913043477</v>
      </c>
      <c r="L922" t="s">
        <v>11</v>
      </c>
    </row>
    <row r="923" spans="1:12" x14ac:dyDescent="0.25">
      <c r="A923" s="4">
        <v>42654.804166666669</v>
      </c>
      <c r="B923" s="2">
        <f t="shared" si="60"/>
        <v>0.80416666666860692</v>
      </c>
      <c r="C923" s="4">
        <v>42654.806250000001</v>
      </c>
      <c r="D923" s="2">
        <f t="shared" si="61"/>
        <v>0.80625000000145519</v>
      </c>
      <c r="E923" s="7">
        <f t="shared" si="62"/>
        <v>2.0833333328482695E-3</v>
      </c>
      <c r="F923" s="8">
        <f t="shared" si="63"/>
        <v>0.05</v>
      </c>
      <c r="G923" t="s">
        <v>7</v>
      </c>
      <c r="H923" t="s">
        <v>192</v>
      </c>
      <c r="I923" t="s">
        <v>208</v>
      </c>
      <c r="J923">
        <v>0.8</v>
      </c>
      <c r="K923" s="8">
        <f t="shared" si="64"/>
        <v>16</v>
      </c>
    </row>
    <row r="924" spans="1:12" x14ac:dyDescent="0.25">
      <c r="A924" s="4">
        <v>42685.399305555555</v>
      </c>
      <c r="B924" s="2">
        <f t="shared" si="60"/>
        <v>0.39930555555474712</v>
      </c>
      <c r="C924" s="4">
        <v>42685.432638888888</v>
      </c>
      <c r="D924" s="2">
        <f t="shared" si="61"/>
        <v>0.43263888888759539</v>
      </c>
      <c r="E924" s="7">
        <f t="shared" si="62"/>
        <v>3.3333333332848269E-2</v>
      </c>
      <c r="F924" s="8">
        <f t="shared" si="63"/>
        <v>0.8</v>
      </c>
      <c r="G924" t="s">
        <v>7</v>
      </c>
      <c r="H924" t="s">
        <v>147</v>
      </c>
      <c r="I924" t="s">
        <v>127</v>
      </c>
      <c r="J924">
        <v>45.9</v>
      </c>
      <c r="K924" s="8">
        <f t="shared" si="64"/>
        <v>57.374999999999993</v>
      </c>
      <c r="L924" t="s">
        <v>13</v>
      </c>
    </row>
    <row r="925" spans="1:12" x14ac:dyDescent="0.25">
      <c r="A925" s="4">
        <v>42685.540277777778</v>
      </c>
      <c r="B925" s="2">
        <f t="shared" si="60"/>
        <v>0.54027777777810115</v>
      </c>
      <c r="C925" s="4">
        <v>42685.550694444442</v>
      </c>
      <c r="D925" s="2">
        <f t="shared" si="61"/>
        <v>0.5506944444423425</v>
      </c>
      <c r="E925" s="7">
        <f t="shared" si="62"/>
        <v>1.0416666664241347E-2</v>
      </c>
      <c r="F925" s="8">
        <f t="shared" si="63"/>
        <v>0.25</v>
      </c>
      <c r="G925" t="s">
        <v>7</v>
      </c>
      <c r="H925" t="s">
        <v>127</v>
      </c>
      <c r="I925" t="s">
        <v>124</v>
      </c>
      <c r="J925">
        <v>4</v>
      </c>
      <c r="K925" s="8">
        <f t="shared" si="64"/>
        <v>16</v>
      </c>
    </row>
    <row r="926" spans="1:12" x14ac:dyDescent="0.25">
      <c r="A926" s="4">
        <v>42685.597222222219</v>
      </c>
      <c r="B926" s="2">
        <f t="shared" si="60"/>
        <v>0.59722222221898846</v>
      </c>
      <c r="C926" s="4">
        <v>42685.605555555558</v>
      </c>
      <c r="D926" s="2">
        <f t="shared" si="61"/>
        <v>0.6055555555576575</v>
      </c>
      <c r="E926" s="7">
        <f t="shared" si="62"/>
        <v>8.3333333386690356E-3</v>
      </c>
      <c r="F926" s="8">
        <f t="shared" si="63"/>
        <v>0.2</v>
      </c>
      <c r="G926" t="s">
        <v>7</v>
      </c>
      <c r="H926" t="s">
        <v>124</v>
      </c>
      <c r="I926" t="s">
        <v>127</v>
      </c>
      <c r="J926">
        <v>2.5</v>
      </c>
      <c r="K926" s="8">
        <f t="shared" si="64"/>
        <v>12.5</v>
      </c>
    </row>
    <row r="927" spans="1:12" x14ac:dyDescent="0.25">
      <c r="A927" s="4">
        <v>42685.61041666667</v>
      </c>
      <c r="B927" s="2">
        <f t="shared" si="60"/>
        <v>0.61041666667006211</v>
      </c>
      <c r="C927" s="4">
        <v>42685.656944444447</v>
      </c>
      <c r="D927" s="2">
        <f t="shared" si="61"/>
        <v>0.65694444444670808</v>
      </c>
      <c r="E927" s="7">
        <f t="shared" si="62"/>
        <v>4.6527777776645962E-2</v>
      </c>
      <c r="F927" s="8">
        <f t="shared" si="63"/>
        <v>1.1166666666666667</v>
      </c>
      <c r="G927" t="s">
        <v>7</v>
      </c>
      <c r="H927" t="s">
        <v>127</v>
      </c>
      <c r="I927" t="s">
        <v>147</v>
      </c>
      <c r="J927">
        <v>36.6</v>
      </c>
      <c r="K927" s="8">
        <f t="shared" si="64"/>
        <v>32.776119402985074</v>
      </c>
      <c r="L927" t="s">
        <v>13</v>
      </c>
    </row>
    <row r="928" spans="1:12" x14ac:dyDescent="0.25">
      <c r="A928" s="4">
        <v>42685.770833333336</v>
      </c>
      <c r="B928" s="2">
        <f t="shared" si="60"/>
        <v>0.77083333333575865</v>
      </c>
      <c r="C928" s="4">
        <v>42685.779861111114</v>
      </c>
      <c r="D928" s="2">
        <f t="shared" si="61"/>
        <v>0.77986111111385981</v>
      </c>
      <c r="E928" s="7">
        <f t="shared" si="62"/>
        <v>9.0277777781011537E-3</v>
      </c>
      <c r="F928" s="8">
        <f t="shared" si="63"/>
        <v>0.21666666666666667</v>
      </c>
      <c r="G928" t="s">
        <v>7</v>
      </c>
      <c r="H928" t="s">
        <v>208</v>
      </c>
      <c r="I928" t="s">
        <v>214</v>
      </c>
      <c r="J928">
        <v>2.9</v>
      </c>
      <c r="K928" s="8">
        <f t="shared" si="64"/>
        <v>13.384615384615383</v>
      </c>
    </row>
    <row r="929" spans="1:12" x14ac:dyDescent="0.25">
      <c r="A929" s="4">
        <v>42685.880555555559</v>
      </c>
      <c r="B929" s="2">
        <f t="shared" si="60"/>
        <v>0.88055555555911269</v>
      </c>
      <c r="C929" s="4">
        <v>42685.887499999997</v>
      </c>
      <c r="D929" s="2">
        <f t="shared" si="61"/>
        <v>0.88749999999708962</v>
      </c>
      <c r="E929" s="7">
        <f t="shared" si="62"/>
        <v>6.9444444379769266E-3</v>
      </c>
      <c r="F929" s="8">
        <f t="shared" si="63"/>
        <v>0.16666666666666666</v>
      </c>
      <c r="G929" t="s">
        <v>7</v>
      </c>
      <c r="H929" t="s">
        <v>214</v>
      </c>
      <c r="I929" t="s">
        <v>208</v>
      </c>
      <c r="J929">
        <v>2.6</v>
      </c>
      <c r="K929" s="8">
        <f t="shared" si="64"/>
        <v>15.600000000000001</v>
      </c>
    </row>
    <row r="930" spans="1:12" x14ac:dyDescent="0.25">
      <c r="A930" s="4">
        <v>42715.438888888886</v>
      </c>
      <c r="B930" s="2">
        <f t="shared" si="60"/>
        <v>0.43888888888614019</v>
      </c>
      <c r="C930" s="4">
        <v>42715.452777777777</v>
      </c>
      <c r="D930" s="2">
        <f t="shared" si="61"/>
        <v>0.45277777777664596</v>
      </c>
      <c r="E930" s="7">
        <f t="shared" si="62"/>
        <v>1.3888888890505768E-2</v>
      </c>
      <c r="F930" s="8">
        <f t="shared" si="63"/>
        <v>0.33333333333333331</v>
      </c>
      <c r="G930" t="s">
        <v>7</v>
      </c>
      <c r="H930" t="s">
        <v>208</v>
      </c>
      <c r="I930" t="s">
        <v>215</v>
      </c>
      <c r="J930">
        <v>2.2999999999999998</v>
      </c>
      <c r="K930" s="8">
        <f t="shared" si="64"/>
        <v>6.8999999999999995</v>
      </c>
    </row>
    <row r="931" spans="1:12" x14ac:dyDescent="0.25">
      <c r="A931" s="4">
        <v>42715.454861111109</v>
      </c>
      <c r="B931" s="2">
        <f t="shared" si="60"/>
        <v>0.45486111110949423</v>
      </c>
      <c r="C931" s="4">
        <v>42715.475694444445</v>
      </c>
      <c r="D931" s="2">
        <f t="shared" si="61"/>
        <v>0.47569444444525288</v>
      </c>
      <c r="E931" s="7">
        <f t="shared" si="62"/>
        <v>2.0833333335758653E-2</v>
      </c>
      <c r="F931" s="8">
        <f t="shared" si="63"/>
        <v>0.5</v>
      </c>
      <c r="G931" t="s">
        <v>7</v>
      </c>
      <c r="H931" t="s">
        <v>215</v>
      </c>
      <c r="I931" t="s">
        <v>31</v>
      </c>
      <c r="J931">
        <v>6.4</v>
      </c>
      <c r="K931" s="8">
        <f t="shared" si="64"/>
        <v>12.8</v>
      </c>
    </row>
    <row r="932" spans="1:12" x14ac:dyDescent="0.25">
      <c r="A932" s="4">
        <v>42715.546527777777</v>
      </c>
      <c r="B932" s="2">
        <f t="shared" si="60"/>
        <v>0.54652777777664596</v>
      </c>
      <c r="C932" s="4">
        <v>42715.552083333336</v>
      </c>
      <c r="D932" s="2">
        <f t="shared" si="61"/>
        <v>0.55208333333575865</v>
      </c>
      <c r="E932" s="7">
        <f t="shared" si="62"/>
        <v>5.5555555591126904E-3</v>
      </c>
      <c r="F932" s="8">
        <f t="shared" si="63"/>
        <v>0.13333333333333333</v>
      </c>
      <c r="G932" t="s">
        <v>7</v>
      </c>
      <c r="H932" t="s">
        <v>31</v>
      </c>
      <c r="I932" t="s">
        <v>208</v>
      </c>
      <c r="J932">
        <v>1.4</v>
      </c>
      <c r="K932" s="8">
        <f t="shared" si="64"/>
        <v>10.5</v>
      </c>
    </row>
    <row r="933" spans="1:12" x14ac:dyDescent="0.25">
      <c r="A933" s="4">
        <v>42715.573611111111</v>
      </c>
      <c r="B933" s="2">
        <f t="shared" si="60"/>
        <v>0.57361111111094942</v>
      </c>
      <c r="C933" s="4">
        <v>42715.576388888891</v>
      </c>
      <c r="D933" s="2">
        <f t="shared" si="61"/>
        <v>0.57638888889050577</v>
      </c>
      <c r="E933" s="7">
        <f t="shared" si="62"/>
        <v>2.7777777795563452E-3</v>
      </c>
      <c r="F933" s="8">
        <f t="shared" si="63"/>
        <v>6.6666666666666666E-2</v>
      </c>
      <c r="G933" t="s">
        <v>7</v>
      </c>
      <c r="H933" t="s">
        <v>208</v>
      </c>
      <c r="I933" t="s">
        <v>192</v>
      </c>
      <c r="J933">
        <v>0.6</v>
      </c>
      <c r="K933" s="8">
        <f t="shared" si="64"/>
        <v>9</v>
      </c>
    </row>
    <row r="934" spans="1:12" x14ac:dyDescent="0.25">
      <c r="A934" s="4">
        <v>42715.598611111112</v>
      </c>
      <c r="B934" s="2">
        <f t="shared" si="60"/>
        <v>0.59861111111240461</v>
      </c>
      <c r="C934" s="4">
        <v>42715.620138888888</v>
      </c>
      <c r="D934" s="2">
        <f t="shared" si="61"/>
        <v>0.62013888888759539</v>
      </c>
      <c r="E934" s="7">
        <f t="shared" si="62"/>
        <v>2.1527777775190771E-2</v>
      </c>
      <c r="F934" s="8">
        <f t="shared" si="63"/>
        <v>0.51666666666666672</v>
      </c>
      <c r="G934" t="s">
        <v>7</v>
      </c>
      <c r="H934" t="s">
        <v>192</v>
      </c>
      <c r="I934" t="s">
        <v>215</v>
      </c>
      <c r="J934">
        <v>5.9</v>
      </c>
      <c r="K934" s="8">
        <f t="shared" si="64"/>
        <v>11.419354838709676</v>
      </c>
      <c r="L934" t="s">
        <v>11</v>
      </c>
    </row>
    <row r="935" spans="1:12" x14ac:dyDescent="0.25">
      <c r="A935" s="4">
        <v>42715.634722222225</v>
      </c>
      <c r="B935" s="2">
        <f t="shared" si="60"/>
        <v>0.63472222222480923</v>
      </c>
      <c r="C935" s="4">
        <v>42715.63958333333</v>
      </c>
      <c r="D935" s="2">
        <f t="shared" si="61"/>
        <v>0.63958333332993789</v>
      </c>
      <c r="E935" s="7">
        <f t="shared" si="62"/>
        <v>4.8611111051286571E-3</v>
      </c>
      <c r="F935" s="8">
        <f t="shared" si="63"/>
        <v>0.11666666666666667</v>
      </c>
      <c r="G935" t="s">
        <v>7</v>
      </c>
      <c r="H935" t="s">
        <v>215</v>
      </c>
      <c r="I935" t="s">
        <v>216</v>
      </c>
      <c r="J935">
        <v>0.8</v>
      </c>
      <c r="K935" s="8">
        <f t="shared" si="64"/>
        <v>6.8571428571428577</v>
      </c>
    </row>
    <row r="936" spans="1:12" x14ac:dyDescent="0.25">
      <c r="A936" s="4">
        <v>42715.642361111109</v>
      </c>
      <c r="B936" s="2">
        <f t="shared" si="60"/>
        <v>0.64236111110949423</v>
      </c>
      <c r="C936" s="4">
        <v>42715.65</v>
      </c>
      <c r="D936" s="2">
        <f t="shared" si="61"/>
        <v>0.65000000000145519</v>
      </c>
      <c r="E936" s="7">
        <f t="shared" si="62"/>
        <v>7.6388888919609599E-3</v>
      </c>
      <c r="F936" s="8">
        <f t="shared" si="63"/>
        <v>0.18333333333333332</v>
      </c>
      <c r="G936" t="s">
        <v>7</v>
      </c>
      <c r="H936" t="s">
        <v>147</v>
      </c>
      <c r="I936" t="s">
        <v>146</v>
      </c>
      <c r="J936">
        <v>1.3</v>
      </c>
      <c r="K936" s="8">
        <f t="shared" si="64"/>
        <v>7.0909090909090917</v>
      </c>
    </row>
    <row r="937" spans="1:12" x14ac:dyDescent="0.25">
      <c r="A937" s="4">
        <v>42715.652777777781</v>
      </c>
      <c r="B937" s="2">
        <f t="shared" si="60"/>
        <v>0.65277777778101154</v>
      </c>
      <c r="C937" s="4">
        <v>42715.665972222225</v>
      </c>
      <c r="D937" s="2">
        <f t="shared" si="61"/>
        <v>0.66597222222480923</v>
      </c>
      <c r="E937" s="7">
        <f t="shared" si="62"/>
        <v>1.3194444443797693E-2</v>
      </c>
      <c r="F937" s="8">
        <f t="shared" si="63"/>
        <v>0.31666666666666665</v>
      </c>
      <c r="G937" t="s">
        <v>7</v>
      </c>
      <c r="H937" t="s">
        <v>146</v>
      </c>
      <c r="I937" t="s">
        <v>147</v>
      </c>
      <c r="J937">
        <v>3.7</v>
      </c>
      <c r="K937" s="8">
        <f t="shared" si="64"/>
        <v>11.684210526315791</v>
      </c>
      <c r="L937" t="s">
        <v>10</v>
      </c>
    </row>
    <row r="938" spans="1:12" x14ac:dyDescent="0.25">
      <c r="A938" s="3">
        <v>42687</v>
      </c>
      <c r="B938" s="2">
        <v>0.37083333333333335</v>
      </c>
      <c r="C938" s="3">
        <v>42687</v>
      </c>
      <c r="D938" s="2">
        <v>0.37638888888888888</v>
      </c>
      <c r="E938" s="7">
        <f t="shared" si="62"/>
        <v>5.5555555555555358E-3</v>
      </c>
      <c r="F938" s="8">
        <f t="shared" si="63"/>
        <v>0.13333333333333333</v>
      </c>
      <c r="G938" t="s">
        <v>7</v>
      </c>
      <c r="H938" t="s">
        <v>208</v>
      </c>
      <c r="I938" t="s">
        <v>208</v>
      </c>
      <c r="J938">
        <v>2.2999999999999998</v>
      </c>
      <c r="K938" s="8">
        <f t="shared" si="64"/>
        <v>17.25</v>
      </c>
    </row>
    <row r="939" spans="1:12" x14ac:dyDescent="0.25">
      <c r="A939" s="3">
        <v>42687</v>
      </c>
      <c r="B939" s="2">
        <v>0.39374999999999999</v>
      </c>
      <c r="C939" s="3">
        <v>42687</v>
      </c>
      <c r="D939" s="2">
        <v>0.41180555555555554</v>
      </c>
      <c r="E939" s="7">
        <f t="shared" si="62"/>
        <v>1.8055555555555547E-2</v>
      </c>
      <c r="F939" s="8">
        <f t="shared" si="63"/>
        <v>0.43333333333333335</v>
      </c>
      <c r="G939" t="s">
        <v>7</v>
      </c>
      <c r="H939" t="s">
        <v>208</v>
      </c>
      <c r="I939" t="s">
        <v>208</v>
      </c>
      <c r="J939">
        <v>2.6</v>
      </c>
      <c r="K939" s="8">
        <f t="shared" si="64"/>
        <v>6</v>
      </c>
    </row>
    <row r="940" spans="1:12" x14ac:dyDescent="0.25">
      <c r="A940" s="3">
        <v>42687</v>
      </c>
      <c r="B940" s="2">
        <v>0.4381944444444445</v>
      </c>
      <c r="C940" s="3">
        <v>42687</v>
      </c>
      <c r="D940" s="2">
        <v>0.44236111111111115</v>
      </c>
      <c r="E940" s="7">
        <f t="shared" si="62"/>
        <v>4.1666666666666519E-3</v>
      </c>
      <c r="F940" s="8">
        <f t="shared" si="63"/>
        <v>0.1</v>
      </c>
      <c r="G940" t="s">
        <v>7</v>
      </c>
      <c r="H940" t="s">
        <v>208</v>
      </c>
      <c r="I940" t="s">
        <v>194</v>
      </c>
      <c r="J940">
        <v>1.9</v>
      </c>
      <c r="K940" s="8">
        <f t="shared" si="64"/>
        <v>18.999999999999996</v>
      </c>
    </row>
    <row r="941" spans="1:12" x14ac:dyDescent="0.25">
      <c r="A941" s="3">
        <v>42687</v>
      </c>
      <c r="B941" s="2">
        <v>0.46111111111111108</v>
      </c>
      <c r="C941" s="3">
        <v>42687</v>
      </c>
      <c r="D941" s="2">
        <v>0.4694444444444445</v>
      </c>
      <c r="E941" s="7">
        <f t="shared" si="62"/>
        <v>8.3333333333334147E-3</v>
      </c>
      <c r="F941" s="8">
        <f t="shared" si="63"/>
        <v>0.2</v>
      </c>
      <c r="G941" t="s">
        <v>7</v>
      </c>
      <c r="H941" t="s">
        <v>194</v>
      </c>
      <c r="I941" t="s">
        <v>192</v>
      </c>
      <c r="J941">
        <v>2.1</v>
      </c>
      <c r="K941" s="8">
        <f t="shared" si="64"/>
        <v>10.5</v>
      </c>
    </row>
    <row r="942" spans="1:12" x14ac:dyDescent="0.25">
      <c r="A942" s="3">
        <v>42687</v>
      </c>
      <c r="B942" s="2">
        <v>0.51527777777777783</v>
      </c>
      <c r="C942" s="3">
        <v>42687</v>
      </c>
      <c r="D942" s="2">
        <v>0.53541666666666665</v>
      </c>
      <c r="E942" s="7">
        <f t="shared" si="62"/>
        <v>2.0138888888888817E-2</v>
      </c>
      <c r="F942" s="8">
        <f t="shared" si="63"/>
        <v>0.48333333333333334</v>
      </c>
      <c r="G942" t="s">
        <v>7</v>
      </c>
      <c r="H942" t="s">
        <v>192</v>
      </c>
      <c r="I942" t="s">
        <v>194</v>
      </c>
      <c r="J942">
        <v>4</v>
      </c>
      <c r="K942" s="8">
        <f t="shared" si="64"/>
        <v>8.2758620689655178</v>
      </c>
      <c r="L942" t="s">
        <v>11</v>
      </c>
    </row>
    <row r="943" spans="1:12" x14ac:dyDescent="0.25">
      <c r="A943" s="3">
        <v>42687</v>
      </c>
      <c r="B943" s="2">
        <v>0.54513888888888895</v>
      </c>
      <c r="C943" s="3">
        <v>42687</v>
      </c>
      <c r="D943" s="2">
        <v>0.5493055555555556</v>
      </c>
      <c r="E943" s="7">
        <f t="shared" si="62"/>
        <v>4.1666666666666519E-3</v>
      </c>
      <c r="F943" s="8">
        <f t="shared" si="63"/>
        <v>0.1</v>
      </c>
      <c r="G943" t="s">
        <v>7</v>
      </c>
      <c r="H943" t="s">
        <v>194</v>
      </c>
      <c r="I943" t="s">
        <v>217</v>
      </c>
      <c r="J943">
        <v>0.9</v>
      </c>
      <c r="K943" s="8">
        <f t="shared" si="64"/>
        <v>9</v>
      </c>
    </row>
    <row r="944" spans="1:12" x14ac:dyDescent="0.25">
      <c r="A944" s="3">
        <v>42687</v>
      </c>
      <c r="B944" s="2">
        <v>0.55138888888888882</v>
      </c>
      <c r="C944" s="3">
        <v>42687</v>
      </c>
      <c r="D944" s="2">
        <v>0.5541666666666667</v>
      </c>
      <c r="E944" s="7">
        <f t="shared" si="62"/>
        <v>2.7777777777778789E-3</v>
      </c>
      <c r="F944" s="8">
        <f t="shared" si="63"/>
        <v>6.6666666666666666E-2</v>
      </c>
      <c r="G944" t="s">
        <v>7</v>
      </c>
      <c r="H944" t="s">
        <v>217</v>
      </c>
      <c r="I944" t="s">
        <v>194</v>
      </c>
      <c r="J944">
        <v>0.9</v>
      </c>
      <c r="K944" s="8">
        <f t="shared" si="64"/>
        <v>13.5</v>
      </c>
    </row>
    <row r="945" spans="1:12" x14ac:dyDescent="0.25">
      <c r="A945" s="3">
        <v>42687</v>
      </c>
      <c r="B945" s="2">
        <v>0.60763888888888895</v>
      </c>
      <c r="C945" s="3">
        <v>42687</v>
      </c>
      <c r="D945" s="2">
        <v>0.61527777777777781</v>
      </c>
      <c r="E945" s="7">
        <f t="shared" si="62"/>
        <v>7.6388888888888618E-3</v>
      </c>
      <c r="F945" s="8">
        <f t="shared" si="63"/>
        <v>0.18333333333333332</v>
      </c>
      <c r="G945" t="s">
        <v>7</v>
      </c>
      <c r="H945" t="s">
        <v>194</v>
      </c>
      <c r="I945" t="s">
        <v>208</v>
      </c>
      <c r="J945">
        <v>2.4</v>
      </c>
      <c r="K945" s="8">
        <f t="shared" si="64"/>
        <v>13.090909090909092</v>
      </c>
    </row>
    <row r="946" spans="1:12" x14ac:dyDescent="0.25">
      <c r="A946" s="3">
        <v>42687</v>
      </c>
      <c r="B946" s="2">
        <v>0.63472222222222219</v>
      </c>
      <c r="C946" s="3">
        <v>42687</v>
      </c>
      <c r="D946" s="2">
        <v>0.64166666666666672</v>
      </c>
      <c r="E946" s="7">
        <f t="shared" si="62"/>
        <v>6.9444444444445308E-3</v>
      </c>
      <c r="F946" s="8">
        <f t="shared" si="63"/>
        <v>0.16666666666666666</v>
      </c>
      <c r="G946" t="s">
        <v>7</v>
      </c>
      <c r="H946" t="s">
        <v>208</v>
      </c>
      <c r="I946" t="s">
        <v>194</v>
      </c>
      <c r="J946">
        <v>1.9</v>
      </c>
      <c r="K946" s="8">
        <f t="shared" si="64"/>
        <v>11.4</v>
      </c>
    </row>
    <row r="947" spans="1:12" x14ac:dyDescent="0.25">
      <c r="A947" s="3">
        <v>42687</v>
      </c>
      <c r="B947" s="2">
        <v>0.65763888888888888</v>
      </c>
      <c r="C947" s="3">
        <v>42687</v>
      </c>
      <c r="D947" s="2">
        <v>0.66597222222222219</v>
      </c>
      <c r="E947" s="7">
        <f t="shared" si="62"/>
        <v>8.3333333333333037E-3</v>
      </c>
      <c r="F947" s="8">
        <f t="shared" si="63"/>
        <v>0.2</v>
      </c>
      <c r="G947" t="s">
        <v>7</v>
      </c>
      <c r="H947" t="s">
        <v>194</v>
      </c>
      <c r="I947" t="s">
        <v>208</v>
      </c>
      <c r="J947">
        <v>1.9</v>
      </c>
      <c r="K947" s="8">
        <f t="shared" si="64"/>
        <v>9.4999999999999982</v>
      </c>
    </row>
    <row r="948" spans="1:12" x14ac:dyDescent="0.25">
      <c r="A948" s="3">
        <v>42688</v>
      </c>
      <c r="B948" s="2">
        <v>0.47500000000000003</v>
      </c>
      <c r="C948" s="3">
        <v>42688</v>
      </c>
      <c r="D948" s="2">
        <v>0.50902777777777775</v>
      </c>
      <c r="E948" s="7">
        <f t="shared" si="62"/>
        <v>3.4027777777777712E-2</v>
      </c>
      <c r="F948" s="8">
        <f t="shared" si="63"/>
        <v>0.81666666666666665</v>
      </c>
      <c r="G948" t="s">
        <v>7</v>
      </c>
      <c r="H948" t="s">
        <v>147</v>
      </c>
      <c r="I948" t="s">
        <v>218</v>
      </c>
      <c r="J948">
        <v>44.6</v>
      </c>
      <c r="K948" s="8">
        <f t="shared" si="64"/>
        <v>54.612244897959187</v>
      </c>
      <c r="L948" t="s">
        <v>13</v>
      </c>
    </row>
    <row r="949" spans="1:12" x14ac:dyDescent="0.25">
      <c r="A949" s="3">
        <v>42688</v>
      </c>
      <c r="B949" s="2">
        <v>0.56944444444444442</v>
      </c>
      <c r="C949" s="3">
        <v>42688</v>
      </c>
      <c r="D949" s="2">
        <v>0.60625000000000007</v>
      </c>
      <c r="E949" s="7">
        <f t="shared" ref="E949:E1012" si="65">IF(D949&gt;B949,D949-B949,D949-B949+1)</f>
        <v>3.6805555555555647E-2</v>
      </c>
      <c r="F949" s="8">
        <f t="shared" ref="F949:F1012" si="66">(HOUR(E949)*60+MINUTE(E949))/60</f>
        <v>0.8833333333333333</v>
      </c>
      <c r="G949" t="s">
        <v>7</v>
      </c>
      <c r="H949" t="s">
        <v>218</v>
      </c>
      <c r="I949" t="s">
        <v>147</v>
      </c>
      <c r="J949">
        <v>43.6</v>
      </c>
      <c r="K949" s="8">
        <f t="shared" ref="K949:K1012" si="67">J949/F949</f>
        <v>49.358490566037737</v>
      </c>
      <c r="L949" t="s">
        <v>13</v>
      </c>
    </row>
    <row r="950" spans="1:12" x14ac:dyDescent="0.25">
      <c r="A950" s="3">
        <v>42688</v>
      </c>
      <c r="B950" s="2">
        <v>0.64374999999999993</v>
      </c>
      <c r="C950" s="3">
        <v>42688</v>
      </c>
      <c r="D950" s="2">
        <v>0.65</v>
      </c>
      <c r="E950" s="7">
        <f t="shared" si="65"/>
        <v>6.2500000000000888E-3</v>
      </c>
      <c r="F950" s="8">
        <f t="shared" si="66"/>
        <v>0.15</v>
      </c>
      <c r="G950" t="s">
        <v>7</v>
      </c>
      <c r="H950" t="s">
        <v>147</v>
      </c>
      <c r="I950" t="s">
        <v>146</v>
      </c>
      <c r="J950">
        <v>2.5</v>
      </c>
      <c r="K950" s="8">
        <f t="shared" si="67"/>
        <v>16.666666666666668</v>
      </c>
    </row>
    <row r="951" spans="1:12" x14ac:dyDescent="0.25">
      <c r="A951" s="3">
        <v>42688</v>
      </c>
      <c r="B951" s="2">
        <v>0.84652777777777777</v>
      </c>
      <c r="C951" s="3">
        <v>42688</v>
      </c>
      <c r="D951" s="2">
        <v>0.85416666666666663</v>
      </c>
      <c r="E951" s="7">
        <f t="shared" si="65"/>
        <v>7.6388888888888618E-3</v>
      </c>
      <c r="F951" s="8">
        <f t="shared" si="66"/>
        <v>0.18333333333333332</v>
      </c>
      <c r="G951" t="s">
        <v>7</v>
      </c>
      <c r="H951" t="s">
        <v>146</v>
      </c>
      <c r="I951" t="s">
        <v>147</v>
      </c>
      <c r="J951">
        <v>3.7</v>
      </c>
      <c r="K951" s="8">
        <f t="shared" si="67"/>
        <v>20.181818181818183</v>
      </c>
      <c r="L951" t="s">
        <v>10</v>
      </c>
    </row>
    <row r="952" spans="1:12" x14ac:dyDescent="0.25">
      <c r="A952" s="3">
        <v>42689</v>
      </c>
      <c r="B952" s="2">
        <v>0.58263888888888882</v>
      </c>
      <c r="C952" s="3">
        <v>42689</v>
      </c>
      <c r="D952" s="2">
        <v>0.58750000000000002</v>
      </c>
      <c r="E952" s="7">
        <f t="shared" si="65"/>
        <v>4.8611111111112049E-3</v>
      </c>
      <c r="F952" s="8">
        <f t="shared" si="66"/>
        <v>0.11666666666666667</v>
      </c>
      <c r="G952" t="s">
        <v>7</v>
      </c>
      <c r="H952" t="s">
        <v>147</v>
      </c>
      <c r="I952" t="s">
        <v>145</v>
      </c>
      <c r="J952">
        <v>5.0999999999999996</v>
      </c>
      <c r="K952" s="8">
        <f t="shared" si="67"/>
        <v>43.714285714285708</v>
      </c>
    </row>
    <row r="953" spans="1:12" x14ac:dyDescent="0.25">
      <c r="A953" s="3">
        <v>42689</v>
      </c>
      <c r="B953" s="2">
        <v>0.58958333333333335</v>
      </c>
      <c r="C953" s="3">
        <v>42689</v>
      </c>
      <c r="D953" s="2">
        <v>0.60138888888888886</v>
      </c>
      <c r="E953" s="7">
        <f t="shared" si="65"/>
        <v>1.1805555555555514E-2</v>
      </c>
      <c r="F953" s="8">
        <f t="shared" si="66"/>
        <v>0.28333333333333333</v>
      </c>
      <c r="G953" t="s">
        <v>7</v>
      </c>
      <c r="H953" t="s">
        <v>145</v>
      </c>
      <c r="I953" t="s">
        <v>123</v>
      </c>
      <c r="J953">
        <v>9.6999999999999993</v>
      </c>
      <c r="K953" s="8">
        <f t="shared" si="67"/>
        <v>34.235294117647058</v>
      </c>
      <c r="L953" t="s">
        <v>24</v>
      </c>
    </row>
    <row r="954" spans="1:12" x14ac:dyDescent="0.25">
      <c r="A954" s="3">
        <v>42689</v>
      </c>
      <c r="B954" s="2">
        <v>0.86388888888888893</v>
      </c>
      <c r="C954" s="3">
        <v>42689</v>
      </c>
      <c r="D954" s="2">
        <v>0.875</v>
      </c>
      <c r="E954" s="7">
        <f t="shared" si="65"/>
        <v>1.1111111111111072E-2</v>
      </c>
      <c r="F954" s="8">
        <f t="shared" si="66"/>
        <v>0.26666666666666666</v>
      </c>
      <c r="G954" t="s">
        <v>7</v>
      </c>
      <c r="H954" t="s">
        <v>123</v>
      </c>
      <c r="I954" t="s">
        <v>147</v>
      </c>
      <c r="J954">
        <v>11.8</v>
      </c>
      <c r="K954" s="8">
        <f t="shared" si="67"/>
        <v>44.25</v>
      </c>
      <c r="L954" t="s">
        <v>24</v>
      </c>
    </row>
    <row r="955" spans="1:12" x14ac:dyDescent="0.25">
      <c r="A955" s="3">
        <v>42690</v>
      </c>
      <c r="B955" s="2">
        <v>0.84791666666666676</v>
      </c>
      <c r="C955" s="3">
        <v>42690</v>
      </c>
      <c r="D955" s="2">
        <v>0.8520833333333333</v>
      </c>
      <c r="E955" s="7">
        <f t="shared" si="65"/>
        <v>4.1666666666665408E-3</v>
      </c>
      <c r="F955" s="8">
        <f t="shared" si="66"/>
        <v>0.1</v>
      </c>
      <c r="G955" t="s">
        <v>7</v>
      </c>
      <c r="H955" t="s">
        <v>147</v>
      </c>
      <c r="I955" t="s">
        <v>219</v>
      </c>
      <c r="J955">
        <v>2.2999999999999998</v>
      </c>
      <c r="K955" s="8">
        <f t="shared" si="67"/>
        <v>22.999999999999996</v>
      </c>
      <c r="L955" t="s">
        <v>24</v>
      </c>
    </row>
    <row r="956" spans="1:12" x14ac:dyDescent="0.25">
      <c r="A956" s="3">
        <v>42690</v>
      </c>
      <c r="B956" s="2">
        <v>0.95277777777777783</v>
      </c>
      <c r="C956" s="3">
        <v>42690</v>
      </c>
      <c r="D956" s="2">
        <v>0.95972222222222225</v>
      </c>
      <c r="E956" s="7">
        <f t="shared" si="65"/>
        <v>6.9444444444444198E-3</v>
      </c>
      <c r="F956" s="8">
        <f t="shared" si="66"/>
        <v>0.16666666666666666</v>
      </c>
      <c r="G956" t="s">
        <v>7</v>
      </c>
      <c r="H956" t="s">
        <v>219</v>
      </c>
      <c r="I956" t="s">
        <v>147</v>
      </c>
      <c r="J956">
        <v>3.1</v>
      </c>
      <c r="K956" s="8">
        <f t="shared" si="67"/>
        <v>18.600000000000001</v>
      </c>
      <c r="L956" t="s">
        <v>9</v>
      </c>
    </row>
    <row r="957" spans="1:12" x14ac:dyDescent="0.25">
      <c r="A957" s="3">
        <v>42691</v>
      </c>
      <c r="B957" s="2">
        <v>0.42569444444444443</v>
      </c>
      <c r="C957" s="3">
        <v>42691</v>
      </c>
      <c r="D957" s="2">
        <v>0.44722222222222219</v>
      </c>
      <c r="E957" s="7">
        <f t="shared" si="65"/>
        <v>2.1527777777777757E-2</v>
      </c>
      <c r="F957" s="8">
        <f t="shared" si="66"/>
        <v>0.51666666666666672</v>
      </c>
      <c r="G957" t="s">
        <v>7</v>
      </c>
      <c r="H957" t="s">
        <v>147</v>
      </c>
      <c r="I957" t="s">
        <v>145</v>
      </c>
      <c r="J957">
        <v>16.3</v>
      </c>
      <c r="K957" s="8">
        <f t="shared" si="67"/>
        <v>31.548387096774192</v>
      </c>
      <c r="L957" t="s">
        <v>13</v>
      </c>
    </row>
    <row r="958" spans="1:12" x14ac:dyDescent="0.25">
      <c r="A958" s="3">
        <v>42692</v>
      </c>
      <c r="B958" s="2">
        <v>0.83958333333333324</v>
      </c>
      <c r="C958" s="3">
        <v>42692</v>
      </c>
      <c r="D958" s="2">
        <v>0.84652777777777777</v>
      </c>
      <c r="E958" s="7">
        <f t="shared" si="65"/>
        <v>6.9444444444445308E-3</v>
      </c>
      <c r="F958" s="8">
        <f t="shared" si="66"/>
        <v>0.16666666666666666</v>
      </c>
      <c r="G958" t="s">
        <v>7</v>
      </c>
      <c r="H958" t="s">
        <v>15</v>
      </c>
      <c r="I958" t="s">
        <v>16</v>
      </c>
      <c r="J958">
        <v>3.1</v>
      </c>
      <c r="K958" s="8">
        <f t="shared" si="67"/>
        <v>18.600000000000001</v>
      </c>
      <c r="L958" t="s">
        <v>9</v>
      </c>
    </row>
    <row r="959" spans="1:12" x14ac:dyDescent="0.25">
      <c r="A959" s="3">
        <v>42692</v>
      </c>
      <c r="B959" s="2">
        <v>0.89097222222222217</v>
      </c>
      <c r="C959" s="3">
        <v>42692</v>
      </c>
      <c r="D959" s="2">
        <v>0.89861111111111114</v>
      </c>
      <c r="E959" s="7">
        <f t="shared" si="65"/>
        <v>7.6388888888889728E-3</v>
      </c>
      <c r="F959" s="8">
        <f t="shared" si="66"/>
        <v>0.18333333333333332</v>
      </c>
      <c r="G959" t="s">
        <v>7</v>
      </c>
      <c r="H959" t="s">
        <v>16</v>
      </c>
      <c r="I959" t="s">
        <v>15</v>
      </c>
      <c r="J959">
        <v>5.2</v>
      </c>
      <c r="K959" s="8">
        <f t="shared" si="67"/>
        <v>28.363636363636367</v>
      </c>
      <c r="L959" t="s">
        <v>9</v>
      </c>
    </row>
    <row r="960" spans="1:12" x14ac:dyDescent="0.25">
      <c r="A960" s="3">
        <v>42692</v>
      </c>
      <c r="B960" s="2">
        <v>0.91388888888888886</v>
      </c>
      <c r="C960" s="3">
        <v>42692</v>
      </c>
      <c r="D960" s="2">
        <v>0.93125000000000002</v>
      </c>
      <c r="E960" s="7">
        <f t="shared" si="65"/>
        <v>1.736111111111116E-2</v>
      </c>
      <c r="F960" s="8">
        <f t="shared" si="66"/>
        <v>0.41666666666666669</v>
      </c>
      <c r="G960" t="s">
        <v>7</v>
      </c>
      <c r="H960" t="s">
        <v>220</v>
      </c>
      <c r="I960" t="s">
        <v>38</v>
      </c>
      <c r="J960">
        <v>6.1</v>
      </c>
      <c r="K960" s="8">
        <f t="shared" si="67"/>
        <v>14.639999999999999</v>
      </c>
      <c r="L960" t="s">
        <v>11</v>
      </c>
    </row>
    <row r="961" spans="1:12" x14ac:dyDescent="0.25">
      <c r="A961" s="3">
        <v>42693</v>
      </c>
      <c r="B961" s="2">
        <v>0.57708333333333328</v>
      </c>
      <c r="C961" s="3">
        <v>42693</v>
      </c>
      <c r="D961" s="2">
        <v>0.59027777777777779</v>
      </c>
      <c r="E961" s="7">
        <f t="shared" si="65"/>
        <v>1.3194444444444509E-2</v>
      </c>
      <c r="F961" s="8">
        <f t="shared" si="66"/>
        <v>0.31666666666666665</v>
      </c>
      <c r="G961" t="s">
        <v>7</v>
      </c>
      <c r="H961" t="s">
        <v>15</v>
      </c>
      <c r="I961" t="s">
        <v>36</v>
      </c>
      <c r="J961">
        <v>10.3</v>
      </c>
      <c r="K961" s="8">
        <f t="shared" si="67"/>
        <v>32.526315789473685</v>
      </c>
      <c r="L961" t="s">
        <v>11</v>
      </c>
    </row>
    <row r="962" spans="1:12" x14ac:dyDescent="0.25">
      <c r="A962" s="3">
        <v>42693</v>
      </c>
      <c r="B962" s="2">
        <v>0.60416666666666663</v>
      </c>
      <c r="C962" s="3">
        <v>42693</v>
      </c>
      <c r="D962" s="2">
        <v>0.61875000000000002</v>
      </c>
      <c r="E962" s="7">
        <f t="shared" si="65"/>
        <v>1.4583333333333393E-2</v>
      </c>
      <c r="F962" s="8">
        <f t="shared" si="66"/>
        <v>0.35</v>
      </c>
      <c r="G962" t="s">
        <v>7</v>
      </c>
      <c r="H962" t="s">
        <v>36</v>
      </c>
      <c r="I962" t="s">
        <v>15</v>
      </c>
      <c r="J962">
        <v>10.5</v>
      </c>
      <c r="K962" s="8">
        <f t="shared" si="67"/>
        <v>30.000000000000004</v>
      </c>
      <c r="L962" t="s">
        <v>11</v>
      </c>
    </row>
    <row r="963" spans="1:12" x14ac:dyDescent="0.25">
      <c r="A963" s="3">
        <v>42693</v>
      </c>
      <c r="B963" s="2">
        <v>0.66736111111111107</v>
      </c>
      <c r="C963" s="3">
        <v>42693</v>
      </c>
      <c r="D963" s="2">
        <v>0.67083333333333339</v>
      </c>
      <c r="E963" s="7">
        <f t="shared" si="65"/>
        <v>3.4722222222223209E-3</v>
      </c>
      <c r="F963" s="8">
        <f t="shared" si="66"/>
        <v>8.3333333333333329E-2</v>
      </c>
      <c r="G963" t="s">
        <v>7</v>
      </c>
      <c r="H963" t="s">
        <v>15</v>
      </c>
      <c r="I963" t="s">
        <v>15</v>
      </c>
      <c r="J963">
        <v>1.5</v>
      </c>
      <c r="K963" s="8">
        <f t="shared" si="67"/>
        <v>18</v>
      </c>
    </row>
    <row r="964" spans="1:12" x14ac:dyDescent="0.25">
      <c r="A964" s="3">
        <v>42693</v>
      </c>
      <c r="B964" s="2">
        <v>0.68541666666666667</v>
      </c>
      <c r="C964" s="3">
        <v>42693</v>
      </c>
      <c r="D964" s="2">
        <v>0.69513888888888886</v>
      </c>
      <c r="E964" s="7">
        <f t="shared" si="65"/>
        <v>9.7222222222221877E-3</v>
      </c>
      <c r="F964" s="8">
        <f t="shared" si="66"/>
        <v>0.23333333333333334</v>
      </c>
      <c r="G964" t="s">
        <v>7</v>
      </c>
      <c r="H964" t="s">
        <v>15</v>
      </c>
      <c r="I964" t="s">
        <v>15</v>
      </c>
      <c r="J964">
        <v>1.8</v>
      </c>
      <c r="K964" s="8">
        <f t="shared" si="67"/>
        <v>7.7142857142857144</v>
      </c>
    </row>
    <row r="965" spans="1:12" x14ac:dyDescent="0.25">
      <c r="A965" s="3">
        <v>42693</v>
      </c>
      <c r="B965" s="2">
        <v>0.7368055555555556</v>
      </c>
      <c r="C965" s="3">
        <v>42693</v>
      </c>
      <c r="D965" s="2">
        <v>0.74583333333333324</v>
      </c>
      <c r="E965" s="7">
        <f t="shared" si="65"/>
        <v>9.0277777777776347E-3</v>
      </c>
      <c r="F965" s="8">
        <f t="shared" si="66"/>
        <v>0.21666666666666667</v>
      </c>
      <c r="G965" t="s">
        <v>7</v>
      </c>
      <c r="H965" t="s">
        <v>15</v>
      </c>
      <c r="I965" t="s">
        <v>48</v>
      </c>
      <c r="J965">
        <v>5.4</v>
      </c>
      <c r="K965" s="8">
        <f t="shared" si="67"/>
        <v>24.923076923076923</v>
      </c>
      <c r="L965" t="s">
        <v>10</v>
      </c>
    </row>
    <row r="966" spans="1:12" x14ac:dyDescent="0.25">
      <c r="A966" s="3">
        <v>42693</v>
      </c>
      <c r="B966" s="2">
        <v>0.8847222222222223</v>
      </c>
      <c r="C966" s="3">
        <v>42693</v>
      </c>
      <c r="D966" s="2">
        <v>0.89930555555555547</v>
      </c>
      <c r="E966" s="7">
        <f t="shared" si="65"/>
        <v>1.4583333333333171E-2</v>
      </c>
      <c r="F966" s="8">
        <f t="shared" si="66"/>
        <v>0.35</v>
      </c>
      <c r="G966" t="s">
        <v>7</v>
      </c>
      <c r="H966" t="s">
        <v>48</v>
      </c>
      <c r="I966" t="s">
        <v>15</v>
      </c>
      <c r="J966">
        <v>5.4</v>
      </c>
      <c r="K966" s="8">
        <f t="shared" si="67"/>
        <v>15.428571428571431</v>
      </c>
      <c r="L966" t="s">
        <v>13</v>
      </c>
    </row>
    <row r="967" spans="1:12" x14ac:dyDescent="0.25">
      <c r="A967" s="3">
        <v>42694</v>
      </c>
      <c r="B967" s="2">
        <v>0.43541666666666662</v>
      </c>
      <c r="C967" s="3">
        <v>42694</v>
      </c>
      <c r="D967" s="2">
        <v>0.48055555555555557</v>
      </c>
      <c r="E967" s="7">
        <f t="shared" si="65"/>
        <v>4.5138888888888951E-2</v>
      </c>
      <c r="F967" s="8">
        <f t="shared" si="66"/>
        <v>1.0833333333333333</v>
      </c>
      <c r="G967" t="s">
        <v>7</v>
      </c>
      <c r="H967" t="s">
        <v>15</v>
      </c>
      <c r="I967" t="s">
        <v>15</v>
      </c>
      <c r="J967">
        <v>39.200000000000003</v>
      </c>
      <c r="K967" s="8">
        <f t="shared" si="67"/>
        <v>36.184615384615391</v>
      </c>
      <c r="L967" t="s">
        <v>53</v>
      </c>
    </row>
    <row r="968" spans="1:12" x14ac:dyDescent="0.25">
      <c r="A968" s="3">
        <v>42694</v>
      </c>
      <c r="B968" s="2">
        <v>0.49861111111111112</v>
      </c>
      <c r="C968" s="3">
        <v>42694</v>
      </c>
      <c r="D968" s="2">
        <v>0.51944444444444449</v>
      </c>
      <c r="E968" s="7">
        <f t="shared" si="65"/>
        <v>2.083333333333337E-2</v>
      </c>
      <c r="F968" s="8">
        <f t="shared" si="66"/>
        <v>0.5</v>
      </c>
      <c r="G968" t="s">
        <v>7</v>
      </c>
      <c r="H968" t="s">
        <v>15</v>
      </c>
      <c r="I968" t="s">
        <v>15</v>
      </c>
      <c r="J968">
        <v>6.4</v>
      </c>
      <c r="K968" s="8">
        <f t="shared" si="67"/>
        <v>12.8</v>
      </c>
      <c r="L968" t="s">
        <v>13</v>
      </c>
    </row>
    <row r="969" spans="1:12" x14ac:dyDescent="0.25">
      <c r="A969" s="3">
        <v>42694</v>
      </c>
      <c r="B969" s="2">
        <v>0.62361111111111112</v>
      </c>
      <c r="C969" s="3">
        <v>42694</v>
      </c>
      <c r="D969" s="2">
        <v>0.62986111111111109</v>
      </c>
      <c r="E969" s="7">
        <f t="shared" si="65"/>
        <v>6.2499999999999778E-3</v>
      </c>
      <c r="F969" s="8">
        <f t="shared" si="66"/>
        <v>0.15</v>
      </c>
      <c r="G969" t="s">
        <v>7</v>
      </c>
      <c r="H969" t="s">
        <v>15</v>
      </c>
      <c r="I969" t="s">
        <v>15</v>
      </c>
      <c r="J969">
        <v>2.7</v>
      </c>
      <c r="K969" s="8">
        <f t="shared" si="67"/>
        <v>18.000000000000004</v>
      </c>
      <c r="L969" t="s">
        <v>11</v>
      </c>
    </row>
    <row r="970" spans="1:12" x14ac:dyDescent="0.25">
      <c r="A970" s="3">
        <v>42694</v>
      </c>
      <c r="B970" s="2">
        <v>0.73958333333333337</v>
      </c>
      <c r="C970" s="3">
        <v>42694</v>
      </c>
      <c r="D970" s="2">
        <v>0.77569444444444446</v>
      </c>
      <c r="E970" s="7">
        <f t="shared" si="65"/>
        <v>3.6111111111111094E-2</v>
      </c>
      <c r="F970" s="8">
        <f t="shared" si="66"/>
        <v>0.8666666666666667</v>
      </c>
      <c r="G970" t="s">
        <v>7</v>
      </c>
      <c r="H970" t="s">
        <v>15</v>
      </c>
      <c r="I970" t="s">
        <v>15</v>
      </c>
      <c r="J970">
        <v>18.5</v>
      </c>
      <c r="K970" s="8">
        <f t="shared" si="67"/>
        <v>21.346153846153847</v>
      </c>
      <c r="L970" t="s">
        <v>10</v>
      </c>
    </row>
    <row r="971" spans="1:12" x14ac:dyDescent="0.25">
      <c r="A971" s="3">
        <v>42695</v>
      </c>
      <c r="B971" s="2">
        <v>0.56736111111111109</v>
      </c>
      <c r="C971" s="3">
        <v>42695</v>
      </c>
      <c r="D971" s="2">
        <v>0.5756944444444444</v>
      </c>
      <c r="E971" s="7">
        <f t="shared" si="65"/>
        <v>8.3333333333333037E-3</v>
      </c>
      <c r="F971" s="8">
        <f t="shared" si="66"/>
        <v>0.2</v>
      </c>
      <c r="G971" t="s">
        <v>7</v>
      </c>
      <c r="H971" t="s">
        <v>15</v>
      </c>
      <c r="I971" t="s">
        <v>15</v>
      </c>
      <c r="J971">
        <v>2.5</v>
      </c>
      <c r="K971" s="8">
        <f t="shared" si="67"/>
        <v>12.5</v>
      </c>
      <c r="L971" t="s">
        <v>9</v>
      </c>
    </row>
    <row r="972" spans="1:12" x14ac:dyDescent="0.25">
      <c r="A972" s="3">
        <v>42695</v>
      </c>
      <c r="B972" s="2">
        <v>0.6069444444444444</v>
      </c>
      <c r="C972" s="3">
        <v>42695</v>
      </c>
      <c r="D972" s="2">
        <v>0.61388888888888882</v>
      </c>
      <c r="E972" s="7">
        <f t="shared" si="65"/>
        <v>6.9444444444444198E-3</v>
      </c>
      <c r="F972" s="8">
        <f t="shared" si="66"/>
        <v>0.16666666666666666</v>
      </c>
      <c r="G972" t="s">
        <v>7</v>
      </c>
      <c r="H972" t="s">
        <v>15</v>
      </c>
      <c r="I972" t="s">
        <v>15</v>
      </c>
      <c r="J972">
        <v>2.1</v>
      </c>
      <c r="K972" s="8">
        <f t="shared" si="67"/>
        <v>12.600000000000001</v>
      </c>
      <c r="L972" t="s">
        <v>9</v>
      </c>
    </row>
    <row r="973" spans="1:12" x14ac:dyDescent="0.25">
      <c r="A973" s="3">
        <v>42695</v>
      </c>
      <c r="B973" s="2">
        <v>0.74305555555555547</v>
      </c>
      <c r="C973" s="3">
        <v>42695</v>
      </c>
      <c r="D973" s="2">
        <v>0.75277777777777777</v>
      </c>
      <c r="E973" s="7">
        <f t="shared" si="65"/>
        <v>9.7222222222222987E-3</v>
      </c>
      <c r="F973" s="8">
        <f t="shared" si="66"/>
        <v>0.23333333333333334</v>
      </c>
      <c r="G973" t="s">
        <v>7</v>
      </c>
      <c r="H973" t="s">
        <v>15</v>
      </c>
      <c r="I973" t="s">
        <v>65</v>
      </c>
      <c r="J973">
        <v>6.7</v>
      </c>
      <c r="K973" s="8">
        <f t="shared" si="67"/>
        <v>28.714285714285715</v>
      </c>
      <c r="L973" t="s">
        <v>10</v>
      </c>
    </row>
    <row r="974" spans="1:12" x14ac:dyDescent="0.25">
      <c r="A974" s="3">
        <v>42695</v>
      </c>
      <c r="B974" s="2">
        <v>0.76250000000000007</v>
      </c>
      <c r="C974" s="3">
        <v>42695</v>
      </c>
      <c r="D974" s="2">
        <v>0.76874999999999993</v>
      </c>
      <c r="E974" s="7">
        <f t="shared" si="65"/>
        <v>6.2499999999998668E-3</v>
      </c>
      <c r="F974" s="8">
        <f t="shared" si="66"/>
        <v>0.15</v>
      </c>
      <c r="G974" t="s">
        <v>7</v>
      </c>
      <c r="H974" t="s">
        <v>65</v>
      </c>
      <c r="I974" t="s">
        <v>16</v>
      </c>
      <c r="J974">
        <v>3.5</v>
      </c>
      <c r="K974" s="8">
        <f t="shared" si="67"/>
        <v>23.333333333333336</v>
      </c>
      <c r="L974" t="s">
        <v>9</v>
      </c>
    </row>
    <row r="975" spans="1:12" x14ac:dyDescent="0.25">
      <c r="A975" s="3">
        <v>42695</v>
      </c>
      <c r="B975" s="2">
        <v>0.77986111111111101</v>
      </c>
      <c r="C975" s="3">
        <v>42695</v>
      </c>
      <c r="D975" s="2">
        <v>0.78541666666666676</v>
      </c>
      <c r="E975" s="7">
        <f t="shared" si="65"/>
        <v>5.5555555555557579E-3</v>
      </c>
      <c r="F975" s="8">
        <f t="shared" si="66"/>
        <v>0.13333333333333333</v>
      </c>
      <c r="G975" t="s">
        <v>7</v>
      </c>
      <c r="H975" t="s">
        <v>16</v>
      </c>
      <c r="I975" t="s">
        <v>15</v>
      </c>
      <c r="J975">
        <v>3.4</v>
      </c>
      <c r="K975" s="8">
        <f t="shared" si="67"/>
        <v>25.5</v>
      </c>
      <c r="L975" t="s">
        <v>10</v>
      </c>
    </row>
    <row r="976" spans="1:12" x14ac:dyDescent="0.25">
      <c r="A976" s="3">
        <v>42696</v>
      </c>
      <c r="B976" s="2">
        <v>0.6333333333333333</v>
      </c>
      <c r="C976" s="3">
        <v>42696</v>
      </c>
      <c r="D976" s="2">
        <v>0.64374999999999993</v>
      </c>
      <c r="E976" s="7">
        <f t="shared" si="65"/>
        <v>1.041666666666663E-2</v>
      </c>
      <c r="F976" s="8">
        <f t="shared" si="66"/>
        <v>0.25</v>
      </c>
      <c r="G976" t="s">
        <v>7</v>
      </c>
      <c r="H976" t="s">
        <v>15</v>
      </c>
      <c r="I976" t="s">
        <v>15</v>
      </c>
      <c r="J976">
        <v>5.5</v>
      </c>
      <c r="K976" s="8">
        <f t="shared" si="67"/>
        <v>22</v>
      </c>
      <c r="L976" t="s">
        <v>11</v>
      </c>
    </row>
    <row r="977" spans="1:12" x14ac:dyDescent="0.25">
      <c r="A977" s="3">
        <v>42696</v>
      </c>
      <c r="B977" s="2">
        <v>0.64652777777777781</v>
      </c>
      <c r="C977" s="3">
        <v>42696</v>
      </c>
      <c r="D977" s="2">
        <v>0.65555555555555556</v>
      </c>
      <c r="E977" s="7">
        <f t="shared" si="65"/>
        <v>9.0277777777777457E-3</v>
      </c>
      <c r="F977" s="8">
        <f t="shared" si="66"/>
        <v>0.21666666666666667</v>
      </c>
      <c r="G977" t="s">
        <v>7</v>
      </c>
      <c r="H977" t="s">
        <v>15</v>
      </c>
      <c r="I977" t="s">
        <v>15</v>
      </c>
      <c r="J977">
        <v>4.0999999999999996</v>
      </c>
      <c r="K977" s="8">
        <f t="shared" si="67"/>
        <v>18.92307692307692</v>
      </c>
      <c r="L977" t="s">
        <v>11</v>
      </c>
    </row>
    <row r="978" spans="1:12" x14ac:dyDescent="0.25">
      <c r="A978" s="3">
        <v>42696</v>
      </c>
      <c r="B978" s="2">
        <v>0.66041666666666665</v>
      </c>
      <c r="C978" s="3">
        <v>42696</v>
      </c>
      <c r="D978" s="2">
        <v>0.69652777777777775</v>
      </c>
      <c r="E978" s="7">
        <f t="shared" si="65"/>
        <v>3.6111111111111094E-2</v>
      </c>
      <c r="F978" s="8">
        <f t="shared" si="66"/>
        <v>0.8666666666666667</v>
      </c>
      <c r="G978" t="s">
        <v>7</v>
      </c>
      <c r="H978" t="s">
        <v>15</v>
      </c>
      <c r="I978" t="s">
        <v>15</v>
      </c>
      <c r="J978">
        <v>12.7</v>
      </c>
      <c r="K978" s="8">
        <f t="shared" si="67"/>
        <v>14.653846153846153</v>
      </c>
      <c r="L978" t="s">
        <v>13</v>
      </c>
    </row>
    <row r="979" spans="1:12" x14ac:dyDescent="0.25">
      <c r="A979" s="3">
        <v>42696</v>
      </c>
      <c r="B979" s="2">
        <v>0.76250000000000007</v>
      </c>
      <c r="C979" s="3">
        <v>42696</v>
      </c>
      <c r="D979" s="2">
        <v>0.76944444444444438</v>
      </c>
      <c r="E979" s="7">
        <f t="shared" si="65"/>
        <v>6.9444444444443088E-3</v>
      </c>
      <c r="F979" s="8">
        <f t="shared" si="66"/>
        <v>0.16666666666666666</v>
      </c>
      <c r="G979" t="s">
        <v>7</v>
      </c>
      <c r="H979" t="s">
        <v>15</v>
      </c>
      <c r="I979" t="s">
        <v>16</v>
      </c>
      <c r="J979">
        <v>3</v>
      </c>
      <c r="K979" s="8">
        <f t="shared" si="67"/>
        <v>18</v>
      </c>
      <c r="L979" t="s">
        <v>9</v>
      </c>
    </row>
    <row r="980" spans="1:12" x14ac:dyDescent="0.25">
      <c r="A980" s="3">
        <v>42696</v>
      </c>
      <c r="B980" s="2">
        <v>0.87638888888888899</v>
      </c>
      <c r="C980" s="3">
        <v>42696</v>
      </c>
      <c r="D980" s="2">
        <v>0.8847222222222223</v>
      </c>
      <c r="E980" s="7">
        <f t="shared" si="65"/>
        <v>8.3333333333333037E-3</v>
      </c>
      <c r="F980" s="8">
        <f t="shared" si="66"/>
        <v>0.2</v>
      </c>
      <c r="G980" t="s">
        <v>7</v>
      </c>
      <c r="H980" t="s">
        <v>16</v>
      </c>
      <c r="I980" t="s">
        <v>15</v>
      </c>
      <c r="J980">
        <v>3.5</v>
      </c>
      <c r="K980" s="8">
        <f t="shared" si="67"/>
        <v>17.5</v>
      </c>
      <c r="L980" t="s">
        <v>13</v>
      </c>
    </row>
    <row r="981" spans="1:12" x14ac:dyDescent="0.25">
      <c r="A981" s="3">
        <v>42697</v>
      </c>
      <c r="B981" s="2">
        <v>0.64861111111111114</v>
      </c>
      <c r="C981" s="3">
        <v>42697</v>
      </c>
      <c r="D981" s="2">
        <v>0.65972222222222221</v>
      </c>
      <c r="E981" s="7">
        <f t="shared" si="65"/>
        <v>1.1111111111111072E-2</v>
      </c>
      <c r="F981" s="8">
        <f t="shared" si="66"/>
        <v>0.26666666666666666</v>
      </c>
      <c r="G981" t="s">
        <v>7</v>
      </c>
      <c r="H981" t="s">
        <v>15</v>
      </c>
      <c r="I981" t="s">
        <v>15</v>
      </c>
      <c r="J981">
        <v>5.9</v>
      </c>
      <c r="K981" s="8">
        <f t="shared" si="67"/>
        <v>22.125</v>
      </c>
      <c r="L981" t="s">
        <v>9</v>
      </c>
    </row>
    <row r="982" spans="1:12" x14ac:dyDescent="0.25">
      <c r="A982" s="3">
        <v>42697</v>
      </c>
      <c r="B982" s="2">
        <v>0.6791666666666667</v>
      </c>
      <c r="C982" s="3">
        <v>42697</v>
      </c>
      <c r="D982" s="2">
        <v>0.68680555555555556</v>
      </c>
      <c r="E982" s="7">
        <f t="shared" si="65"/>
        <v>7.6388888888888618E-3</v>
      </c>
      <c r="F982" s="8">
        <f t="shared" si="66"/>
        <v>0.18333333333333332</v>
      </c>
      <c r="G982" t="s">
        <v>7</v>
      </c>
      <c r="H982" t="s">
        <v>15</v>
      </c>
      <c r="I982" t="s">
        <v>15</v>
      </c>
      <c r="J982">
        <v>1.9</v>
      </c>
      <c r="K982" s="8">
        <f t="shared" si="67"/>
        <v>10.363636363636363</v>
      </c>
    </row>
    <row r="983" spans="1:12" x14ac:dyDescent="0.25">
      <c r="A983" s="3">
        <v>42697</v>
      </c>
      <c r="B983" s="2">
        <v>0.7006944444444444</v>
      </c>
      <c r="C983" s="3">
        <v>42697</v>
      </c>
      <c r="D983" s="2">
        <v>0.70833333333333337</v>
      </c>
      <c r="E983" s="7">
        <f t="shared" si="65"/>
        <v>7.6388888888889728E-3</v>
      </c>
      <c r="F983" s="8">
        <f t="shared" si="66"/>
        <v>0.18333333333333332</v>
      </c>
      <c r="G983" t="s">
        <v>7</v>
      </c>
      <c r="H983" t="s">
        <v>15</v>
      </c>
      <c r="I983" t="s">
        <v>15</v>
      </c>
      <c r="J983">
        <v>3.3</v>
      </c>
      <c r="K983" s="8">
        <f t="shared" si="67"/>
        <v>18</v>
      </c>
    </row>
    <row r="984" spans="1:12" x14ac:dyDescent="0.25">
      <c r="A984" s="3">
        <v>42697</v>
      </c>
      <c r="B984" s="2">
        <v>0.77569444444444446</v>
      </c>
      <c r="C984" s="3">
        <v>42697</v>
      </c>
      <c r="D984" s="2">
        <v>0.78263888888888899</v>
      </c>
      <c r="E984" s="7">
        <f t="shared" si="65"/>
        <v>6.9444444444445308E-3</v>
      </c>
      <c r="F984" s="8">
        <f t="shared" si="66"/>
        <v>0.16666666666666666</v>
      </c>
      <c r="G984" t="s">
        <v>7</v>
      </c>
      <c r="H984" t="s">
        <v>15</v>
      </c>
      <c r="I984" t="s">
        <v>15</v>
      </c>
      <c r="J984">
        <v>1.3</v>
      </c>
      <c r="K984" s="8">
        <f t="shared" si="67"/>
        <v>7.8000000000000007</v>
      </c>
    </row>
    <row r="985" spans="1:12" x14ac:dyDescent="0.25">
      <c r="A985" s="3">
        <v>42699</v>
      </c>
      <c r="B985" s="2">
        <v>0.4909722222222222</v>
      </c>
      <c r="C985" s="3">
        <v>42699</v>
      </c>
      <c r="D985" s="2">
        <v>0.50277777777777777</v>
      </c>
      <c r="E985" s="7">
        <f t="shared" si="65"/>
        <v>1.1805555555555569E-2</v>
      </c>
      <c r="F985" s="8">
        <f t="shared" si="66"/>
        <v>0.28333333333333333</v>
      </c>
      <c r="G985" t="s">
        <v>7</v>
      </c>
      <c r="H985" t="s">
        <v>15</v>
      </c>
      <c r="I985" t="s">
        <v>36</v>
      </c>
      <c r="J985">
        <v>10.3</v>
      </c>
      <c r="K985" s="8">
        <f t="shared" si="67"/>
        <v>36.352941176470594</v>
      </c>
      <c r="L985" t="s">
        <v>11</v>
      </c>
    </row>
    <row r="986" spans="1:12" x14ac:dyDescent="0.25">
      <c r="A986" s="3">
        <v>42699</v>
      </c>
      <c r="B986" s="2">
        <v>0.55069444444444449</v>
      </c>
      <c r="C986" s="3">
        <v>42699</v>
      </c>
      <c r="D986" s="2">
        <v>0.56319444444444444</v>
      </c>
      <c r="E986" s="7">
        <f t="shared" si="65"/>
        <v>1.2499999999999956E-2</v>
      </c>
      <c r="F986" s="8">
        <f t="shared" si="66"/>
        <v>0.3</v>
      </c>
      <c r="G986" t="s">
        <v>7</v>
      </c>
      <c r="H986" t="s">
        <v>36</v>
      </c>
      <c r="I986" t="s">
        <v>15</v>
      </c>
      <c r="J986">
        <v>11.1</v>
      </c>
      <c r="K986" s="8">
        <f t="shared" si="67"/>
        <v>37</v>
      </c>
      <c r="L986" t="s">
        <v>11</v>
      </c>
    </row>
    <row r="987" spans="1:12" x14ac:dyDescent="0.25">
      <c r="A987" s="3">
        <v>42700</v>
      </c>
      <c r="B987" s="2">
        <v>0.66249999999999998</v>
      </c>
      <c r="C987" s="3">
        <v>42700</v>
      </c>
      <c r="D987" s="2">
        <v>0.66597222222222219</v>
      </c>
      <c r="E987" s="7">
        <f t="shared" si="65"/>
        <v>3.4722222222222099E-3</v>
      </c>
      <c r="F987" s="8">
        <f t="shared" si="66"/>
        <v>8.3333333333333329E-2</v>
      </c>
      <c r="G987" t="s">
        <v>7</v>
      </c>
      <c r="H987" t="s">
        <v>15</v>
      </c>
      <c r="I987" t="s">
        <v>15</v>
      </c>
      <c r="J987">
        <v>1.4</v>
      </c>
      <c r="K987" s="8">
        <f t="shared" si="67"/>
        <v>16.8</v>
      </c>
    </row>
    <row r="988" spans="1:12" x14ac:dyDescent="0.25">
      <c r="A988" s="3">
        <v>42700</v>
      </c>
      <c r="B988" s="2">
        <v>0.70833333333333337</v>
      </c>
      <c r="C988" s="3">
        <v>42700</v>
      </c>
      <c r="D988" s="2">
        <v>0.71666666666666667</v>
      </c>
      <c r="E988" s="7">
        <f t="shared" si="65"/>
        <v>8.3333333333333037E-3</v>
      </c>
      <c r="F988" s="8">
        <f t="shared" si="66"/>
        <v>0.2</v>
      </c>
      <c r="G988" t="s">
        <v>7</v>
      </c>
      <c r="H988" t="s">
        <v>15</v>
      </c>
      <c r="I988" t="s">
        <v>48</v>
      </c>
      <c r="J988">
        <v>5.0999999999999996</v>
      </c>
      <c r="K988" s="8">
        <f t="shared" si="67"/>
        <v>25.499999999999996</v>
      </c>
      <c r="L988" t="s">
        <v>11</v>
      </c>
    </row>
    <row r="989" spans="1:12" x14ac:dyDescent="0.25">
      <c r="A989" s="3">
        <v>42700</v>
      </c>
      <c r="B989" s="2">
        <v>0.73333333333333339</v>
      </c>
      <c r="C989" s="3">
        <v>42700</v>
      </c>
      <c r="D989" s="2">
        <v>0.74722222222222223</v>
      </c>
      <c r="E989" s="7">
        <f t="shared" si="65"/>
        <v>1.388888888888884E-2</v>
      </c>
      <c r="F989" s="8">
        <f t="shared" si="66"/>
        <v>0.33333333333333331</v>
      </c>
      <c r="G989" t="s">
        <v>7</v>
      </c>
      <c r="H989" t="s">
        <v>48</v>
      </c>
      <c r="I989" t="s">
        <v>112</v>
      </c>
      <c r="J989">
        <v>9</v>
      </c>
      <c r="K989" s="8">
        <f t="shared" si="67"/>
        <v>27</v>
      </c>
      <c r="L989" t="s">
        <v>11</v>
      </c>
    </row>
    <row r="990" spans="1:12" x14ac:dyDescent="0.25">
      <c r="A990" s="3">
        <v>42700</v>
      </c>
      <c r="B990" s="2">
        <v>0.77013888888888893</v>
      </c>
      <c r="C990" s="3">
        <v>42700</v>
      </c>
      <c r="D990" s="2">
        <v>0.7944444444444444</v>
      </c>
      <c r="E990" s="7">
        <f t="shared" si="65"/>
        <v>2.4305555555555469E-2</v>
      </c>
      <c r="F990" s="8">
        <f t="shared" si="66"/>
        <v>0.58333333333333337</v>
      </c>
      <c r="G990" t="s">
        <v>7</v>
      </c>
      <c r="H990" t="s">
        <v>112</v>
      </c>
      <c r="I990" t="s">
        <v>15</v>
      </c>
      <c r="J990">
        <v>13.3</v>
      </c>
      <c r="K990" s="8">
        <f t="shared" si="67"/>
        <v>22.8</v>
      </c>
      <c r="L990" t="s">
        <v>53</v>
      </c>
    </row>
    <row r="991" spans="1:12" x14ac:dyDescent="0.25">
      <c r="A991" s="3">
        <v>42700</v>
      </c>
      <c r="B991" s="2">
        <v>0.82430555555555562</v>
      </c>
      <c r="C991" s="3">
        <v>42700</v>
      </c>
      <c r="D991" s="2">
        <v>0.82916666666666661</v>
      </c>
      <c r="E991" s="7">
        <f t="shared" si="65"/>
        <v>4.8611111111109828E-3</v>
      </c>
      <c r="F991" s="8">
        <f t="shared" si="66"/>
        <v>0.11666666666666667</v>
      </c>
      <c r="G991" t="s">
        <v>7</v>
      </c>
      <c r="H991" t="s">
        <v>15</v>
      </c>
      <c r="I991" t="s">
        <v>15</v>
      </c>
      <c r="J991">
        <v>2.5</v>
      </c>
      <c r="K991" s="8">
        <f t="shared" si="67"/>
        <v>21.428571428571427</v>
      </c>
      <c r="L991" t="s">
        <v>10</v>
      </c>
    </row>
    <row r="992" spans="1:12" x14ac:dyDescent="0.25">
      <c r="A992" s="3">
        <v>42701</v>
      </c>
      <c r="B992" s="2">
        <v>0.66597222222222219</v>
      </c>
      <c r="C992" s="3">
        <v>42701</v>
      </c>
      <c r="D992" s="2">
        <v>0.67083333333333339</v>
      </c>
      <c r="E992" s="7">
        <f t="shared" si="65"/>
        <v>4.8611111111112049E-3</v>
      </c>
      <c r="F992" s="8">
        <f t="shared" si="66"/>
        <v>0.11666666666666667</v>
      </c>
      <c r="G992" t="s">
        <v>7</v>
      </c>
      <c r="H992" t="s">
        <v>15</v>
      </c>
      <c r="I992" t="s">
        <v>16</v>
      </c>
      <c r="J992">
        <v>3.3</v>
      </c>
      <c r="K992" s="8">
        <f t="shared" si="67"/>
        <v>28.285714285714285</v>
      </c>
      <c r="L992" t="s">
        <v>9</v>
      </c>
    </row>
    <row r="993" spans="1:12" x14ac:dyDescent="0.25">
      <c r="A993" s="3">
        <v>42701</v>
      </c>
      <c r="B993" s="2">
        <v>0.78819444444444453</v>
      </c>
      <c r="C993" s="3">
        <v>42701</v>
      </c>
      <c r="D993" s="2">
        <v>0.79791666666666661</v>
      </c>
      <c r="E993" s="7">
        <f t="shared" si="65"/>
        <v>9.7222222222220767E-3</v>
      </c>
      <c r="F993" s="8">
        <f t="shared" si="66"/>
        <v>0.23333333333333334</v>
      </c>
      <c r="G993" t="s">
        <v>7</v>
      </c>
      <c r="H993" t="s">
        <v>16</v>
      </c>
      <c r="I993" t="s">
        <v>15</v>
      </c>
      <c r="J993">
        <v>2.9</v>
      </c>
      <c r="K993" s="8">
        <f t="shared" si="67"/>
        <v>12.428571428571429</v>
      </c>
    </row>
    <row r="994" spans="1:12" x14ac:dyDescent="0.25">
      <c r="A994" s="3">
        <v>42704</v>
      </c>
      <c r="B994" s="2">
        <v>0.4604166666666667</v>
      </c>
      <c r="C994" s="3">
        <v>42704</v>
      </c>
      <c r="D994" s="2">
        <v>0.48194444444444445</v>
      </c>
      <c r="E994" s="7">
        <f t="shared" si="65"/>
        <v>2.1527777777777757E-2</v>
      </c>
      <c r="F994" s="8">
        <f t="shared" si="66"/>
        <v>0.51666666666666672</v>
      </c>
      <c r="G994" t="s">
        <v>7</v>
      </c>
      <c r="H994" t="s">
        <v>15</v>
      </c>
      <c r="I994" t="s">
        <v>40</v>
      </c>
      <c r="J994">
        <v>8.5</v>
      </c>
      <c r="K994" s="8">
        <f t="shared" si="67"/>
        <v>16.451612903225804</v>
      </c>
      <c r="L994" t="s">
        <v>13</v>
      </c>
    </row>
    <row r="995" spans="1:12" x14ac:dyDescent="0.25">
      <c r="A995" s="3">
        <v>42704</v>
      </c>
      <c r="B995" s="2">
        <v>0.49513888888888885</v>
      </c>
      <c r="C995" s="3">
        <v>42704</v>
      </c>
      <c r="D995" s="2">
        <v>0.52430555555555558</v>
      </c>
      <c r="E995" s="7">
        <f t="shared" si="65"/>
        <v>2.916666666666673E-2</v>
      </c>
      <c r="F995" s="8">
        <f t="shared" si="66"/>
        <v>0.7</v>
      </c>
      <c r="G995" t="s">
        <v>7</v>
      </c>
      <c r="H995" t="s">
        <v>40</v>
      </c>
      <c r="I995" t="s">
        <v>16</v>
      </c>
      <c r="J995">
        <v>6.7</v>
      </c>
      <c r="K995" s="8">
        <f t="shared" si="67"/>
        <v>9.571428571428573</v>
      </c>
      <c r="L995" t="s">
        <v>24</v>
      </c>
    </row>
    <row r="996" spans="1:12" x14ac:dyDescent="0.25">
      <c r="A996" s="3">
        <v>42704</v>
      </c>
      <c r="B996" s="2">
        <v>0.52986111111111112</v>
      </c>
      <c r="C996" s="3">
        <v>42704</v>
      </c>
      <c r="D996" s="2">
        <v>0.53680555555555554</v>
      </c>
      <c r="E996" s="7">
        <f t="shared" si="65"/>
        <v>6.9444444444444198E-3</v>
      </c>
      <c r="F996" s="8">
        <f t="shared" si="66"/>
        <v>0.16666666666666666</v>
      </c>
      <c r="G996" t="s">
        <v>7</v>
      </c>
      <c r="H996" t="s">
        <v>16</v>
      </c>
      <c r="I996" t="s">
        <v>15</v>
      </c>
      <c r="J996">
        <v>3.1</v>
      </c>
      <c r="K996" s="8">
        <f t="shared" si="67"/>
        <v>18.600000000000001</v>
      </c>
    </row>
    <row r="997" spans="1:12" x14ac:dyDescent="0.25">
      <c r="A997" s="4">
        <v>42381.322222222225</v>
      </c>
      <c r="B997" s="2">
        <f>A997-INT(A997)</f>
        <v>0.32222222222480923</v>
      </c>
      <c r="C997" s="4">
        <v>42381.332638888889</v>
      </c>
      <c r="D997" s="2">
        <f t="shared" ref="D997:D1035" si="68">C997-INT(C997)</f>
        <v>0.33263888888905058</v>
      </c>
      <c r="E997" s="7">
        <f t="shared" si="65"/>
        <v>1.0416666664241347E-2</v>
      </c>
      <c r="F997" s="8">
        <f t="shared" si="66"/>
        <v>0.25</v>
      </c>
      <c r="G997" t="s">
        <v>7</v>
      </c>
      <c r="H997" t="s">
        <v>15</v>
      </c>
      <c r="I997" t="s">
        <v>15</v>
      </c>
      <c r="J997">
        <v>5.5</v>
      </c>
      <c r="K997" s="8">
        <f t="shared" si="67"/>
        <v>22</v>
      </c>
      <c r="L997" t="s">
        <v>11</v>
      </c>
    </row>
    <row r="998" spans="1:12" x14ac:dyDescent="0.25">
      <c r="A998" s="4">
        <v>42381.359027777777</v>
      </c>
      <c r="B998" s="2">
        <f t="shared" ref="B998:B1035" si="69">A998-INT(A998)</f>
        <v>0.35902777777664596</v>
      </c>
      <c r="C998" s="4">
        <v>42381.370138888888</v>
      </c>
      <c r="D998" s="2">
        <f t="shared" si="68"/>
        <v>0.37013888888759539</v>
      </c>
      <c r="E998" s="7">
        <f t="shared" si="65"/>
        <v>1.1111111110949423E-2</v>
      </c>
      <c r="F998" s="8">
        <f t="shared" si="66"/>
        <v>0.26666666666666666</v>
      </c>
      <c r="G998" t="s">
        <v>7</v>
      </c>
      <c r="H998" t="s">
        <v>15</v>
      </c>
      <c r="I998" t="s">
        <v>15</v>
      </c>
      <c r="J998">
        <v>5.5</v>
      </c>
      <c r="K998" s="8">
        <f t="shared" si="67"/>
        <v>20.625</v>
      </c>
      <c r="L998" t="s">
        <v>10</v>
      </c>
    </row>
    <row r="999" spans="1:12" x14ac:dyDescent="0.25">
      <c r="A999" s="4">
        <v>42381.75</v>
      </c>
      <c r="B999" s="2">
        <f t="shared" si="69"/>
        <v>0.75</v>
      </c>
      <c r="C999" s="4">
        <v>42381.758333333331</v>
      </c>
      <c r="D999" s="2">
        <f t="shared" si="68"/>
        <v>0.75833333333139308</v>
      </c>
      <c r="E999" s="7">
        <f t="shared" si="65"/>
        <v>8.333333331393078E-3</v>
      </c>
      <c r="F999" s="8">
        <f t="shared" si="66"/>
        <v>0.2</v>
      </c>
      <c r="G999" t="s">
        <v>7</v>
      </c>
      <c r="H999" t="s">
        <v>15</v>
      </c>
      <c r="I999" t="s">
        <v>16</v>
      </c>
      <c r="J999">
        <v>2.9</v>
      </c>
      <c r="K999" s="8">
        <f t="shared" si="67"/>
        <v>14.499999999999998</v>
      </c>
      <c r="L999" t="s">
        <v>9</v>
      </c>
    </row>
    <row r="1000" spans="1:12" x14ac:dyDescent="0.25">
      <c r="A1000" s="4">
        <v>42381.85833333333</v>
      </c>
      <c r="B1000" s="2">
        <f t="shared" si="69"/>
        <v>0.85833333332993789</v>
      </c>
      <c r="C1000" s="4">
        <v>42381.865277777775</v>
      </c>
      <c r="D1000" s="2">
        <f t="shared" si="68"/>
        <v>0.86527777777519077</v>
      </c>
      <c r="E1000" s="7">
        <f t="shared" si="65"/>
        <v>6.9444444452528842E-3</v>
      </c>
      <c r="F1000" s="8">
        <f t="shared" si="66"/>
        <v>0.16666666666666666</v>
      </c>
      <c r="G1000" t="s">
        <v>7</v>
      </c>
      <c r="H1000" t="s">
        <v>16</v>
      </c>
      <c r="I1000" t="s">
        <v>15</v>
      </c>
      <c r="J1000">
        <v>2.9</v>
      </c>
      <c r="K1000" s="8">
        <f t="shared" si="67"/>
        <v>17.400000000000002</v>
      </c>
      <c r="L1000" t="s">
        <v>13</v>
      </c>
    </row>
    <row r="1001" spans="1:12" x14ac:dyDescent="0.25">
      <c r="A1001" s="4">
        <v>42412.508333333331</v>
      </c>
      <c r="B1001" s="2">
        <f t="shared" si="69"/>
        <v>0.50833333333139308</v>
      </c>
      <c r="C1001" s="4">
        <v>42412.515972222223</v>
      </c>
      <c r="D1001" s="2">
        <f t="shared" si="68"/>
        <v>0.51597222222335404</v>
      </c>
      <c r="E1001" s="7">
        <f t="shared" si="65"/>
        <v>7.6388888919609599E-3</v>
      </c>
      <c r="F1001" s="8">
        <f t="shared" si="66"/>
        <v>0.18333333333333332</v>
      </c>
      <c r="G1001" t="s">
        <v>7</v>
      </c>
      <c r="H1001" t="s">
        <v>15</v>
      </c>
      <c r="I1001" t="s">
        <v>48</v>
      </c>
      <c r="J1001">
        <v>5.0999999999999996</v>
      </c>
      <c r="K1001" s="8">
        <f t="shared" si="67"/>
        <v>27.818181818181817</v>
      </c>
      <c r="L1001" t="s">
        <v>9</v>
      </c>
    </row>
    <row r="1002" spans="1:12" x14ac:dyDescent="0.25">
      <c r="A1002" s="4">
        <v>42412.546527777777</v>
      </c>
      <c r="B1002" s="2">
        <f t="shared" si="69"/>
        <v>0.54652777777664596</v>
      </c>
      <c r="C1002" s="4">
        <v>42412.556944444441</v>
      </c>
      <c r="D1002" s="2">
        <f t="shared" si="68"/>
        <v>0.55694444444088731</v>
      </c>
      <c r="E1002" s="7">
        <f t="shared" si="65"/>
        <v>1.0416666664241347E-2</v>
      </c>
      <c r="F1002" s="8">
        <f t="shared" si="66"/>
        <v>0.25</v>
      </c>
      <c r="G1002" t="s">
        <v>7</v>
      </c>
      <c r="H1002" t="s">
        <v>48</v>
      </c>
      <c r="I1002" t="s">
        <v>15</v>
      </c>
      <c r="J1002">
        <v>5.3</v>
      </c>
      <c r="K1002" s="8">
        <f t="shared" si="67"/>
        <v>21.2</v>
      </c>
      <c r="L1002" t="s">
        <v>13</v>
      </c>
    </row>
    <row r="1003" spans="1:12" x14ac:dyDescent="0.25">
      <c r="A1003" s="4">
        <v>42412.861805555556</v>
      </c>
      <c r="B1003" s="2">
        <f t="shared" si="69"/>
        <v>0.86180555555620231</v>
      </c>
      <c r="C1003" s="4">
        <v>42412.866666666669</v>
      </c>
      <c r="D1003" s="2">
        <f t="shared" si="68"/>
        <v>0.86666666666860692</v>
      </c>
      <c r="E1003" s="7">
        <f t="shared" si="65"/>
        <v>4.8611111124046147E-3</v>
      </c>
      <c r="F1003" s="8">
        <f t="shared" si="66"/>
        <v>0.11666666666666667</v>
      </c>
      <c r="G1003" t="s">
        <v>7</v>
      </c>
      <c r="H1003" t="s">
        <v>15</v>
      </c>
      <c r="I1003" t="s">
        <v>16</v>
      </c>
      <c r="J1003">
        <v>3.3</v>
      </c>
      <c r="K1003" s="8">
        <f t="shared" si="67"/>
        <v>28.285714285714285</v>
      </c>
      <c r="L1003" t="s">
        <v>9</v>
      </c>
    </row>
    <row r="1004" spans="1:12" x14ac:dyDescent="0.25">
      <c r="A1004" s="4">
        <v>42412.957638888889</v>
      </c>
      <c r="B1004" s="2">
        <f t="shared" si="69"/>
        <v>0.95763888888905058</v>
      </c>
      <c r="C1004" s="4">
        <v>42412.963194444441</v>
      </c>
      <c r="D1004" s="2">
        <f t="shared" si="68"/>
        <v>0.96319444444088731</v>
      </c>
      <c r="E1004" s="7">
        <f t="shared" si="65"/>
        <v>5.5555555518367328E-3</v>
      </c>
      <c r="F1004" s="8">
        <f t="shared" si="66"/>
        <v>0.13333333333333333</v>
      </c>
      <c r="G1004" t="s">
        <v>7</v>
      </c>
      <c r="H1004" t="s">
        <v>16</v>
      </c>
      <c r="I1004" t="s">
        <v>15</v>
      </c>
      <c r="J1004">
        <v>3</v>
      </c>
      <c r="K1004" s="8">
        <f t="shared" si="67"/>
        <v>22.5</v>
      </c>
      <c r="L1004" t="s">
        <v>13</v>
      </c>
    </row>
    <row r="1005" spans="1:12" x14ac:dyDescent="0.25">
      <c r="A1005" s="4">
        <v>42441.774305555555</v>
      </c>
      <c r="B1005" s="2">
        <f t="shared" si="69"/>
        <v>0.77430555555474712</v>
      </c>
      <c r="C1005" s="4">
        <v>42441.788888888892</v>
      </c>
      <c r="D1005" s="2">
        <f t="shared" si="68"/>
        <v>0.78888888889196096</v>
      </c>
      <c r="E1005" s="7">
        <f t="shared" si="65"/>
        <v>1.4583333337213844E-2</v>
      </c>
      <c r="F1005" s="8">
        <f t="shared" si="66"/>
        <v>0.35</v>
      </c>
      <c r="G1005" t="s">
        <v>7</v>
      </c>
      <c r="H1005" t="s">
        <v>15</v>
      </c>
      <c r="I1005" t="s">
        <v>221</v>
      </c>
      <c r="J1005">
        <v>6.6</v>
      </c>
      <c r="K1005" s="8">
        <f t="shared" si="67"/>
        <v>18.857142857142858</v>
      </c>
      <c r="L1005" t="s">
        <v>10</v>
      </c>
    </row>
    <row r="1006" spans="1:12" x14ac:dyDescent="0.25">
      <c r="A1006" s="4">
        <v>42441.797222222223</v>
      </c>
      <c r="B1006" s="2">
        <f t="shared" si="69"/>
        <v>0.79722222222335404</v>
      </c>
      <c r="C1006" s="4">
        <v>42441.802083333336</v>
      </c>
      <c r="D1006" s="2">
        <f t="shared" si="68"/>
        <v>0.80208333333575865</v>
      </c>
      <c r="E1006" s="7">
        <f t="shared" si="65"/>
        <v>4.8611111124046147E-3</v>
      </c>
      <c r="F1006" s="8">
        <f t="shared" si="66"/>
        <v>0.11666666666666667</v>
      </c>
      <c r="G1006" t="s">
        <v>7</v>
      </c>
      <c r="H1006" t="s">
        <v>221</v>
      </c>
      <c r="I1006" t="s">
        <v>16</v>
      </c>
      <c r="J1006">
        <v>1.8</v>
      </c>
      <c r="K1006" s="8">
        <f t="shared" si="67"/>
        <v>15.428571428571429</v>
      </c>
    </row>
    <row r="1007" spans="1:12" x14ac:dyDescent="0.25">
      <c r="A1007" s="4">
        <v>42441.854861111111</v>
      </c>
      <c r="B1007" s="2">
        <f t="shared" si="69"/>
        <v>0.85486111111094942</v>
      </c>
      <c r="C1007" s="4">
        <v>42441.861805555556</v>
      </c>
      <c r="D1007" s="2">
        <f t="shared" si="68"/>
        <v>0.86180555555620231</v>
      </c>
      <c r="E1007" s="7">
        <f t="shared" si="65"/>
        <v>6.9444444452528842E-3</v>
      </c>
      <c r="F1007" s="8">
        <f t="shared" si="66"/>
        <v>0.16666666666666666</v>
      </c>
      <c r="G1007" t="s">
        <v>7</v>
      </c>
      <c r="H1007" t="s">
        <v>16</v>
      </c>
      <c r="I1007" t="s">
        <v>15</v>
      </c>
      <c r="J1007">
        <v>3</v>
      </c>
      <c r="K1007" s="8">
        <f t="shared" si="67"/>
        <v>18</v>
      </c>
      <c r="L1007" t="s">
        <v>13</v>
      </c>
    </row>
    <row r="1008" spans="1:12" x14ac:dyDescent="0.25">
      <c r="A1008" s="4">
        <v>42472.788888888892</v>
      </c>
      <c r="B1008" s="2">
        <f t="shared" si="69"/>
        <v>0.78888888889196096</v>
      </c>
      <c r="C1008" s="4">
        <v>42472.793749999997</v>
      </c>
      <c r="D1008" s="2">
        <f t="shared" si="68"/>
        <v>0.79374999999708962</v>
      </c>
      <c r="E1008" s="7">
        <f t="shared" si="65"/>
        <v>4.8611111051286571E-3</v>
      </c>
      <c r="F1008" s="8">
        <f t="shared" si="66"/>
        <v>0.11666666666666667</v>
      </c>
      <c r="G1008" t="s">
        <v>7</v>
      </c>
      <c r="H1008" t="s">
        <v>15</v>
      </c>
      <c r="I1008" t="s">
        <v>16</v>
      </c>
      <c r="J1008">
        <v>2.9</v>
      </c>
      <c r="K1008" s="8">
        <f t="shared" si="67"/>
        <v>24.857142857142858</v>
      </c>
      <c r="L1008" t="s">
        <v>9</v>
      </c>
    </row>
    <row r="1009" spans="1:12" x14ac:dyDescent="0.25">
      <c r="A1009" s="4">
        <v>42472.849305555559</v>
      </c>
      <c r="B1009" s="2">
        <f t="shared" si="69"/>
        <v>0.84930555555911269</v>
      </c>
      <c r="C1009" s="4">
        <v>42472.856944444444</v>
      </c>
      <c r="D1009" s="2">
        <f t="shared" si="68"/>
        <v>0.85694444444379769</v>
      </c>
      <c r="E1009" s="7">
        <f t="shared" si="65"/>
        <v>7.6388888846850023E-3</v>
      </c>
      <c r="F1009" s="8">
        <f t="shared" si="66"/>
        <v>0.18333333333333332</v>
      </c>
      <c r="G1009" t="s">
        <v>7</v>
      </c>
      <c r="H1009" t="s">
        <v>16</v>
      </c>
      <c r="I1009" t="s">
        <v>15</v>
      </c>
      <c r="J1009">
        <v>3.4</v>
      </c>
      <c r="K1009" s="8">
        <f t="shared" si="67"/>
        <v>18.545454545454547</v>
      </c>
      <c r="L1009" t="s">
        <v>13</v>
      </c>
    </row>
    <row r="1010" spans="1:12" x14ac:dyDescent="0.25">
      <c r="A1010" s="4">
        <v>42502.75277777778</v>
      </c>
      <c r="B1010" s="2">
        <f t="shared" si="69"/>
        <v>0.75277777777955635</v>
      </c>
      <c r="C1010" s="4">
        <v>42502.761805555558</v>
      </c>
      <c r="D1010" s="2">
        <f t="shared" si="68"/>
        <v>0.7618055555576575</v>
      </c>
      <c r="E1010" s="7">
        <f t="shared" si="65"/>
        <v>9.0277777781011537E-3</v>
      </c>
      <c r="F1010" s="8">
        <f t="shared" si="66"/>
        <v>0.21666666666666667</v>
      </c>
      <c r="G1010" t="s">
        <v>7</v>
      </c>
      <c r="H1010" t="s">
        <v>15</v>
      </c>
      <c r="I1010" t="s">
        <v>15</v>
      </c>
      <c r="J1010">
        <v>4.0999999999999996</v>
      </c>
      <c r="K1010" s="8">
        <f t="shared" si="67"/>
        <v>18.92307692307692</v>
      </c>
    </row>
    <row r="1011" spans="1:12" x14ac:dyDescent="0.25">
      <c r="A1011" s="4">
        <v>42502.806944444441</v>
      </c>
      <c r="B1011" s="2">
        <f t="shared" si="69"/>
        <v>0.80694444444088731</v>
      </c>
      <c r="C1011" s="4">
        <v>42502.817361111112</v>
      </c>
      <c r="D1011" s="2">
        <f t="shared" si="68"/>
        <v>0.81736111111240461</v>
      </c>
      <c r="E1011" s="7">
        <f t="shared" si="65"/>
        <v>1.0416666671517305E-2</v>
      </c>
      <c r="F1011" s="8">
        <f t="shared" si="66"/>
        <v>0.25</v>
      </c>
      <c r="G1011" t="s">
        <v>7</v>
      </c>
      <c r="H1011" t="s">
        <v>15</v>
      </c>
      <c r="I1011" t="s">
        <v>15</v>
      </c>
      <c r="J1011">
        <v>3.8</v>
      </c>
      <c r="K1011" s="8">
        <f t="shared" si="67"/>
        <v>15.2</v>
      </c>
      <c r="L1011" t="s">
        <v>9</v>
      </c>
    </row>
    <row r="1012" spans="1:12" x14ac:dyDescent="0.25">
      <c r="A1012" s="4">
        <v>42563.502083333333</v>
      </c>
      <c r="B1012" s="2">
        <f t="shared" si="69"/>
        <v>0.50208333333284827</v>
      </c>
      <c r="C1012" s="4">
        <v>42563.522222222222</v>
      </c>
      <c r="D1012" s="2">
        <f t="shared" si="68"/>
        <v>0.52222222222189885</v>
      </c>
      <c r="E1012" s="7">
        <f t="shared" si="65"/>
        <v>2.0138888889050577E-2</v>
      </c>
      <c r="F1012" s="8">
        <f t="shared" si="66"/>
        <v>0.48333333333333334</v>
      </c>
      <c r="G1012" t="s">
        <v>7</v>
      </c>
      <c r="H1012" t="s">
        <v>15</v>
      </c>
      <c r="I1012" t="s">
        <v>15</v>
      </c>
      <c r="J1012">
        <v>6.6</v>
      </c>
      <c r="K1012" s="8">
        <f t="shared" si="67"/>
        <v>13.655172413793103</v>
      </c>
      <c r="L1012" t="s">
        <v>11</v>
      </c>
    </row>
    <row r="1013" spans="1:12" x14ac:dyDescent="0.25">
      <c r="A1013" s="4">
        <v>42563.524305555555</v>
      </c>
      <c r="B1013" s="2">
        <f t="shared" si="69"/>
        <v>0.52430555555474712</v>
      </c>
      <c r="C1013" s="4">
        <v>42563.531944444447</v>
      </c>
      <c r="D1013" s="2">
        <f t="shared" si="68"/>
        <v>0.53194444444670808</v>
      </c>
      <c r="E1013" s="7">
        <f t="shared" ref="E1013:E1076" si="70">IF(D1013&gt;B1013,D1013-B1013,D1013-B1013+1)</f>
        <v>7.6388888919609599E-3</v>
      </c>
      <c r="F1013" s="8">
        <f t="shared" ref="F1013:F1076" si="71">(HOUR(E1013)*60+MINUTE(E1013))/60</f>
        <v>0.18333333333333332</v>
      </c>
      <c r="G1013" t="s">
        <v>7</v>
      </c>
      <c r="H1013" t="s">
        <v>15</v>
      </c>
      <c r="I1013" t="s">
        <v>15</v>
      </c>
      <c r="J1013">
        <v>4</v>
      </c>
      <c r="K1013" s="8">
        <f t="shared" ref="K1013:K1076" si="72">J1013/F1013</f>
        <v>21.81818181818182</v>
      </c>
      <c r="L1013" t="s">
        <v>11</v>
      </c>
    </row>
    <row r="1014" spans="1:12" x14ac:dyDescent="0.25">
      <c r="A1014" s="4">
        <v>42563.828472222223</v>
      </c>
      <c r="B1014" s="2">
        <f t="shared" si="69"/>
        <v>0.82847222222335404</v>
      </c>
      <c r="C1014" s="4">
        <v>42563.842361111114</v>
      </c>
      <c r="D1014" s="2">
        <f t="shared" si="68"/>
        <v>0.84236111111385981</v>
      </c>
      <c r="E1014" s="7">
        <f t="shared" si="70"/>
        <v>1.3888888890505768E-2</v>
      </c>
      <c r="F1014" s="8">
        <f t="shared" si="71"/>
        <v>0.33333333333333331</v>
      </c>
      <c r="G1014" t="s">
        <v>7</v>
      </c>
      <c r="H1014" t="s">
        <v>15</v>
      </c>
      <c r="I1014" t="s">
        <v>15</v>
      </c>
      <c r="J1014">
        <v>7</v>
      </c>
      <c r="K1014" s="8">
        <f t="shared" si="72"/>
        <v>21</v>
      </c>
      <c r="L1014" t="s">
        <v>13</v>
      </c>
    </row>
    <row r="1015" spans="1:12" x14ac:dyDescent="0.25">
      <c r="A1015" s="4">
        <v>42563.884027777778</v>
      </c>
      <c r="B1015" s="2">
        <f t="shared" si="69"/>
        <v>0.88402777777810115</v>
      </c>
      <c r="C1015" s="4">
        <v>42563.909722222219</v>
      </c>
      <c r="D1015" s="2">
        <f t="shared" si="68"/>
        <v>0.90972222221898846</v>
      </c>
      <c r="E1015" s="7">
        <f t="shared" si="70"/>
        <v>2.569444444088731E-2</v>
      </c>
      <c r="F1015" s="8">
        <f t="shared" si="71"/>
        <v>0.6166666666666667</v>
      </c>
      <c r="G1015" t="s">
        <v>7</v>
      </c>
      <c r="H1015" t="s">
        <v>15</v>
      </c>
      <c r="I1015" t="s">
        <v>15</v>
      </c>
      <c r="J1015">
        <v>6.9</v>
      </c>
      <c r="K1015" s="8">
        <f t="shared" si="72"/>
        <v>11.189189189189189</v>
      </c>
      <c r="L1015" t="s">
        <v>9</v>
      </c>
    </row>
    <row r="1016" spans="1:12" x14ac:dyDescent="0.25">
      <c r="A1016" s="4">
        <v>42594.59652777778</v>
      </c>
      <c r="B1016" s="2">
        <f t="shared" si="69"/>
        <v>0.59652777777955635</v>
      </c>
      <c r="C1016" s="4">
        <v>42594.605555555558</v>
      </c>
      <c r="D1016" s="2">
        <f t="shared" si="68"/>
        <v>0.6055555555576575</v>
      </c>
      <c r="E1016" s="7">
        <f t="shared" si="70"/>
        <v>9.0277777781011537E-3</v>
      </c>
      <c r="F1016" s="8">
        <f t="shared" si="71"/>
        <v>0.21666666666666667</v>
      </c>
      <c r="G1016" t="s">
        <v>7</v>
      </c>
      <c r="H1016" t="s">
        <v>15</v>
      </c>
      <c r="I1016" t="s">
        <v>15</v>
      </c>
      <c r="J1016">
        <v>3.4</v>
      </c>
      <c r="K1016" s="8">
        <f t="shared" si="72"/>
        <v>15.692307692307692</v>
      </c>
      <c r="L1016" t="s">
        <v>10</v>
      </c>
    </row>
    <row r="1017" spans="1:12" x14ac:dyDescent="0.25">
      <c r="A1017" s="4">
        <v>42594.620138888888</v>
      </c>
      <c r="B1017" s="2">
        <f t="shared" si="69"/>
        <v>0.62013888888759539</v>
      </c>
      <c r="C1017" s="4">
        <v>42594.626388888886</v>
      </c>
      <c r="D1017" s="2">
        <f t="shared" si="68"/>
        <v>0.62638888888614019</v>
      </c>
      <c r="E1017" s="7">
        <f t="shared" si="70"/>
        <v>6.2499999985448085E-3</v>
      </c>
      <c r="F1017" s="8">
        <f t="shared" si="71"/>
        <v>0.15</v>
      </c>
      <c r="G1017" t="s">
        <v>7</v>
      </c>
      <c r="H1017" t="s">
        <v>15</v>
      </c>
      <c r="I1017" t="s">
        <v>15</v>
      </c>
      <c r="J1017">
        <v>3.4</v>
      </c>
      <c r="K1017" s="8">
        <f t="shared" si="72"/>
        <v>22.666666666666668</v>
      </c>
      <c r="L1017" t="s">
        <v>10</v>
      </c>
    </row>
    <row r="1018" spans="1:12" x14ac:dyDescent="0.25">
      <c r="A1018" s="4">
        <v>42594.806944444441</v>
      </c>
      <c r="B1018" s="2">
        <f t="shared" si="69"/>
        <v>0.80694444444088731</v>
      </c>
      <c r="C1018" s="4">
        <v>42594.810416666667</v>
      </c>
      <c r="D1018" s="2">
        <f t="shared" si="68"/>
        <v>0.81041666666715173</v>
      </c>
      <c r="E1018" s="7">
        <f t="shared" si="70"/>
        <v>3.4722222262644209E-3</v>
      </c>
      <c r="F1018" s="8">
        <f t="shared" si="71"/>
        <v>8.3333333333333329E-2</v>
      </c>
      <c r="G1018" t="s">
        <v>7</v>
      </c>
      <c r="H1018" t="s">
        <v>15</v>
      </c>
      <c r="I1018" t="s">
        <v>15</v>
      </c>
      <c r="J1018">
        <v>2</v>
      </c>
      <c r="K1018" s="8">
        <f t="shared" si="72"/>
        <v>24</v>
      </c>
      <c r="L1018" t="s">
        <v>11</v>
      </c>
    </row>
    <row r="1019" spans="1:12" x14ac:dyDescent="0.25">
      <c r="A1019" s="4">
        <v>42594.893055555556</v>
      </c>
      <c r="B1019" s="2">
        <f t="shared" si="69"/>
        <v>0.89305555555620231</v>
      </c>
      <c r="C1019" s="4">
        <v>42594.896527777775</v>
      </c>
      <c r="D1019" s="2">
        <f t="shared" si="68"/>
        <v>0.89652777777519077</v>
      </c>
      <c r="E1019" s="7">
        <f t="shared" si="70"/>
        <v>3.4722222189884633E-3</v>
      </c>
      <c r="F1019" s="8">
        <f t="shared" si="71"/>
        <v>8.3333333333333329E-2</v>
      </c>
      <c r="G1019" t="s">
        <v>7</v>
      </c>
      <c r="H1019" t="s">
        <v>15</v>
      </c>
      <c r="I1019" t="s">
        <v>15</v>
      </c>
      <c r="J1019">
        <v>2</v>
      </c>
      <c r="K1019" s="8">
        <f t="shared" si="72"/>
        <v>24</v>
      </c>
      <c r="L1019" t="s">
        <v>10</v>
      </c>
    </row>
    <row r="1020" spans="1:12" x14ac:dyDescent="0.25">
      <c r="A1020" s="4">
        <v>42625.506249999999</v>
      </c>
      <c r="B1020" s="2">
        <f t="shared" si="69"/>
        <v>0.50624999999854481</v>
      </c>
      <c r="C1020" s="4">
        <v>42625.51666666667</v>
      </c>
      <c r="D1020" s="2">
        <f t="shared" si="68"/>
        <v>0.51666666667006211</v>
      </c>
      <c r="E1020" s="7">
        <f t="shared" si="70"/>
        <v>1.0416666671517305E-2</v>
      </c>
      <c r="F1020" s="8">
        <f t="shared" si="71"/>
        <v>0.25</v>
      </c>
      <c r="G1020" t="s">
        <v>7</v>
      </c>
      <c r="H1020" t="s">
        <v>15</v>
      </c>
      <c r="I1020" t="s">
        <v>48</v>
      </c>
      <c r="J1020">
        <v>5.0999999999999996</v>
      </c>
      <c r="K1020" s="8">
        <f t="shared" si="72"/>
        <v>20.399999999999999</v>
      </c>
      <c r="L1020" t="s">
        <v>10</v>
      </c>
    </row>
    <row r="1021" spans="1:12" x14ac:dyDescent="0.25">
      <c r="A1021" s="4">
        <v>42625.552083333336</v>
      </c>
      <c r="B1021" s="2">
        <f t="shared" si="69"/>
        <v>0.55208333333575865</v>
      </c>
      <c r="C1021" s="4">
        <v>42625.571527777778</v>
      </c>
      <c r="D1021" s="2">
        <f t="shared" si="68"/>
        <v>0.57152777777810115</v>
      </c>
      <c r="E1021" s="7">
        <f t="shared" si="70"/>
        <v>1.9444444442342501E-2</v>
      </c>
      <c r="F1021" s="8">
        <f t="shared" si="71"/>
        <v>0.46666666666666667</v>
      </c>
      <c r="G1021" t="s">
        <v>7</v>
      </c>
      <c r="H1021" t="s">
        <v>48</v>
      </c>
      <c r="I1021" t="s">
        <v>15</v>
      </c>
      <c r="J1021">
        <v>8.8000000000000007</v>
      </c>
      <c r="K1021" s="8">
        <f t="shared" si="72"/>
        <v>18.857142857142858</v>
      </c>
      <c r="L1021" t="s">
        <v>24</v>
      </c>
    </row>
    <row r="1022" spans="1:12" x14ac:dyDescent="0.25">
      <c r="A1022" s="4">
        <v>42625.84097222222</v>
      </c>
      <c r="B1022" s="2">
        <f t="shared" si="69"/>
        <v>0.84097222222044365</v>
      </c>
      <c r="C1022" s="4">
        <v>42625.856944444444</v>
      </c>
      <c r="D1022" s="2">
        <f t="shared" si="68"/>
        <v>0.85694444444379769</v>
      </c>
      <c r="E1022" s="7">
        <f t="shared" si="70"/>
        <v>1.5972222223354038E-2</v>
      </c>
      <c r="F1022" s="8">
        <f t="shared" si="71"/>
        <v>0.38333333333333336</v>
      </c>
      <c r="G1022" t="s">
        <v>7</v>
      </c>
      <c r="H1022" t="s">
        <v>15</v>
      </c>
      <c r="I1022" t="s">
        <v>15</v>
      </c>
      <c r="J1022">
        <v>5.6</v>
      </c>
      <c r="K1022" s="8">
        <f t="shared" si="72"/>
        <v>14.60869565217391</v>
      </c>
      <c r="L1022" t="s">
        <v>11</v>
      </c>
    </row>
    <row r="1023" spans="1:12" x14ac:dyDescent="0.25">
      <c r="A1023" s="4">
        <v>42625.918749999997</v>
      </c>
      <c r="B1023" s="2">
        <f t="shared" si="69"/>
        <v>0.91874999999708962</v>
      </c>
      <c r="C1023" s="4">
        <v>42625.956250000003</v>
      </c>
      <c r="D1023" s="2">
        <f t="shared" si="68"/>
        <v>0.95625000000291038</v>
      </c>
      <c r="E1023" s="7">
        <f t="shared" si="70"/>
        <v>3.7500000005820766E-2</v>
      </c>
      <c r="F1023" s="8">
        <f t="shared" si="71"/>
        <v>0.9</v>
      </c>
      <c r="G1023" t="s">
        <v>7</v>
      </c>
      <c r="H1023" t="s">
        <v>15</v>
      </c>
      <c r="I1023" t="s">
        <v>15</v>
      </c>
      <c r="J1023">
        <v>18.899999999999999</v>
      </c>
      <c r="K1023" s="8">
        <f t="shared" si="72"/>
        <v>20.999999999999996</v>
      </c>
      <c r="L1023" t="s">
        <v>13</v>
      </c>
    </row>
    <row r="1024" spans="1:12" x14ac:dyDescent="0.25">
      <c r="A1024" s="4">
        <v>42655.529861111114</v>
      </c>
      <c r="B1024" s="2">
        <f t="shared" si="69"/>
        <v>0.52986111111385981</v>
      </c>
      <c r="C1024" s="4">
        <v>42655.552777777775</v>
      </c>
      <c r="D1024" s="2">
        <f t="shared" si="68"/>
        <v>0.55277777777519077</v>
      </c>
      <c r="E1024" s="7">
        <f t="shared" si="70"/>
        <v>2.2916666661330964E-2</v>
      </c>
      <c r="F1024" s="8">
        <f t="shared" si="71"/>
        <v>0.55000000000000004</v>
      </c>
      <c r="G1024" t="s">
        <v>7</v>
      </c>
      <c r="H1024" t="s">
        <v>15</v>
      </c>
      <c r="I1024" t="s">
        <v>222</v>
      </c>
      <c r="J1024">
        <v>15.6</v>
      </c>
      <c r="K1024" s="8">
        <f t="shared" si="72"/>
        <v>28.36363636363636</v>
      </c>
      <c r="L1024" t="s">
        <v>11</v>
      </c>
    </row>
    <row r="1025" spans="1:12" x14ac:dyDescent="0.25">
      <c r="A1025" s="4">
        <v>42655.612500000003</v>
      </c>
      <c r="B1025" s="2">
        <f t="shared" si="69"/>
        <v>0.61250000000291038</v>
      </c>
      <c r="C1025" s="4">
        <v>42655.637499999997</v>
      </c>
      <c r="D1025" s="2">
        <f t="shared" si="68"/>
        <v>0.63749999999708962</v>
      </c>
      <c r="E1025" s="7">
        <f t="shared" si="70"/>
        <v>2.4999999994179234E-2</v>
      </c>
      <c r="F1025" s="8">
        <f t="shared" si="71"/>
        <v>0.6</v>
      </c>
      <c r="G1025" t="s">
        <v>7</v>
      </c>
      <c r="H1025" t="s">
        <v>222</v>
      </c>
      <c r="I1025" t="s">
        <v>15</v>
      </c>
      <c r="J1025">
        <v>15.6</v>
      </c>
      <c r="K1025" s="8">
        <f t="shared" si="72"/>
        <v>26</v>
      </c>
      <c r="L1025" t="s">
        <v>10</v>
      </c>
    </row>
    <row r="1026" spans="1:12" x14ac:dyDescent="0.25">
      <c r="A1026" s="4">
        <v>42655.761805555558</v>
      </c>
      <c r="B1026" s="2">
        <f t="shared" si="69"/>
        <v>0.7618055555576575</v>
      </c>
      <c r="C1026" s="4">
        <v>42655.768750000003</v>
      </c>
      <c r="D1026" s="2">
        <f t="shared" si="68"/>
        <v>0.76875000000291038</v>
      </c>
      <c r="E1026" s="7">
        <f t="shared" si="70"/>
        <v>6.9444444452528842E-3</v>
      </c>
      <c r="F1026" s="8">
        <f t="shared" si="71"/>
        <v>0.16666666666666666</v>
      </c>
      <c r="G1026" t="s">
        <v>7</v>
      </c>
      <c r="H1026" t="s">
        <v>15</v>
      </c>
      <c r="I1026" t="s">
        <v>16</v>
      </c>
      <c r="J1026">
        <v>3</v>
      </c>
      <c r="K1026" s="8">
        <f t="shared" si="72"/>
        <v>18</v>
      </c>
      <c r="L1026" t="s">
        <v>9</v>
      </c>
    </row>
    <row r="1027" spans="1:12" x14ac:dyDescent="0.25">
      <c r="A1027" s="4">
        <v>42655.92291666667</v>
      </c>
      <c r="B1027" s="2">
        <f t="shared" si="69"/>
        <v>0.92291666667006211</v>
      </c>
      <c r="C1027" s="4">
        <v>42655.931250000001</v>
      </c>
      <c r="D1027" s="2">
        <f t="shared" si="68"/>
        <v>0.93125000000145519</v>
      </c>
      <c r="E1027" s="7">
        <f t="shared" si="70"/>
        <v>8.333333331393078E-3</v>
      </c>
      <c r="F1027" s="8">
        <f t="shared" si="71"/>
        <v>0.2</v>
      </c>
      <c r="G1027" t="s">
        <v>7</v>
      </c>
      <c r="H1027" t="s">
        <v>16</v>
      </c>
      <c r="I1027" t="s">
        <v>15</v>
      </c>
      <c r="J1027">
        <v>3.1</v>
      </c>
      <c r="K1027" s="8">
        <f t="shared" si="72"/>
        <v>15.5</v>
      </c>
      <c r="L1027" t="s">
        <v>13</v>
      </c>
    </row>
    <row r="1028" spans="1:12" x14ac:dyDescent="0.25">
      <c r="A1028" s="4">
        <v>42686.67083333333</v>
      </c>
      <c r="B1028" s="2">
        <f t="shared" si="69"/>
        <v>0.67083333332993789</v>
      </c>
      <c r="C1028" s="4">
        <v>42686.677777777775</v>
      </c>
      <c r="D1028" s="2">
        <f t="shared" si="68"/>
        <v>0.67777777777519077</v>
      </c>
      <c r="E1028" s="7">
        <f t="shared" si="70"/>
        <v>6.9444444452528842E-3</v>
      </c>
      <c r="F1028" s="8">
        <f t="shared" si="71"/>
        <v>0.16666666666666666</v>
      </c>
      <c r="G1028" t="s">
        <v>7</v>
      </c>
      <c r="H1028" t="s">
        <v>15</v>
      </c>
      <c r="I1028" t="s">
        <v>16</v>
      </c>
      <c r="J1028">
        <v>3</v>
      </c>
      <c r="K1028" s="8">
        <f t="shared" si="72"/>
        <v>18</v>
      </c>
      <c r="L1028" t="s">
        <v>9</v>
      </c>
    </row>
    <row r="1029" spans="1:12" x14ac:dyDescent="0.25">
      <c r="A1029" s="4">
        <v>42686.795138888891</v>
      </c>
      <c r="B1029" s="2">
        <f t="shared" si="69"/>
        <v>0.79513888889050577</v>
      </c>
      <c r="C1029" s="4">
        <v>42686.802083333336</v>
      </c>
      <c r="D1029" s="2">
        <f t="shared" si="68"/>
        <v>0.80208333333575865</v>
      </c>
      <c r="E1029" s="7">
        <f t="shared" si="70"/>
        <v>6.9444444452528842E-3</v>
      </c>
      <c r="F1029" s="8">
        <f t="shared" si="71"/>
        <v>0.16666666666666666</v>
      </c>
      <c r="G1029" t="s">
        <v>7</v>
      </c>
      <c r="H1029" t="s">
        <v>16</v>
      </c>
      <c r="I1029" t="s">
        <v>15</v>
      </c>
      <c r="J1029">
        <v>4.8</v>
      </c>
      <c r="K1029" s="8">
        <f t="shared" si="72"/>
        <v>28.8</v>
      </c>
      <c r="L1029" t="s">
        <v>10</v>
      </c>
    </row>
    <row r="1030" spans="1:12" x14ac:dyDescent="0.25">
      <c r="A1030" s="4">
        <v>42686.908333333333</v>
      </c>
      <c r="B1030" s="2">
        <f t="shared" si="69"/>
        <v>0.90833333333284827</v>
      </c>
      <c r="C1030" s="4">
        <v>42686.913888888892</v>
      </c>
      <c r="D1030" s="2">
        <f t="shared" si="68"/>
        <v>0.91388888889196096</v>
      </c>
      <c r="E1030" s="7">
        <f t="shared" si="70"/>
        <v>5.5555555591126904E-3</v>
      </c>
      <c r="F1030" s="8">
        <f t="shared" si="71"/>
        <v>0.13333333333333333</v>
      </c>
      <c r="G1030" t="s">
        <v>7</v>
      </c>
      <c r="H1030" t="s">
        <v>15</v>
      </c>
      <c r="I1030" t="s">
        <v>15</v>
      </c>
      <c r="J1030">
        <v>2.1</v>
      </c>
      <c r="K1030" s="8">
        <f t="shared" si="72"/>
        <v>15.75</v>
      </c>
      <c r="L1030" t="s">
        <v>10</v>
      </c>
    </row>
    <row r="1031" spans="1:12" x14ac:dyDescent="0.25">
      <c r="A1031" s="4">
        <v>42716.556944444441</v>
      </c>
      <c r="B1031" s="2">
        <f t="shared" si="69"/>
        <v>0.55694444444088731</v>
      </c>
      <c r="C1031" s="4">
        <v>42716.563888888886</v>
      </c>
      <c r="D1031" s="2">
        <f t="shared" si="68"/>
        <v>0.56388888888614019</v>
      </c>
      <c r="E1031" s="7">
        <f t="shared" si="70"/>
        <v>6.9444444452528842E-3</v>
      </c>
      <c r="F1031" s="8">
        <f t="shared" si="71"/>
        <v>0.16666666666666666</v>
      </c>
      <c r="G1031" t="s">
        <v>7</v>
      </c>
      <c r="H1031" t="s">
        <v>15</v>
      </c>
      <c r="I1031" t="s">
        <v>15</v>
      </c>
      <c r="J1031">
        <v>3.1</v>
      </c>
      <c r="K1031" s="8">
        <f t="shared" si="72"/>
        <v>18.600000000000001</v>
      </c>
      <c r="L1031" t="s">
        <v>10</v>
      </c>
    </row>
    <row r="1032" spans="1:12" x14ac:dyDescent="0.25">
      <c r="A1032" s="4">
        <v>42716.566666666666</v>
      </c>
      <c r="B1032" s="2">
        <f t="shared" si="69"/>
        <v>0.56666666666569654</v>
      </c>
      <c r="C1032" s="4">
        <v>42716.57708333333</v>
      </c>
      <c r="D1032" s="2">
        <f t="shared" si="68"/>
        <v>0.57708333332993789</v>
      </c>
      <c r="E1032" s="7">
        <f t="shared" si="70"/>
        <v>1.0416666664241347E-2</v>
      </c>
      <c r="F1032" s="8">
        <f t="shared" si="71"/>
        <v>0.25</v>
      </c>
      <c r="G1032" t="s">
        <v>7</v>
      </c>
      <c r="H1032" t="s">
        <v>15</v>
      </c>
      <c r="I1032" t="s">
        <v>48</v>
      </c>
      <c r="J1032">
        <v>4.4000000000000004</v>
      </c>
      <c r="K1032" s="8">
        <f t="shared" si="72"/>
        <v>17.600000000000001</v>
      </c>
      <c r="L1032" t="s">
        <v>9</v>
      </c>
    </row>
    <row r="1033" spans="1:12" x14ac:dyDescent="0.25">
      <c r="A1033" s="4">
        <v>42716.601388888892</v>
      </c>
      <c r="B1033" s="2">
        <f t="shared" si="69"/>
        <v>0.60138888889196096</v>
      </c>
      <c r="C1033" s="4">
        <v>42716.61041666667</v>
      </c>
      <c r="D1033" s="2">
        <f t="shared" si="68"/>
        <v>0.61041666667006211</v>
      </c>
      <c r="E1033" s="7">
        <f t="shared" si="70"/>
        <v>9.0277777781011537E-3</v>
      </c>
      <c r="F1033" s="8">
        <f t="shared" si="71"/>
        <v>0.21666666666666667</v>
      </c>
      <c r="G1033" t="s">
        <v>7</v>
      </c>
      <c r="H1033" t="s">
        <v>48</v>
      </c>
      <c r="I1033" t="s">
        <v>15</v>
      </c>
      <c r="J1033">
        <v>4.7</v>
      </c>
      <c r="K1033" s="8">
        <f t="shared" si="72"/>
        <v>21.692307692307693</v>
      </c>
      <c r="L1033" t="s">
        <v>13</v>
      </c>
    </row>
    <row r="1034" spans="1:12" x14ac:dyDescent="0.25">
      <c r="A1034" s="4">
        <v>42716.743750000001</v>
      </c>
      <c r="B1034" s="2">
        <f t="shared" si="69"/>
        <v>0.74375000000145519</v>
      </c>
      <c r="C1034" s="4">
        <v>42716.750694444447</v>
      </c>
      <c r="D1034" s="2">
        <f t="shared" si="68"/>
        <v>0.75069444444670808</v>
      </c>
      <c r="E1034" s="7">
        <f t="shared" si="70"/>
        <v>6.9444444452528842E-3</v>
      </c>
      <c r="F1034" s="8">
        <f t="shared" si="71"/>
        <v>0.16666666666666666</v>
      </c>
      <c r="G1034" t="s">
        <v>7</v>
      </c>
      <c r="H1034" t="s">
        <v>15</v>
      </c>
      <c r="I1034" t="s">
        <v>16</v>
      </c>
      <c r="J1034">
        <v>3</v>
      </c>
      <c r="K1034" s="8">
        <f t="shared" si="72"/>
        <v>18</v>
      </c>
      <c r="L1034" t="s">
        <v>9</v>
      </c>
    </row>
    <row r="1035" spans="1:12" x14ac:dyDescent="0.25">
      <c r="A1035" s="4">
        <v>42716.866666666669</v>
      </c>
      <c r="B1035" s="2">
        <f t="shared" si="69"/>
        <v>0.86666666666860692</v>
      </c>
      <c r="C1035" s="4">
        <v>42716.872916666667</v>
      </c>
      <c r="D1035" s="2">
        <f t="shared" si="68"/>
        <v>0.87291666666715173</v>
      </c>
      <c r="E1035" s="7">
        <f t="shared" si="70"/>
        <v>6.2499999985448085E-3</v>
      </c>
      <c r="F1035" s="8">
        <f t="shared" si="71"/>
        <v>0.15</v>
      </c>
      <c r="G1035" t="s">
        <v>7</v>
      </c>
      <c r="H1035" t="s">
        <v>16</v>
      </c>
      <c r="I1035" t="s">
        <v>15</v>
      </c>
      <c r="J1035">
        <v>3</v>
      </c>
      <c r="K1035" s="8">
        <f t="shared" si="72"/>
        <v>20</v>
      </c>
      <c r="L1035" t="s">
        <v>13</v>
      </c>
    </row>
    <row r="1036" spans="1:12" x14ac:dyDescent="0.25">
      <c r="A1036" s="3">
        <v>42717</v>
      </c>
      <c r="B1036" s="2">
        <v>0.7631944444444444</v>
      </c>
      <c r="C1036" s="3">
        <v>42717</v>
      </c>
      <c r="D1036" s="2">
        <v>0.77013888888888893</v>
      </c>
      <c r="E1036" s="7">
        <f t="shared" si="70"/>
        <v>6.9444444444445308E-3</v>
      </c>
      <c r="F1036" s="8">
        <f t="shared" si="71"/>
        <v>0.16666666666666666</v>
      </c>
      <c r="G1036" t="s">
        <v>7</v>
      </c>
      <c r="H1036" t="s">
        <v>15</v>
      </c>
      <c r="I1036" t="s">
        <v>15</v>
      </c>
      <c r="J1036">
        <v>4.2</v>
      </c>
      <c r="K1036" s="8">
        <f t="shared" si="72"/>
        <v>25.200000000000003</v>
      </c>
      <c r="L1036" t="s">
        <v>10</v>
      </c>
    </row>
    <row r="1037" spans="1:12" x14ac:dyDescent="0.25">
      <c r="A1037" s="3">
        <v>42717</v>
      </c>
      <c r="B1037" s="2">
        <v>0.84722222222222221</v>
      </c>
      <c r="C1037" s="3">
        <v>42717</v>
      </c>
      <c r="D1037" s="2">
        <v>0.8534722222222223</v>
      </c>
      <c r="E1037" s="7">
        <f t="shared" si="70"/>
        <v>6.2500000000000888E-3</v>
      </c>
      <c r="F1037" s="8">
        <f t="shared" si="71"/>
        <v>0.15</v>
      </c>
      <c r="G1037" t="s">
        <v>7</v>
      </c>
      <c r="H1037" t="s">
        <v>15</v>
      </c>
      <c r="I1037" t="s">
        <v>15</v>
      </c>
      <c r="J1037">
        <v>4.0999999999999996</v>
      </c>
      <c r="K1037" s="8">
        <f t="shared" si="72"/>
        <v>27.333333333333332</v>
      </c>
      <c r="L1037" t="s">
        <v>9</v>
      </c>
    </row>
    <row r="1038" spans="1:12" x14ac:dyDescent="0.25">
      <c r="A1038" s="3">
        <v>42718</v>
      </c>
      <c r="B1038" s="2">
        <v>0.70277777777777783</v>
      </c>
      <c r="C1038" s="3">
        <v>42718</v>
      </c>
      <c r="D1038" s="2">
        <v>0.71527777777777779</v>
      </c>
      <c r="E1038" s="7">
        <f t="shared" si="70"/>
        <v>1.2499999999999956E-2</v>
      </c>
      <c r="F1038" s="8">
        <f t="shared" si="71"/>
        <v>0.3</v>
      </c>
      <c r="G1038" t="s">
        <v>7</v>
      </c>
      <c r="H1038" t="s">
        <v>15</v>
      </c>
      <c r="I1038" t="s">
        <v>15</v>
      </c>
      <c r="J1038">
        <v>3.4</v>
      </c>
      <c r="K1038" s="8">
        <f t="shared" si="72"/>
        <v>11.333333333333334</v>
      </c>
    </row>
    <row r="1039" spans="1:12" x14ac:dyDescent="0.25">
      <c r="A1039" s="3">
        <v>42718</v>
      </c>
      <c r="B1039" s="2">
        <v>0.72361111111111109</v>
      </c>
      <c r="C1039" s="3">
        <v>42718</v>
      </c>
      <c r="D1039" s="2">
        <v>0.7319444444444444</v>
      </c>
      <c r="E1039" s="7">
        <f t="shared" si="70"/>
        <v>8.3333333333333037E-3</v>
      </c>
      <c r="F1039" s="8">
        <f t="shared" si="71"/>
        <v>0.2</v>
      </c>
      <c r="G1039" t="s">
        <v>7</v>
      </c>
      <c r="H1039" t="s">
        <v>15</v>
      </c>
      <c r="I1039" t="s">
        <v>15</v>
      </c>
      <c r="J1039">
        <v>3.3</v>
      </c>
      <c r="K1039" s="8">
        <f t="shared" si="72"/>
        <v>16.499999999999996</v>
      </c>
    </row>
    <row r="1040" spans="1:12" x14ac:dyDescent="0.25">
      <c r="A1040" s="3">
        <v>42718</v>
      </c>
      <c r="B1040" s="2">
        <v>0.74305555555555547</v>
      </c>
      <c r="C1040" s="3">
        <v>42718</v>
      </c>
      <c r="D1040" s="2">
        <v>0.75</v>
      </c>
      <c r="E1040" s="7">
        <f t="shared" si="70"/>
        <v>6.9444444444445308E-3</v>
      </c>
      <c r="F1040" s="8">
        <f t="shared" si="71"/>
        <v>0.16666666666666666</v>
      </c>
      <c r="G1040" t="s">
        <v>7</v>
      </c>
      <c r="H1040" t="s">
        <v>15</v>
      </c>
      <c r="I1040" t="s">
        <v>16</v>
      </c>
      <c r="J1040">
        <v>3</v>
      </c>
      <c r="K1040" s="8">
        <f t="shared" si="72"/>
        <v>18</v>
      </c>
      <c r="L1040" t="s">
        <v>9</v>
      </c>
    </row>
    <row r="1041" spans="1:12" x14ac:dyDescent="0.25">
      <c r="A1041" s="3">
        <v>42718</v>
      </c>
      <c r="B1041" s="2">
        <v>0.85</v>
      </c>
      <c r="C1041" s="3">
        <v>42718</v>
      </c>
      <c r="D1041" s="2">
        <v>0.86111111111111116</v>
      </c>
      <c r="E1041" s="7">
        <f t="shared" si="70"/>
        <v>1.1111111111111183E-2</v>
      </c>
      <c r="F1041" s="8">
        <f t="shared" si="71"/>
        <v>0.26666666666666666</v>
      </c>
      <c r="G1041" t="s">
        <v>7</v>
      </c>
      <c r="H1041" t="s">
        <v>16</v>
      </c>
      <c r="I1041" t="s">
        <v>15</v>
      </c>
      <c r="J1041">
        <v>3.1</v>
      </c>
      <c r="K1041" s="8">
        <f t="shared" si="72"/>
        <v>11.625</v>
      </c>
      <c r="L1041" t="s">
        <v>13</v>
      </c>
    </row>
    <row r="1042" spans="1:12" x14ac:dyDescent="0.25">
      <c r="A1042" s="3">
        <v>42719</v>
      </c>
      <c r="B1042" s="2">
        <v>0.59722222222222221</v>
      </c>
      <c r="C1042" s="3">
        <v>42719</v>
      </c>
      <c r="D1042" s="2">
        <v>0.62083333333333335</v>
      </c>
      <c r="E1042" s="7">
        <f t="shared" si="70"/>
        <v>2.3611111111111138E-2</v>
      </c>
      <c r="F1042" s="8">
        <f t="shared" si="71"/>
        <v>0.56666666666666665</v>
      </c>
      <c r="G1042" t="s">
        <v>7</v>
      </c>
      <c r="H1042" t="s">
        <v>15</v>
      </c>
      <c r="I1042" t="s">
        <v>16</v>
      </c>
      <c r="J1042">
        <v>10.6</v>
      </c>
      <c r="K1042" s="8">
        <f t="shared" si="72"/>
        <v>18.705882352941178</v>
      </c>
      <c r="L1042" t="s">
        <v>11</v>
      </c>
    </row>
    <row r="1043" spans="1:12" x14ac:dyDescent="0.25">
      <c r="A1043" s="3">
        <v>42721</v>
      </c>
      <c r="B1043" s="2">
        <v>0.65138888888888891</v>
      </c>
      <c r="C1043" s="3">
        <v>42721</v>
      </c>
      <c r="D1043" s="2">
        <v>0.67499999999999993</v>
      </c>
      <c r="E1043" s="7">
        <f t="shared" si="70"/>
        <v>2.3611111111111027E-2</v>
      </c>
      <c r="F1043" s="8">
        <f t="shared" si="71"/>
        <v>0.56666666666666665</v>
      </c>
      <c r="G1043" t="s">
        <v>7</v>
      </c>
      <c r="H1043" t="s">
        <v>65</v>
      </c>
      <c r="I1043" t="s">
        <v>65</v>
      </c>
      <c r="J1043">
        <v>4.8</v>
      </c>
      <c r="K1043" s="8">
        <f t="shared" si="72"/>
        <v>8.4705882352941178</v>
      </c>
      <c r="L1043" t="s">
        <v>187</v>
      </c>
    </row>
    <row r="1044" spans="1:12" x14ac:dyDescent="0.25">
      <c r="A1044" s="3">
        <v>42721</v>
      </c>
      <c r="B1044" s="2">
        <v>0.72152777777777777</v>
      </c>
      <c r="C1044" s="3">
        <v>42721</v>
      </c>
      <c r="D1044" s="2">
        <v>0.74930555555555556</v>
      </c>
      <c r="E1044" s="7">
        <f t="shared" si="70"/>
        <v>2.777777777777779E-2</v>
      </c>
      <c r="F1044" s="8">
        <f t="shared" si="71"/>
        <v>0.66666666666666663</v>
      </c>
      <c r="G1044" t="s">
        <v>7</v>
      </c>
      <c r="H1044" t="s">
        <v>65</v>
      </c>
      <c r="I1044" t="s">
        <v>65</v>
      </c>
      <c r="J1044">
        <v>5.3</v>
      </c>
      <c r="K1044" s="8">
        <f t="shared" si="72"/>
        <v>7.95</v>
      </c>
      <c r="L1044" t="s">
        <v>24</v>
      </c>
    </row>
    <row r="1045" spans="1:12" x14ac:dyDescent="0.25">
      <c r="A1045" s="3">
        <v>42722</v>
      </c>
      <c r="B1045" s="2">
        <v>0.54375000000000007</v>
      </c>
      <c r="C1045" s="3">
        <v>42722</v>
      </c>
      <c r="D1045" s="2">
        <v>0.57013888888888886</v>
      </c>
      <c r="E1045" s="7">
        <f t="shared" si="70"/>
        <v>2.6388888888888795E-2</v>
      </c>
      <c r="F1045" s="8">
        <f t="shared" si="71"/>
        <v>0.6333333333333333</v>
      </c>
      <c r="G1045" t="s">
        <v>7</v>
      </c>
      <c r="H1045" t="s">
        <v>65</v>
      </c>
      <c r="I1045" t="s">
        <v>65</v>
      </c>
      <c r="J1045">
        <v>4.9000000000000004</v>
      </c>
      <c r="K1045" s="8">
        <f t="shared" si="72"/>
        <v>7.7368421052631584</v>
      </c>
      <c r="L1045" t="s">
        <v>10</v>
      </c>
    </row>
    <row r="1046" spans="1:12" x14ac:dyDescent="0.25">
      <c r="A1046" s="3">
        <v>42722</v>
      </c>
      <c r="B1046" s="2">
        <v>0.69305555555555554</v>
      </c>
      <c r="C1046" s="3">
        <v>42722</v>
      </c>
      <c r="D1046" s="2">
        <v>0.72569444444444453</v>
      </c>
      <c r="E1046" s="7">
        <f t="shared" si="70"/>
        <v>3.2638888888888995E-2</v>
      </c>
      <c r="F1046" s="8">
        <f t="shared" si="71"/>
        <v>0.78333333333333333</v>
      </c>
      <c r="G1046" t="s">
        <v>7</v>
      </c>
      <c r="H1046" t="s">
        <v>65</v>
      </c>
      <c r="I1046" t="s">
        <v>65</v>
      </c>
      <c r="J1046">
        <v>10.199999999999999</v>
      </c>
      <c r="K1046" s="8">
        <f t="shared" si="72"/>
        <v>13.021276595744681</v>
      </c>
      <c r="L1046" t="s">
        <v>10</v>
      </c>
    </row>
    <row r="1047" spans="1:12" x14ac:dyDescent="0.25">
      <c r="A1047" s="3">
        <v>42722</v>
      </c>
      <c r="B1047" s="2">
        <v>0.85763888888888884</v>
      </c>
      <c r="C1047" s="3">
        <v>42722</v>
      </c>
      <c r="D1047" s="2">
        <v>0.87777777777777777</v>
      </c>
      <c r="E1047" s="7">
        <f t="shared" si="70"/>
        <v>2.0138888888888928E-2</v>
      </c>
      <c r="F1047" s="8">
        <f t="shared" si="71"/>
        <v>0.48333333333333334</v>
      </c>
      <c r="G1047" t="s">
        <v>7</v>
      </c>
      <c r="H1047" t="s">
        <v>65</v>
      </c>
      <c r="I1047" t="s">
        <v>65</v>
      </c>
      <c r="J1047">
        <v>9.1999999999999993</v>
      </c>
      <c r="K1047" s="8">
        <f t="shared" si="72"/>
        <v>19.034482758620687</v>
      </c>
    </row>
    <row r="1048" spans="1:12" x14ac:dyDescent="0.25">
      <c r="A1048" s="3">
        <v>42723</v>
      </c>
      <c r="B1048" s="2">
        <v>0.38055555555555554</v>
      </c>
      <c r="C1048" s="3">
        <v>42723</v>
      </c>
      <c r="D1048" s="2">
        <v>0.39999999999999997</v>
      </c>
      <c r="E1048" s="7">
        <f t="shared" si="70"/>
        <v>1.9444444444444431E-2</v>
      </c>
      <c r="F1048" s="8">
        <f t="shared" si="71"/>
        <v>0.46666666666666667</v>
      </c>
      <c r="G1048" t="s">
        <v>7</v>
      </c>
      <c r="H1048" t="s">
        <v>65</v>
      </c>
      <c r="I1048" t="s">
        <v>68</v>
      </c>
      <c r="J1048">
        <v>7.7</v>
      </c>
      <c r="K1048" s="8">
        <f t="shared" si="72"/>
        <v>16.5</v>
      </c>
      <c r="L1048" t="s">
        <v>10</v>
      </c>
    </row>
    <row r="1049" spans="1:12" x14ac:dyDescent="0.25">
      <c r="A1049" s="3">
        <v>42723</v>
      </c>
      <c r="B1049" s="2">
        <v>0.42708333333333331</v>
      </c>
      <c r="C1049" s="3">
        <v>42723</v>
      </c>
      <c r="D1049" s="2">
        <v>0.44027777777777777</v>
      </c>
      <c r="E1049" s="7">
        <f t="shared" si="70"/>
        <v>1.3194444444444453E-2</v>
      </c>
      <c r="F1049" s="8">
        <f t="shared" si="71"/>
        <v>0.31666666666666665</v>
      </c>
      <c r="G1049" t="s">
        <v>7</v>
      </c>
      <c r="H1049" t="s">
        <v>68</v>
      </c>
      <c r="I1049" t="s">
        <v>223</v>
      </c>
      <c r="J1049">
        <v>5.9</v>
      </c>
      <c r="K1049" s="8">
        <f t="shared" si="72"/>
        <v>18.631578947368425</v>
      </c>
      <c r="L1049" t="s">
        <v>24</v>
      </c>
    </row>
    <row r="1050" spans="1:12" x14ac:dyDescent="0.25">
      <c r="A1050" s="3">
        <v>42723</v>
      </c>
      <c r="B1050" s="2">
        <v>0.5444444444444444</v>
      </c>
      <c r="C1050" s="3">
        <v>42723</v>
      </c>
      <c r="D1050" s="2">
        <v>0.54722222222222217</v>
      </c>
      <c r="E1050" s="7">
        <f t="shared" si="70"/>
        <v>2.7777777777777679E-3</v>
      </c>
      <c r="F1050" s="8">
        <f t="shared" si="71"/>
        <v>6.6666666666666666E-2</v>
      </c>
      <c r="G1050" t="s">
        <v>7</v>
      </c>
      <c r="H1050" t="s">
        <v>223</v>
      </c>
      <c r="I1050" t="s">
        <v>65</v>
      </c>
      <c r="J1050">
        <v>0.7</v>
      </c>
      <c r="K1050" s="8">
        <f t="shared" si="72"/>
        <v>10.5</v>
      </c>
      <c r="L1050" t="s">
        <v>10</v>
      </c>
    </row>
    <row r="1051" spans="1:12" x14ac:dyDescent="0.25">
      <c r="A1051" s="3">
        <v>42723</v>
      </c>
      <c r="B1051" s="2">
        <v>0.55833333333333335</v>
      </c>
      <c r="C1051" s="3">
        <v>42723</v>
      </c>
      <c r="D1051" s="2">
        <v>0.56597222222222221</v>
      </c>
      <c r="E1051" s="7">
        <f t="shared" si="70"/>
        <v>7.6388888888888618E-3</v>
      </c>
      <c r="F1051" s="8">
        <f t="shared" si="71"/>
        <v>0.18333333333333332</v>
      </c>
      <c r="G1051" t="s">
        <v>7</v>
      </c>
      <c r="H1051" t="s">
        <v>65</v>
      </c>
      <c r="I1051" t="s">
        <v>65</v>
      </c>
      <c r="J1051">
        <v>1.3</v>
      </c>
      <c r="K1051" s="8">
        <f t="shared" si="72"/>
        <v>7.0909090909090917</v>
      </c>
    </row>
    <row r="1052" spans="1:12" x14ac:dyDescent="0.25">
      <c r="A1052" s="3">
        <v>42723</v>
      </c>
      <c r="B1052" s="2">
        <v>0.58819444444444446</v>
      </c>
      <c r="C1052" s="3">
        <v>42723</v>
      </c>
      <c r="D1052" s="2">
        <v>0.59375</v>
      </c>
      <c r="E1052" s="7">
        <f t="shared" si="70"/>
        <v>5.5555555555555358E-3</v>
      </c>
      <c r="F1052" s="8">
        <f t="shared" si="71"/>
        <v>0.13333333333333333</v>
      </c>
      <c r="G1052" t="s">
        <v>7</v>
      </c>
      <c r="H1052" t="s">
        <v>65</v>
      </c>
      <c r="I1052" t="s">
        <v>65</v>
      </c>
      <c r="J1052">
        <v>2.5</v>
      </c>
      <c r="K1052" s="8">
        <f t="shared" si="72"/>
        <v>18.75</v>
      </c>
    </row>
    <row r="1053" spans="1:12" x14ac:dyDescent="0.25">
      <c r="A1053" s="3">
        <v>42723</v>
      </c>
      <c r="B1053" s="2">
        <v>0.59583333333333333</v>
      </c>
      <c r="C1053" s="3">
        <v>42723</v>
      </c>
      <c r="D1053" s="2">
        <v>0.60555555555555551</v>
      </c>
      <c r="E1053" s="7">
        <f t="shared" si="70"/>
        <v>9.7222222222221877E-3</v>
      </c>
      <c r="F1053" s="8">
        <f t="shared" si="71"/>
        <v>0.23333333333333334</v>
      </c>
      <c r="G1053" t="s">
        <v>7</v>
      </c>
      <c r="H1053" t="s">
        <v>65</v>
      </c>
      <c r="I1053" t="s">
        <v>65</v>
      </c>
      <c r="J1053">
        <v>5.3</v>
      </c>
      <c r="K1053" s="8">
        <f t="shared" si="72"/>
        <v>22.714285714285712</v>
      </c>
    </row>
    <row r="1054" spans="1:12" x14ac:dyDescent="0.25">
      <c r="A1054" s="3">
        <v>42723</v>
      </c>
      <c r="B1054" s="2">
        <v>0.60902777777777783</v>
      </c>
      <c r="C1054" s="3">
        <v>42723</v>
      </c>
      <c r="D1054" s="2">
        <v>0.61805555555555558</v>
      </c>
      <c r="E1054" s="7">
        <f t="shared" si="70"/>
        <v>9.0277777777777457E-3</v>
      </c>
      <c r="F1054" s="8">
        <f t="shared" si="71"/>
        <v>0.21666666666666667</v>
      </c>
      <c r="G1054" t="s">
        <v>7</v>
      </c>
      <c r="H1054" t="s">
        <v>65</v>
      </c>
      <c r="I1054" t="s">
        <v>65</v>
      </c>
      <c r="J1054">
        <v>5.4</v>
      </c>
      <c r="K1054" s="8">
        <f t="shared" si="72"/>
        <v>24.923076923076923</v>
      </c>
    </row>
    <row r="1055" spans="1:12" x14ac:dyDescent="0.25">
      <c r="A1055" s="3">
        <v>42723</v>
      </c>
      <c r="B1055" s="2">
        <v>0.63124999999999998</v>
      </c>
      <c r="C1055" s="3">
        <v>42723</v>
      </c>
      <c r="D1055" s="2">
        <v>0.65138888888888891</v>
      </c>
      <c r="E1055" s="7">
        <f t="shared" si="70"/>
        <v>2.0138888888888928E-2</v>
      </c>
      <c r="F1055" s="8">
        <f t="shared" si="71"/>
        <v>0.48333333333333334</v>
      </c>
      <c r="G1055" t="s">
        <v>7</v>
      </c>
      <c r="H1055" t="s">
        <v>65</v>
      </c>
      <c r="I1055" t="s">
        <v>223</v>
      </c>
      <c r="J1055">
        <v>10.199999999999999</v>
      </c>
      <c r="K1055" s="8">
        <f t="shared" si="72"/>
        <v>21.103448275862068</v>
      </c>
      <c r="L1055" t="s">
        <v>13</v>
      </c>
    </row>
    <row r="1056" spans="1:12" x14ac:dyDescent="0.25">
      <c r="A1056" s="3">
        <v>42723</v>
      </c>
      <c r="B1056" s="2">
        <v>0.70138888888888884</v>
      </c>
      <c r="C1056" s="3">
        <v>42723</v>
      </c>
      <c r="D1056" s="2">
        <v>0.71458333333333324</v>
      </c>
      <c r="E1056" s="7">
        <f t="shared" si="70"/>
        <v>1.3194444444444398E-2</v>
      </c>
      <c r="F1056" s="8">
        <f t="shared" si="71"/>
        <v>0.31666666666666665</v>
      </c>
      <c r="G1056" t="s">
        <v>7</v>
      </c>
      <c r="H1056" t="s">
        <v>223</v>
      </c>
      <c r="I1056" t="s">
        <v>68</v>
      </c>
      <c r="J1056">
        <v>7.2</v>
      </c>
      <c r="K1056" s="8">
        <f t="shared" si="72"/>
        <v>22.736842105263161</v>
      </c>
      <c r="L1056" t="s">
        <v>13</v>
      </c>
    </row>
    <row r="1057" spans="1:12" x14ac:dyDescent="0.25">
      <c r="A1057" s="3">
        <v>42723</v>
      </c>
      <c r="B1057" s="2">
        <v>0.79513888888888884</v>
      </c>
      <c r="C1057" s="3">
        <v>42723</v>
      </c>
      <c r="D1057" s="2">
        <v>0.80347222222222225</v>
      </c>
      <c r="E1057" s="7">
        <f t="shared" si="70"/>
        <v>8.3333333333334147E-3</v>
      </c>
      <c r="F1057" s="8">
        <f t="shared" si="71"/>
        <v>0.2</v>
      </c>
      <c r="G1057" t="s">
        <v>7</v>
      </c>
      <c r="H1057" t="s">
        <v>68</v>
      </c>
      <c r="I1057" t="s">
        <v>65</v>
      </c>
      <c r="J1057">
        <v>2.2000000000000002</v>
      </c>
      <c r="K1057" s="8">
        <f t="shared" si="72"/>
        <v>11</v>
      </c>
    </row>
    <row r="1058" spans="1:12" x14ac:dyDescent="0.25">
      <c r="A1058" s="3">
        <v>42723</v>
      </c>
      <c r="B1058" s="2">
        <v>0.82986111111111116</v>
      </c>
      <c r="C1058" s="3">
        <v>42723</v>
      </c>
      <c r="D1058" s="2">
        <v>0.85416666666666663</v>
      </c>
      <c r="E1058" s="7">
        <f t="shared" si="70"/>
        <v>2.4305555555555469E-2</v>
      </c>
      <c r="F1058" s="8">
        <f t="shared" si="71"/>
        <v>0.58333333333333337</v>
      </c>
      <c r="G1058" t="s">
        <v>7</v>
      </c>
      <c r="H1058" t="s">
        <v>65</v>
      </c>
      <c r="I1058" t="s">
        <v>65</v>
      </c>
      <c r="J1058">
        <v>11</v>
      </c>
      <c r="K1058" s="8">
        <f t="shared" si="72"/>
        <v>18.857142857142858</v>
      </c>
      <c r="L1058" t="s">
        <v>11</v>
      </c>
    </row>
    <row r="1059" spans="1:12" x14ac:dyDescent="0.25">
      <c r="A1059" s="3">
        <v>42724</v>
      </c>
      <c r="B1059" s="2">
        <v>0.36736111111111108</v>
      </c>
      <c r="C1059" s="3">
        <v>42724</v>
      </c>
      <c r="D1059" s="2">
        <v>0.39166666666666666</v>
      </c>
      <c r="E1059" s="7">
        <f t="shared" si="70"/>
        <v>2.430555555555558E-2</v>
      </c>
      <c r="F1059" s="8">
        <f t="shared" si="71"/>
        <v>0.58333333333333337</v>
      </c>
      <c r="G1059" t="s">
        <v>7</v>
      </c>
      <c r="H1059" t="s">
        <v>65</v>
      </c>
      <c r="I1059" t="s">
        <v>223</v>
      </c>
      <c r="J1059">
        <v>12</v>
      </c>
      <c r="K1059" s="8">
        <f t="shared" si="72"/>
        <v>20.571428571428569</v>
      </c>
    </row>
    <row r="1060" spans="1:12" x14ac:dyDescent="0.25">
      <c r="A1060" s="3">
        <v>42724</v>
      </c>
      <c r="B1060" s="2">
        <v>0.4375</v>
      </c>
      <c r="C1060" s="3">
        <v>42724</v>
      </c>
      <c r="D1060" s="2">
        <v>0.45</v>
      </c>
      <c r="E1060" s="7">
        <f t="shared" si="70"/>
        <v>1.2500000000000011E-2</v>
      </c>
      <c r="F1060" s="8">
        <f t="shared" si="71"/>
        <v>0.3</v>
      </c>
      <c r="G1060" t="s">
        <v>7</v>
      </c>
      <c r="H1060" t="s">
        <v>223</v>
      </c>
      <c r="I1060" t="s">
        <v>223</v>
      </c>
      <c r="J1060">
        <v>3.3</v>
      </c>
      <c r="K1060" s="8">
        <f t="shared" si="72"/>
        <v>11</v>
      </c>
      <c r="L1060" t="s">
        <v>10</v>
      </c>
    </row>
    <row r="1061" spans="1:12" x14ac:dyDescent="0.25">
      <c r="A1061" s="3">
        <v>42724</v>
      </c>
      <c r="B1061" s="2">
        <v>0.47916666666666669</v>
      </c>
      <c r="C1061" s="3">
        <v>42724</v>
      </c>
      <c r="D1061" s="2">
        <v>0.51180555555555551</v>
      </c>
      <c r="E1061" s="7">
        <f t="shared" si="70"/>
        <v>3.2638888888888828E-2</v>
      </c>
      <c r="F1061" s="8">
        <f t="shared" si="71"/>
        <v>0.78333333333333333</v>
      </c>
      <c r="G1061" t="s">
        <v>7</v>
      </c>
      <c r="H1061" t="s">
        <v>223</v>
      </c>
      <c r="I1061" t="s">
        <v>65</v>
      </c>
      <c r="J1061">
        <v>19.399999999999999</v>
      </c>
      <c r="K1061" s="8">
        <f t="shared" si="72"/>
        <v>24.76595744680851</v>
      </c>
      <c r="L1061" t="s">
        <v>11</v>
      </c>
    </row>
    <row r="1062" spans="1:12" x14ac:dyDescent="0.25">
      <c r="A1062" s="3">
        <v>42724</v>
      </c>
      <c r="B1062" s="2">
        <v>0.55138888888888882</v>
      </c>
      <c r="C1062" s="3">
        <v>42724</v>
      </c>
      <c r="D1062" s="2">
        <v>0.55555555555555558</v>
      </c>
      <c r="E1062" s="7">
        <f t="shared" si="70"/>
        <v>4.1666666666667629E-3</v>
      </c>
      <c r="F1062" s="8">
        <f t="shared" si="71"/>
        <v>0.1</v>
      </c>
      <c r="G1062" t="s">
        <v>7</v>
      </c>
      <c r="H1062" t="s">
        <v>65</v>
      </c>
      <c r="I1062" t="s">
        <v>65</v>
      </c>
      <c r="J1062">
        <v>1.7</v>
      </c>
      <c r="K1062" s="8">
        <f t="shared" si="72"/>
        <v>17</v>
      </c>
      <c r="L1062" t="s">
        <v>10</v>
      </c>
    </row>
    <row r="1063" spans="1:12" x14ac:dyDescent="0.25">
      <c r="A1063" s="3">
        <v>42724</v>
      </c>
      <c r="B1063" s="2">
        <v>0.57916666666666672</v>
      </c>
      <c r="C1063" s="3">
        <v>42724</v>
      </c>
      <c r="D1063" s="2">
        <v>0.59513888888888888</v>
      </c>
      <c r="E1063" s="7">
        <f t="shared" si="70"/>
        <v>1.5972222222222165E-2</v>
      </c>
      <c r="F1063" s="8">
        <f t="shared" si="71"/>
        <v>0.38333333333333336</v>
      </c>
      <c r="G1063" t="s">
        <v>7</v>
      </c>
      <c r="H1063" t="s">
        <v>65</v>
      </c>
      <c r="I1063" t="s">
        <v>68</v>
      </c>
      <c r="J1063">
        <v>5.7</v>
      </c>
      <c r="K1063" s="8">
        <f t="shared" si="72"/>
        <v>14.869565217391305</v>
      </c>
      <c r="L1063" t="s">
        <v>24</v>
      </c>
    </row>
    <row r="1064" spans="1:12" x14ac:dyDescent="0.25">
      <c r="A1064" s="3">
        <v>42724</v>
      </c>
      <c r="B1064" s="2">
        <v>0.67638888888888893</v>
      </c>
      <c r="C1064" s="3">
        <v>42724</v>
      </c>
      <c r="D1064" s="2">
        <v>0.68333333333333324</v>
      </c>
      <c r="E1064" s="7">
        <f t="shared" si="70"/>
        <v>6.9444444444443088E-3</v>
      </c>
      <c r="F1064" s="8">
        <f t="shared" si="71"/>
        <v>0.16666666666666666</v>
      </c>
      <c r="G1064" t="s">
        <v>7</v>
      </c>
      <c r="H1064" t="s">
        <v>68</v>
      </c>
      <c r="I1064" t="s">
        <v>68</v>
      </c>
      <c r="J1064">
        <v>1.8</v>
      </c>
      <c r="K1064" s="8">
        <f t="shared" si="72"/>
        <v>10.8</v>
      </c>
      <c r="L1064" t="s">
        <v>10</v>
      </c>
    </row>
    <row r="1065" spans="1:12" x14ac:dyDescent="0.25">
      <c r="A1065" s="3">
        <v>42724</v>
      </c>
      <c r="B1065" s="2">
        <v>0.7055555555555556</v>
      </c>
      <c r="C1065" s="3">
        <v>42724</v>
      </c>
      <c r="D1065" s="2">
        <v>0.71319444444444446</v>
      </c>
      <c r="E1065" s="7">
        <f t="shared" si="70"/>
        <v>7.6388888888888618E-3</v>
      </c>
      <c r="F1065" s="8">
        <f t="shared" si="71"/>
        <v>0.18333333333333332</v>
      </c>
      <c r="G1065" t="s">
        <v>7</v>
      </c>
      <c r="H1065" t="s">
        <v>68</v>
      </c>
      <c r="I1065" t="s">
        <v>68</v>
      </c>
      <c r="J1065">
        <v>1.4</v>
      </c>
      <c r="K1065" s="8">
        <f t="shared" si="72"/>
        <v>7.6363636363636367</v>
      </c>
      <c r="L1065" t="s">
        <v>10</v>
      </c>
    </row>
    <row r="1066" spans="1:12" x14ac:dyDescent="0.25">
      <c r="A1066" s="3">
        <v>42724</v>
      </c>
      <c r="B1066" s="2">
        <v>0.78263888888888899</v>
      </c>
      <c r="C1066" s="3">
        <v>42724</v>
      </c>
      <c r="D1066" s="2">
        <v>0.80625000000000002</v>
      </c>
      <c r="E1066" s="7">
        <f t="shared" si="70"/>
        <v>2.3611111111111027E-2</v>
      </c>
      <c r="F1066" s="8">
        <f t="shared" si="71"/>
        <v>0.56666666666666665</v>
      </c>
      <c r="G1066" t="s">
        <v>7</v>
      </c>
      <c r="H1066" t="s">
        <v>68</v>
      </c>
      <c r="I1066" t="s">
        <v>65</v>
      </c>
      <c r="J1066">
        <v>10.3</v>
      </c>
      <c r="K1066" s="8">
        <f t="shared" si="72"/>
        <v>18.176470588235297</v>
      </c>
      <c r="L1066" t="s">
        <v>13</v>
      </c>
    </row>
    <row r="1067" spans="1:12" x14ac:dyDescent="0.25">
      <c r="A1067" s="3">
        <v>42725</v>
      </c>
      <c r="B1067" s="2">
        <v>0.32083333333333336</v>
      </c>
      <c r="C1067" s="3">
        <v>42725</v>
      </c>
      <c r="D1067" s="2">
        <v>0.34027777777777773</v>
      </c>
      <c r="E1067" s="7">
        <f t="shared" si="70"/>
        <v>1.9444444444444375E-2</v>
      </c>
      <c r="F1067" s="8">
        <f t="shared" si="71"/>
        <v>0.46666666666666667</v>
      </c>
      <c r="G1067" t="s">
        <v>7</v>
      </c>
      <c r="H1067" t="s">
        <v>65</v>
      </c>
      <c r="I1067" t="s">
        <v>65</v>
      </c>
      <c r="J1067">
        <v>11.5</v>
      </c>
      <c r="K1067" s="8">
        <f t="shared" si="72"/>
        <v>24.642857142857142</v>
      </c>
      <c r="L1067" t="s">
        <v>11</v>
      </c>
    </row>
    <row r="1068" spans="1:12" x14ac:dyDescent="0.25">
      <c r="A1068" s="3">
        <v>42725</v>
      </c>
      <c r="B1068" s="2">
        <v>0.42638888888888887</v>
      </c>
      <c r="C1068" s="3">
        <v>42725</v>
      </c>
      <c r="D1068" s="2">
        <v>0.4375</v>
      </c>
      <c r="E1068" s="7">
        <f t="shared" si="70"/>
        <v>1.1111111111111127E-2</v>
      </c>
      <c r="F1068" s="8">
        <f t="shared" si="71"/>
        <v>0.26666666666666666</v>
      </c>
      <c r="G1068" t="s">
        <v>7</v>
      </c>
      <c r="H1068" t="s">
        <v>65</v>
      </c>
      <c r="I1068" t="s">
        <v>68</v>
      </c>
      <c r="J1068">
        <v>4.9000000000000004</v>
      </c>
      <c r="K1068" s="8">
        <f t="shared" si="72"/>
        <v>18.375</v>
      </c>
      <c r="L1068" t="s">
        <v>10</v>
      </c>
    </row>
    <row r="1069" spans="1:12" x14ac:dyDescent="0.25">
      <c r="A1069" s="3">
        <v>42725</v>
      </c>
      <c r="B1069" s="2">
        <v>0.4826388888888889</v>
      </c>
      <c r="C1069" s="3">
        <v>42725</v>
      </c>
      <c r="D1069" s="2">
        <v>0.49236111111111108</v>
      </c>
      <c r="E1069" s="7">
        <f t="shared" si="70"/>
        <v>9.7222222222221877E-3</v>
      </c>
      <c r="F1069" s="8">
        <f t="shared" si="71"/>
        <v>0.23333333333333334</v>
      </c>
      <c r="G1069" t="s">
        <v>7</v>
      </c>
      <c r="H1069" t="s">
        <v>68</v>
      </c>
      <c r="I1069" t="s">
        <v>65</v>
      </c>
      <c r="J1069">
        <v>3.5</v>
      </c>
      <c r="K1069" s="8">
        <f t="shared" si="72"/>
        <v>15</v>
      </c>
      <c r="L1069" t="s">
        <v>9</v>
      </c>
    </row>
    <row r="1070" spans="1:12" x14ac:dyDescent="0.25">
      <c r="A1070" s="3">
        <v>42725</v>
      </c>
      <c r="B1070" s="2">
        <v>0.53541666666666665</v>
      </c>
      <c r="C1070" s="3">
        <v>42725</v>
      </c>
      <c r="D1070" s="2">
        <v>0.56458333333333333</v>
      </c>
      <c r="E1070" s="7">
        <f t="shared" si="70"/>
        <v>2.9166666666666674E-2</v>
      </c>
      <c r="F1070" s="8">
        <f t="shared" si="71"/>
        <v>0.7</v>
      </c>
      <c r="G1070" t="s">
        <v>7</v>
      </c>
      <c r="H1070" t="s">
        <v>65</v>
      </c>
      <c r="I1070" t="s">
        <v>65</v>
      </c>
      <c r="J1070">
        <v>16.2</v>
      </c>
      <c r="K1070" s="8">
        <f t="shared" si="72"/>
        <v>23.142857142857142</v>
      </c>
      <c r="L1070" t="s">
        <v>11</v>
      </c>
    </row>
    <row r="1071" spans="1:12" x14ac:dyDescent="0.25">
      <c r="A1071" s="3">
        <v>42725</v>
      </c>
      <c r="B1071" s="2">
        <v>0.65138888888888891</v>
      </c>
      <c r="C1071" s="3">
        <v>42725</v>
      </c>
      <c r="D1071" s="2">
        <v>0.65902777777777777</v>
      </c>
      <c r="E1071" s="7">
        <f t="shared" si="70"/>
        <v>7.6388888888888618E-3</v>
      </c>
      <c r="F1071" s="8">
        <f t="shared" si="71"/>
        <v>0.18333333333333332</v>
      </c>
      <c r="G1071" t="s">
        <v>7</v>
      </c>
      <c r="H1071" t="s">
        <v>65</v>
      </c>
      <c r="I1071" t="s">
        <v>65</v>
      </c>
      <c r="J1071">
        <v>2</v>
      </c>
      <c r="K1071" s="8">
        <f t="shared" si="72"/>
        <v>10.90909090909091</v>
      </c>
      <c r="L1071" t="s">
        <v>10</v>
      </c>
    </row>
    <row r="1072" spans="1:12" x14ac:dyDescent="0.25">
      <c r="A1072" s="3">
        <v>42725</v>
      </c>
      <c r="B1072" s="2">
        <v>0.66319444444444442</v>
      </c>
      <c r="C1072" s="3">
        <v>42725</v>
      </c>
      <c r="D1072" s="2">
        <v>0.67013888888888884</v>
      </c>
      <c r="E1072" s="7">
        <f t="shared" si="70"/>
        <v>6.9444444444444198E-3</v>
      </c>
      <c r="F1072" s="8">
        <f t="shared" si="71"/>
        <v>0.16666666666666666</v>
      </c>
      <c r="G1072" t="s">
        <v>7</v>
      </c>
      <c r="H1072" t="s">
        <v>65</v>
      </c>
      <c r="I1072" t="s">
        <v>68</v>
      </c>
      <c r="J1072">
        <v>2.1</v>
      </c>
      <c r="K1072" s="8">
        <f t="shared" si="72"/>
        <v>12.600000000000001</v>
      </c>
      <c r="L1072" t="s">
        <v>10</v>
      </c>
    </row>
    <row r="1073" spans="1:12" x14ac:dyDescent="0.25">
      <c r="A1073" s="3">
        <v>42725</v>
      </c>
      <c r="B1073" s="2">
        <v>0.73958333333333337</v>
      </c>
      <c r="C1073" s="3">
        <v>42725</v>
      </c>
      <c r="D1073" s="2">
        <v>0.74583333333333324</v>
      </c>
      <c r="E1073" s="7">
        <f t="shared" si="70"/>
        <v>6.2499999999998668E-3</v>
      </c>
      <c r="F1073" s="8">
        <f t="shared" si="71"/>
        <v>0.15</v>
      </c>
      <c r="G1073" t="s">
        <v>7</v>
      </c>
      <c r="H1073" t="s">
        <v>68</v>
      </c>
      <c r="I1073" t="s">
        <v>68</v>
      </c>
      <c r="J1073">
        <v>2.1</v>
      </c>
      <c r="K1073" s="8">
        <f t="shared" si="72"/>
        <v>14.000000000000002</v>
      </c>
      <c r="L1073" t="s">
        <v>11</v>
      </c>
    </row>
    <row r="1074" spans="1:12" x14ac:dyDescent="0.25">
      <c r="A1074" s="3">
        <v>42725</v>
      </c>
      <c r="B1074" s="2">
        <v>0.74930555555555556</v>
      </c>
      <c r="C1074" s="3">
        <v>42725</v>
      </c>
      <c r="D1074" s="2">
        <v>0.7715277777777777</v>
      </c>
      <c r="E1074" s="7">
        <f t="shared" si="70"/>
        <v>2.2222222222222143E-2</v>
      </c>
      <c r="F1074" s="8">
        <f t="shared" si="71"/>
        <v>0.53333333333333333</v>
      </c>
      <c r="G1074" t="s">
        <v>7</v>
      </c>
      <c r="H1074" t="s">
        <v>68</v>
      </c>
      <c r="I1074" t="s">
        <v>65</v>
      </c>
      <c r="J1074">
        <v>7.2</v>
      </c>
      <c r="K1074" s="8">
        <f t="shared" si="72"/>
        <v>13.5</v>
      </c>
      <c r="L1074" t="s">
        <v>13</v>
      </c>
    </row>
    <row r="1075" spans="1:12" x14ac:dyDescent="0.25">
      <c r="A1075" s="3">
        <v>42725</v>
      </c>
      <c r="B1075" s="2">
        <v>0.8256944444444444</v>
      </c>
      <c r="C1075" s="3">
        <v>42725</v>
      </c>
      <c r="D1075" s="2">
        <v>0.85763888888888884</v>
      </c>
      <c r="E1075" s="7">
        <f t="shared" si="70"/>
        <v>3.1944444444444442E-2</v>
      </c>
      <c r="F1075" s="8">
        <f t="shared" si="71"/>
        <v>0.76666666666666672</v>
      </c>
      <c r="G1075" t="s">
        <v>7</v>
      </c>
      <c r="H1075" t="s">
        <v>65</v>
      </c>
      <c r="I1075" t="s">
        <v>223</v>
      </c>
      <c r="J1075">
        <v>12</v>
      </c>
      <c r="K1075" s="8">
        <f t="shared" si="72"/>
        <v>15.652173913043477</v>
      </c>
      <c r="L1075" t="s">
        <v>11</v>
      </c>
    </row>
    <row r="1076" spans="1:12" x14ac:dyDescent="0.25">
      <c r="A1076" s="3">
        <v>42725</v>
      </c>
      <c r="B1076" s="2">
        <v>0.87222222222222223</v>
      </c>
      <c r="C1076" s="3">
        <v>42725</v>
      </c>
      <c r="D1076" s="2">
        <v>0.98749999999999993</v>
      </c>
      <c r="E1076" s="7">
        <f t="shared" si="70"/>
        <v>0.1152777777777777</v>
      </c>
      <c r="F1076" s="8">
        <f t="shared" si="71"/>
        <v>2.7666666666666666</v>
      </c>
      <c r="G1076" t="s">
        <v>7</v>
      </c>
      <c r="H1076" t="s">
        <v>223</v>
      </c>
      <c r="I1076" t="s">
        <v>65</v>
      </c>
      <c r="J1076">
        <v>103</v>
      </c>
      <c r="K1076" s="8">
        <f t="shared" si="72"/>
        <v>37.2289156626506</v>
      </c>
      <c r="L1076" t="s">
        <v>11</v>
      </c>
    </row>
    <row r="1077" spans="1:12" x14ac:dyDescent="0.25">
      <c r="A1077" s="3">
        <v>42726</v>
      </c>
      <c r="B1077" s="2">
        <v>0.65277777777777779</v>
      </c>
      <c r="C1077" s="3">
        <v>42726</v>
      </c>
      <c r="D1077" s="2">
        <v>0.69305555555555554</v>
      </c>
      <c r="E1077" s="7">
        <f t="shared" ref="E1077:E1140" si="73">IF(D1077&gt;B1077,D1077-B1077,D1077-B1077+1)</f>
        <v>4.0277777777777746E-2</v>
      </c>
      <c r="F1077" s="8">
        <f t="shared" ref="F1077:F1140" si="74">(HOUR(E1077)*60+MINUTE(E1077))/60</f>
        <v>0.96666666666666667</v>
      </c>
      <c r="G1077" t="s">
        <v>7</v>
      </c>
      <c r="H1077" t="s">
        <v>65</v>
      </c>
      <c r="I1077" t="s">
        <v>65</v>
      </c>
      <c r="J1077">
        <v>32.299999999999997</v>
      </c>
      <c r="K1077" s="8">
        <f t="shared" ref="K1077:K1140" si="75">J1077/F1077</f>
        <v>33.41379310344827</v>
      </c>
      <c r="L1077" t="s">
        <v>11</v>
      </c>
    </row>
    <row r="1078" spans="1:12" x14ac:dyDescent="0.25">
      <c r="A1078" s="3">
        <v>42726</v>
      </c>
      <c r="B1078" s="2">
        <v>0.71111111111111114</v>
      </c>
      <c r="C1078" s="3">
        <v>42726</v>
      </c>
      <c r="D1078" s="2">
        <v>0.72222222222222221</v>
      </c>
      <c r="E1078" s="7">
        <f t="shared" si="73"/>
        <v>1.1111111111111072E-2</v>
      </c>
      <c r="F1078" s="8">
        <f t="shared" si="74"/>
        <v>0.26666666666666666</v>
      </c>
      <c r="G1078" t="s">
        <v>7</v>
      </c>
      <c r="H1078" t="s">
        <v>65</v>
      </c>
      <c r="I1078" t="s">
        <v>65</v>
      </c>
      <c r="J1078">
        <v>5.3</v>
      </c>
      <c r="K1078" s="8">
        <f t="shared" si="75"/>
        <v>19.875</v>
      </c>
      <c r="L1078" t="s">
        <v>13</v>
      </c>
    </row>
    <row r="1079" spans="1:12" x14ac:dyDescent="0.25">
      <c r="A1079" s="3">
        <v>42726</v>
      </c>
      <c r="B1079" s="2">
        <v>0.7270833333333333</v>
      </c>
      <c r="C1079" s="3">
        <v>42726</v>
      </c>
      <c r="D1079" s="2">
        <v>0.74513888888888891</v>
      </c>
      <c r="E1079" s="7">
        <f t="shared" si="73"/>
        <v>1.8055555555555602E-2</v>
      </c>
      <c r="F1079" s="8">
        <f t="shared" si="74"/>
        <v>0.43333333333333335</v>
      </c>
      <c r="G1079" t="s">
        <v>7</v>
      </c>
      <c r="H1079" t="s">
        <v>65</v>
      </c>
      <c r="I1079" t="s">
        <v>65</v>
      </c>
      <c r="J1079">
        <v>11.6</v>
      </c>
      <c r="K1079" s="8">
        <f t="shared" si="75"/>
        <v>26.769230769230766</v>
      </c>
      <c r="L1079" t="s">
        <v>11</v>
      </c>
    </row>
    <row r="1080" spans="1:12" x14ac:dyDescent="0.25">
      <c r="A1080" s="3">
        <v>42726</v>
      </c>
      <c r="B1080" s="2">
        <v>0.74722222222222223</v>
      </c>
      <c r="C1080" s="3">
        <v>42726</v>
      </c>
      <c r="D1080" s="2">
        <v>0.77013888888888893</v>
      </c>
      <c r="E1080" s="7">
        <f t="shared" si="73"/>
        <v>2.2916666666666696E-2</v>
      </c>
      <c r="F1080" s="8">
        <f t="shared" si="74"/>
        <v>0.55000000000000004</v>
      </c>
      <c r="G1080" t="s">
        <v>7</v>
      </c>
      <c r="H1080" t="s">
        <v>65</v>
      </c>
      <c r="I1080" t="s">
        <v>65</v>
      </c>
      <c r="J1080">
        <v>23.2</v>
      </c>
      <c r="K1080" s="8">
        <f t="shared" si="75"/>
        <v>42.18181818181818</v>
      </c>
      <c r="L1080" t="s">
        <v>11</v>
      </c>
    </row>
    <row r="1081" spans="1:12" x14ac:dyDescent="0.25">
      <c r="A1081" s="3">
        <v>42726</v>
      </c>
      <c r="B1081" s="2">
        <v>0.7715277777777777</v>
      </c>
      <c r="C1081" s="3">
        <v>42726</v>
      </c>
      <c r="D1081" s="2">
        <v>0.77569444444444446</v>
      </c>
      <c r="E1081" s="7">
        <f t="shared" si="73"/>
        <v>4.1666666666667629E-3</v>
      </c>
      <c r="F1081" s="8">
        <f t="shared" si="74"/>
        <v>0.1</v>
      </c>
      <c r="G1081" t="s">
        <v>7</v>
      </c>
      <c r="H1081" t="s">
        <v>65</v>
      </c>
      <c r="I1081" t="s">
        <v>65</v>
      </c>
      <c r="J1081">
        <v>3.2</v>
      </c>
      <c r="K1081" s="8">
        <f t="shared" si="75"/>
        <v>32</v>
      </c>
      <c r="L1081" t="s">
        <v>10</v>
      </c>
    </row>
    <row r="1082" spans="1:12" x14ac:dyDescent="0.25">
      <c r="A1082" s="3">
        <v>42726</v>
      </c>
      <c r="B1082" s="2">
        <v>0.77638888888888891</v>
      </c>
      <c r="C1082" s="3">
        <v>42726</v>
      </c>
      <c r="D1082" s="2">
        <v>0.78263888888888899</v>
      </c>
      <c r="E1082" s="7">
        <f t="shared" si="73"/>
        <v>6.2500000000000888E-3</v>
      </c>
      <c r="F1082" s="8">
        <f t="shared" si="74"/>
        <v>0.15</v>
      </c>
      <c r="G1082" t="s">
        <v>7</v>
      </c>
      <c r="H1082" t="s">
        <v>65</v>
      </c>
      <c r="I1082" t="s">
        <v>65</v>
      </c>
      <c r="J1082">
        <v>12.3</v>
      </c>
      <c r="K1082" s="8">
        <f t="shared" si="75"/>
        <v>82.000000000000014</v>
      </c>
      <c r="L1082" t="s">
        <v>24</v>
      </c>
    </row>
    <row r="1083" spans="1:12" x14ac:dyDescent="0.25">
      <c r="A1083" s="3">
        <v>42726</v>
      </c>
      <c r="B1083" s="2">
        <v>0.7944444444444444</v>
      </c>
      <c r="C1083" s="3">
        <v>42726</v>
      </c>
      <c r="D1083" s="2">
        <v>0.82638888888888884</v>
      </c>
      <c r="E1083" s="7">
        <f t="shared" si="73"/>
        <v>3.1944444444444442E-2</v>
      </c>
      <c r="F1083" s="8">
        <f t="shared" si="74"/>
        <v>0.76666666666666672</v>
      </c>
      <c r="G1083" t="s">
        <v>7</v>
      </c>
      <c r="H1083" t="s">
        <v>65</v>
      </c>
      <c r="I1083" t="s">
        <v>188</v>
      </c>
      <c r="J1083">
        <v>14</v>
      </c>
      <c r="K1083" s="8">
        <f t="shared" si="75"/>
        <v>18.260869565217391</v>
      </c>
      <c r="L1083" t="s">
        <v>11</v>
      </c>
    </row>
    <row r="1084" spans="1:12" x14ac:dyDescent="0.25">
      <c r="A1084" s="3">
        <v>42726</v>
      </c>
      <c r="B1084" s="2">
        <v>0.90347222222222223</v>
      </c>
      <c r="C1084" s="3">
        <v>42726</v>
      </c>
      <c r="D1084" s="2">
        <v>0.91180555555555554</v>
      </c>
      <c r="E1084" s="7">
        <f t="shared" si="73"/>
        <v>8.3333333333333037E-3</v>
      </c>
      <c r="F1084" s="8">
        <f t="shared" si="74"/>
        <v>0.2</v>
      </c>
      <c r="G1084" t="s">
        <v>7</v>
      </c>
      <c r="H1084" t="s">
        <v>188</v>
      </c>
      <c r="I1084" t="s">
        <v>188</v>
      </c>
      <c r="J1084">
        <v>2.1</v>
      </c>
      <c r="K1084" s="8">
        <f t="shared" si="75"/>
        <v>10.5</v>
      </c>
      <c r="L1084" t="s">
        <v>9</v>
      </c>
    </row>
    <row r="1085" spans="1:12" x14ac:dyDescent="0.25">
      <c r="A1085" s="3">
        <v>42726</v>
      </c>
      <c r="B1085" s="2">
        <v>0.9770833333333333</v>
      </c>
      <c r="C1085" s="3">
        <v>42726</v>
      </c>
      <c r="D1085" s="2">
        <v>0.98055555555555562</v>
      </c>
      <c r="E1085" s="7">
        <f t="shared" si="73"/>
        <v>3.4722222222223209E-3</v>
      </c>
      <c r="F1085" s="8">
        <f t="shared" si="74"/>
        <v>8.3333333333333329E-2</v>
      </c>
      <c r="G1085" t="s">
        <v>7</v>
      </c>
      <c r="H1085" t="s">
        <v>188</v>
      </c>
      <c r="I1085" t="s">
        <v>188</v>
      </c>
      <c r="J1085">
        <v>2.1</v>
      </c>
      <c r="K1085" s="8">
        <f t="shared" si="75"/>
        <v>25.200000000000003</v>
      </c>
      <c r="L1085" t="s">
        <v>13</v>
      </c>
    </row>
    <row r="1086" spans="1:12" x14ac:dyDescent="0.25">
      <c r="A1086" s="3">
        <v>42727</v>
      </c>
      <c r="B1086" s="2">
        <v>0.38958333333333334</v>
      </c>
      <c r="C1086" s="3">
        <v>42727</v>
      </c>
      <c r="D1086" s="2">
        <v>0.40347222222222223</v>
      </c>
      <c r="E1086" s="7">
        <f t="shared" si="73"/>
        <v>1.3888888888888895E-2</v>
      </c>
      <c r="F1086" s="8">
        <f t="shared" si="74"/>
        <v>0.33333333333333331</v>
      </c>
      <c r="G1086" t="s">
        <v>7</v>
      </c>
      <c r="H1086" t="s">
        <v>188</v>
      </c>
      <c r="I1086" t="s">
        <v>188</v>
      </c>
      <c r="J1086">
        <v>3</v>
      </c>
      <c r="K1086" s="8">
        <f t="shared" si="75"/>
        <v>9</v>
      </c>
      <c r="L1086" t="s">
        <v>11</v>
      </c>
    </row>
    <row r="1087" spans="1:12" x14ac:dyDescent="0.25">
      <c r="A1087" s="3">
        <v>42727</v>
      </c>
      <c r="B1087" s="2">
        <v>0.48125000000000001</v>
      </c>
      <c r="C1087" s="3">
        <v>42727</v>
      </c>
      <c r="D1087" s="2">
        <v>0.49861111111111112</v>
      </c>
      <c r="E1087" s="7">
        <f t="shared" si="73"/>
        <v>1.7361111111111105E-2</v>
      </c>
      <c r="F1087" s="8">
        <f t="shared" si="74"/>
        <v>0.41666666666666669</v>
      </c>
      <c r="G1087" t="s">
        <v>7</v>
      </c>
      <c r="H1087" t="s">
        <v>188</v>
      </c>
      <c r="I1087" t="s">
        <v>65</v>
      </c>
      <c r="J1087">
        <v>6.2</v>
      </c>
      <c r="K1087" s="8">
        <f t="shared" si="75"/>
        <v>14.879999999999999</v>
      </c>
      <c r="L1087" t="s">
        <v>11</v>
      </c>
    </row>
    <row r="1088" spans="1:12" x14ac:dyDescent="0.25">
      <c r="A1088" s="3">
        <v>42727</v>
      </c>
      <c r="B1088" s="2">
        <v>0.59375</v>
      </c>
      <c r="C1088" s="3">
        <v>42727</v>
      </c>
      <c r="D1088" s="2">
        <v>0.64236111111111105</v>
      </c>
      <c r="E1088" s="7">
        <f t="shared" si="73"/>
        <v>4.8611111111111049E-2</v>
      </c>
      <c r="F1088" s="8">
        <f t="shared" si="74"/>
        <v>1.1666666666666667</v>
      </c>
      <c r="G1088" t="s">
        <v>7</v>
      </c>
      <c r="H1088" t="s">
        <v>65</v>
      </c>
      <c r="I1088" t="s">
        <v>65</v>
      </c>
      <c r="J1088">
        <v>9.6</v>
      </c>
      <c r="K1088" s="8">
        <f t="shared" si="75"/>
        <v>8.2285714285714278</v>
      </c>
      <c r="L1088" t="s">
        <v>11</v>
      </c>
    </row>
    <row r="1089" spans="1:12" x14ac:dyDescent="0.25">
      <c r="A1089" s="3">
        <v>42727</v>
      </c>
      <c r="B1089" s="2">
        <v>0.68263888888888891</v>
      </c>
      <c r="C1089" s="3">
        <v>42727</v>
      </c>
      <c r="D1089" s="2">
        <v>0.69027777777777777</v>
      </c>
      <c r="E1089" s="7">
        <f t="shared" si="73"/>
        <v>7.6388888888888618E-3</v>
      </c>
      <c r="F1089" s="8">
        <f t="shared" si="74"/>
        <v>0.18333333333333332</v>
      </c>
      <c r="G1089" t="s">
        <v>7</v>
      </c>
      <c r="H1089" t="s">
        <v>65</v>
      </c>
      <c r="I1089" t="s">
        <v>65</v>
      </c>
      <c r="J1089">
        <v>1.3</v>
      </c>
      <c r="K1089" s="8">
        <f t="shared" si="75"/>
        <v>7.0909090909090917</v>
      </c>
      <c r="L1089" t="s">
        <v>10</v>
      </c>
    </row>
    <row r="1090" spans="1:12" x14ac:dyDescent="0.25">
      <c r="A1090" s="3">
        <v>42727</v>
      </c>
      <c r="B1090" s="2">
        <v>0.7319444444444444</v>
      </c>
      <c r="C1090" s="3">
        <v>42727</v>
      </c>
      <c r="D1090" s="2">
        <v>0.76874999999999993</v>
      </c>
      <c r="E1090" s="7">
        <f t="shared" si="73"/>
        <v>3.6805555555555536E-2</v>
      </c>
      <c r="F1090" s="8">
        <f t="shared" si="74"/>
        <v>0.8833333333333333</v>
      </c>
      <c r="G1090" t="s">
        <v>7</v>
      </c>
      <c r="H1090" t="s">
        <v>65</v>
      </c>
      <c r="I1090" t="s">
        <v>188</v>
      </c>
      <c r="J1090">
        <v>7.1</v>
      </c>
      <c r="K1090" s="8">
        <f t="shared" si="75"/>
        <v>8.0377358490566042</v>
      </c>
      <c r="L1090" t="s">
        <v>9</v>
      </c>
    </row>
    <row r="1091" spans="1:12" x14ac:dyDescent="0.25">
      <c r="A1091" s="3">
        <v>42728</v>
      </c>
      <c r="B1091" s="2">
        <v>0.3215277777777778</v>
      </c>
      <c r="C1091" s="3">
        <v>42728</v>
      </c>
      <c r="D1091" s="2">
        <v>0.33611111111111108</v>
      </c>
      <c r="E1091" s="7">
        <f t="shared" si="73"/>
        <v>1.4583333333333282E-2</v>
      </c>
      <c r="F1091" s="8">
        <f t="shared" si="74"/>
        <v>0.35</v>
      </c>
      <c r="G1091" t="s">
        <v>7</v>
      </c>
      <c r="H1091" t="s">
        <v>188</v>
      </c>
      <c r="I1091" t="s">
        <v>65</v>
      </c>
      <c r="J1091">
        <v>6.3</v>
      </c>
      <c r="K1091" s="8">
        <f t="shared" si="75"/>
        <v>18</v>
      </c>
      <c r="L1091" t="s">
        <v>9</v>
      </c>
    </row>
    <row r="1092" spans="1:12" x14ac:dyDescent="0.25">
      <c r="A1092" s="3">
        <v>42728</v>
      </c>
      <c r="B1092" s="2">
        <v>0.38819444444444445</v>
      </c>
      <c r="C1092" s="3">
        <v>42728</v>
      </c>
      <c r="D1092" s="2">
        <v>0.41319444444444442</v>
      </c>
      <c r="E1092" s="7">
        <f t="shared" si="73"/>
        <v>2.4999999999999967E-2</v>
      </c>
      <c r="F1092" s="8">
        <f t="shared" si="74"/>
        <v>0.6</v>
      </c>
      <c r="G1092" t="s">
        <v>7</v>
      </c>
      <c r="H1092" t="s">
        <v>65</v>
      </c>
      <c r="I1092" t="s">
        <v>188</v>
      </c>
      <c r="J1092">
        <v>10.7</v>
      </c>
      <c r="K1092" s="8">
        <f t="shared" si="75"/>
        <v>17.833333333333332</v>
      </c>
      <c r="L1092" t="s">
        <v>9</v>
      </c>
    </row>
    <row r="1093" spans="1:12" x14ac:dyDescent="0.25">
      <c r="A1093" s="3">
        <v>42728</v>
      </c>
      <c r="B1093" s="2">
        <v>0.44027777777777777</v>
      </c>
      <c r="C1093" s="3">
        <v>42728</v>
      </c>
      <c r="D1093" s="2">
        <v>0.45347222222222222</v>
      </c>
      <c r="E1093" s="7">
        <f t="shared" si="73"/>
        <v>1.3194444444444453E-2</v>
      </c>
      <c r="F1093" s="8">
        <f t="shared" si="74"/>
        <v>0.31666666666666665</v>
      </c>
      <c r="G1093" t="s">
        <v>7</v>
      </c>
      <c r="H1093" t="s">
        <v>188</v>
      </c>
      <c r="I1093" t="s">
        <v>188</v>
      </c>
      <c r="J1093">
        <v>5.3</v>
      </c>
      <c r="K1093" s="8">
        <f t="shared" si="75"/>
        <v>16.736842105263158</v>
      </c>
      <c r="L1093" t="s">
        <v>9</v>
      </c>
    </row>
    <row r="1094" spans="1:12" x14ac:dyDescent="0.25">
      <c r="A1094" s="3">
        <v>42728</v>
      </c>
      <c r="B1094" s="2">
        <v>0.53541666666666665</v>
      </c>
      <c r="C1094" s="3">
        <v>42728</v>
      </c>
      <c r="D1094" s="2">
        <v>0.53680555555555554</v>
      </c>
      <c r="E1094" s="7">
        <f t="shared" si="73"/>
        <v>1.388888888888884E-3</v>
      </c>
      <c r="F1094" s="8">
        <f t="shared" si="74"/>
        <v>3.3333333333333333E-2</v>
      </c>
      <c r="G1094" t="s">
        <v>7</v>
      </c>
      <c r="H1094" t="s">
        <v>188</v>
      </c>
      <c r="I1094" t="s">
        <v>188</v>
      </c>
      <c r="J1094">
        <v>1.6</v>
      </c>
      <c r="K1094" s="8">
        <f t="shared" si="75"/>
        <v>48</v>
      </c>
      <c r="L1094" t="s">
        <v>10</v>
      </c>
    </row>
    <row r="1095" spans="1:12" x14ac:dyDescent="0.25">
      <c r="A1095" s="3">
        <v>42728</v>
      </c>
      <c r="B1095" s="2">
        <v>0.54722222222222217</v>
      </c>
      <c r="C1095" s="3">
        <v>42728</v>
      </c>
      <c r="D1095" s="2">
        <v>0.56180555555555556</v>
      </c>
      <c r="E1095" s="7">
        <f t="shared" si="73"/>
        <v>1.4583333333333393E-2</v>
      </c>
      <c r="F1095" s="8">
        <f t="shared" si="74"/>
        <v>0.35</v>
      </c>
      <c r="G1095" t="s">
        <v>7</v>
      </c>
      <c r="H1095" t="s">
        <v>188</v>
      </c>
      <c r="I1095" t="s">
        <v>188</v>
      </c>
      <c r="J1095">
        <v>3.6</v>
      </c>
      <c r="K1095" s="8">
        <f t="shared" si="75"/>
        <v>10.285714285714286</v>
      </c>
      <c r="L1095" t="s">
        <v>10</v>
      </c>
    </row>
    <row r="1096" spans="1:12" x14ac:dyDescent="0.25">
      <c r="A1096" s="3">
        <v>42728</v>
      </c>
      <c r="B1096" s="2">
        <v>0.71666666666666667</v>
      </c>
      <c r="C1096" s="3">
        <v>42728</v>
      </c>
      <c r="D1096" s="2">
        <v>0.7270833333333333</v>
      </c>
      <c r="E1096" s="7">
        <f t="shared" si="73"/>
        <v>1.041666666666663E-2</v>
      </c>
      <c r="F1096" s="8">
        <f t="shared" si="74"/>
        <v>0.25</v>
      </c>
      <c r="G1096" t="s">
        <v>7</v>
      </c>
      <c r="H1096" t="s">
        <v>188</v>
      </c>
      <c r="I1096" t="s">
        <v>188</v>
      </c>
      <c r="J1096">
        <v>1.7</v>
      </c>
      <c r="K1096" s="8">
        <f t="shared" si="75"/>
        <v>6.8</v>
      </c>
      <c r="L1096" t="s">
        <v>10</v>
      </c>
    </row>
    <row r="1097" spans="1:12" x14ac:dyDescent="0.25">
      <c r="A1097" s="3">
        <v>42728</v>
      </c>
      <c r="B1097" s="2">
        <v>0.79999999999999993</v>
      </c>
      <c r="C1097" s="3">
        <v>42728</v>
      </c>
      <c r="D1097" s="2">
        <v>0.81041666666666667</v>
      </c>
      <c r="E1097" s="7">
        <f t="shared" si="73"/>
        <v>1.0416666666666741E-2</v>
      </c>
      <c r="F1097" s="8">
        <f t="shared" si="74"/>
        <v>0.25</v>
      </c>
      <c r="G1097" t="s">
        <v>7</v>
      </c>
      <c r="H1097" t="s">
        <v>188</v>
      </c>
      <c r="I1097" t="s">
        <v>188</v>
      </c>
      <c r="J1097">
        <v>2.9</v>
      </c>
      <c r="K1097" s="8">
        <f t="shared" si="75"/>
        <v>11.6</v>
      </c>
      <c r="L1097" t="s">
        <v>9</v>
      </c>
    </row>
    <row r="1098" spans="1:12" x14ac:dyDescent="0.25">
      <c r="A1098" s="3">
        <v>42728</v>
      </c>
      <c r="B1098" s="2">
        <v>0.9194444444444444</v>
      </c>
      <c r="C1098" s="3">
        <v>42728</v>
      </c>
      <c r="D1098" s="2">
        <v>0.92291666666666661</v>
      </c>
      <c r="E1098" s="7">
        <f t="shared" si="73"/>
        <v>3.4722222222222099E-3</v>
      </c>
      <c r="F1098" s="8">
        <f t="shared" si="74"/>
        <v>8.3333333333333329E-2</v>
      </c>
      <c r="G1098" t="s">
        <v>7</v>
      </c>
      <c r="H1098" t="s">
        <v>188</v>
      </c>
      <c r="I1098" t="s">
        <v>188</v>
      </c>
      <c r="J1098">
        <v>0.6</v>
      </c>
      <c r="K1098" s="8">
        <f t="shared" si="75"/>
        <v>7.2</v>
      </c>
      <c r="L1098" t="s">
        <v>10</v>
      </c>
    </row>
    <row r="1099" spans="1:12" x14ac:dyDescent="0.25">
      <c r="A1099" s="3">
        <v>42729</v>
      </c>
      <c r="B1099" s="2">
        <v>6.9444444444444441E-3</v>
      </c>
      <c r="C1099" s="3">
        <v>42729</v>
      </c>
      <c r="D1099" s="2">
        <v>9.7222222222222224E-3</v>
      </c>
      <c r="E1099" s="7">
        <f t="shared" si="73"/>
        <v>2.7777777777777783E-3</v>
      </c>
      <c r="F1099" s="8">
        <f t="shared" si="74"/>
        <v>6.6666666666666666E-2</v>
      </c>
      <c r="G1099" t="s">
        <v>7</v>
      </c>
      <c r="H1099" t="s">
        <v>188</v>
      </c>
      <c r="I1099" t="s">
        <v>188</v>
      </c>
      <c r="J1099">
        <v>0.6</v>
      </c>
      <c r="K1099" s="8">
        <f t="shared" si="75"/>
        <v>9</v>
      </c>
      <c r="L1099" t="s">
        <v>10</v>
      </c>
    </row>
    <row r="1100" spans="1:12" x14ac:dyDescent="0.25">
      <c r="A1100" s="3">
        <v>42729</v>
      </c>
      <c r="B1100" s="2">
        <v>0.80208333333333337</v>
      </c>
      <c r="C1100" s="3">
        <v>42729</v>
      </c>
      <c r="D1100" s="2">
        <v>0.80972222222222223</v>
      </c>
      <c r="E1100" s="7">
        <f t="shared" si="73"/>
        <v>7.6388888888888618E-3</v>
      </c>
      <c r="F1100" s="8">
        <f t="shared" si="74"/>
        <v>0.18333333333333332</v>
      </c>
      <c r="G1100" t="s">
        <v>7</v>
      </c>
      <c r="H1100" t="s">
        <v>188</v>
      </c>
      <c r="I1100" t="s">
        <v>188</v>
      </c>
      <c r="J1100">
        <v>2.2999999999999998</v>
      </c>
      <c r="K1100" s="8">
        <f t="shared" si="75"/>
        <v>12.545454545454545</v>
      </c>
      <c r="L1100" t="s">
        <v>9</v>
      </c>
    </row>
    <row r="1101" spans="1:12" x14ac:dyDescent="0.25">
      <c r="A1101" s="3">
        <v>42729</v>
      </c>
      <c r="B1101" s="2">
        <v>0.91527777777777775</v>
      </c>
      <c r="C1101" s="3">
        <v>42729</v>
      </c>
      <c r="D1101" s="2">
        <v>0.9194444444444444</v>
      </c>
      <c r="E1101" s="7">
        <f t="shared" si="73"/>
        <v>4.1666666666666519E-3</v>
      </c>
      <c r="F1101" s="8">
        <f t="shared" si="74"/>
        <v>0.1</v>
      </c>
      <c r="G1101" t="s">
        <v>7</v>
      </c>
      <c r="H1101" t="s">
        <v>188</v>
      </c>
      <c r="I1101" t="s">
        <v>188</v>
      </c>
      <c r="J1101">
        <v>2.2999999999999998</v>
      </c>
      <c r="K1101" s="8">
        <f t="shared" si="75"/>
        <v>22.999999999999996</v>
      </c>
      <c r="L1101" t="s">
        <v>9</v>
      </c>
    </row>
    <row r="1102" spans="1:12" x14ac:dyDescent="0.25">
      <c r="A1102" s="3">
        <v>42730</v>
      </c>
      <c r="B1102" s="2">
        <v>0.35416666666666669</v>
      </c>
      <c r="C1102" s="3">
        <v>42730</v>
      </c>
      <c r="D1102" s="2">
        <v>0.36180555555555555</v>
      </c>
      <c r="E1102" s="7">
        <f t="shared" si="73"/>
        <v>7.6388888888888618E-3</v>
      </c>
      <c r="F1102" s="8">
        <f t="shared" si="74"/>
        <v>0.18333333333333332</v>
      </c>
      <c r="G1102" t="s">
        <v>7</v>
      </c>
      <c r="H1102" t="s">
        <v>188</v>
      </c>
      <c r="I1102" t="s">
        <v>188</v>
      </c>
      <c r="J1102">
        <v>3.2</v>
      </c>
      <c r="K1102" s="8">
        <f t="shared" si="75"/>
        <v>17.454545454545457</v>
      </c>
      <c r="L1102" t="s">
        <v>9</v>
      </c>
    </row>
    <row r="1103" spans="1:12" x14ac:dyDescent="0.25">
      <c r="A1103" s="3">
        <v>42730</v>
      </c>
      <c r="B1103" s="2">
        <v>0.37847222222222227</v>
      </c>
      <c r="C1103" s="3">
        <v>42730</v>
      </c>
      <c r="D1103" s="2">
        <v>0.38819444444444445</v>
      </c>
      <c r="E1103" s="7">
        <f t="shared" si="73"/>
        <v>9.7222222222221877E-3</v>
      </c>
      <c r="F1103" s="8">
        <f t="shared" si="74"/>
        <v>0.23333333333333334</v>
      </c>
      <c r="G1103" t="s">
        <v>7</v>
      </c>
      <c r="H1103" t="s">
        <v>188</v>
      </c>
      <c r="I1103" t="s">
        <v>188</v>
      </c>
      <c r="J1103">
        <v>6.2</v>
      </c>
      <c r="K1103" s="8">
        <f t="shared" si="75"/>
        <v>26.571428571428573</v>
      </c>
      <c r="L1103" t="s">
        <v>13</v>
      </c>
    </row>
    <row r="1104" spans="1:12" x14ac:dyDescent="0.25">
      <c r="A1104" s="3">
        <v>42730</v>
      </c>
      <c r="B1104" s="2">
        <v>0.42708333333333331</v>
      </c>
      <c r="C1104" s="3">
        <v>42730</v>
      </c>
      <c r="D1104" s="2">
        <v>0.44166666666666665</v>
      </c>
      <c r="E1104" s="7">
        <f t="shared" si="73"/>
        <v>1.4583333333333337E-2</v>
      </c>
      <c r="F1104" s="8">
        <f t="shared" si="74"/>
        <v>0.35</v>
      </c>
      <c r="G1104" t="s">
        <v>7</v>
      </c>
      <c r="H1104" t="s">
        <v>188</v>
      </c>
      <c r="I1104" t="s">
        <v>188</v>
      </c>
      <c r="J1104">
        <v>7.7</v>
      </c>
      <c r="K1104" s="8">
        <f t="shared" si="75"/>
        <v>22.000000000000004</v>
      </c>
      <c r="L1104" t="s">
        <v>13</v>
      </c>
    </row>
    <row r="1105" spans="1:12" x14ac:dyDescent="0.25">
      <c r="A1105" s="3">
        <v>42730</v>
      </c>
      <c r="B1105" s="2">
        <v>0.47847222222222219</v>
      </c>
      <c r="C1105" s="3">
        <v>42730</v>
      </c>
      <c r="D1105" s="2">
        <v>0.48749999999999999</v>
      </c>
      <c r="E1105" s="7">
        <f t="shared" si="73"/>
        <v>9.0277777777778012E-3</v>
      </c>
      <c r="F1105" s="8">
        <f t="shared" si="74"/>
        <v>0.21666666666666667</v>
      </c>
      <c r="G1105" t="s">
        <v>7</v>
      </c>
      <c r="H1105" t="s">
        <v>188</v>
      </c>
      <c r="I1105" t="s">
        <v>188</v>
      </c>
      <c r="J1105">
        <v>3.8</v>
      </c>
      <c r="K1105" s="8">
        <f t="shared" si="75"/>
        <v>17.538461538461537</v>
      </c>
      <c r="L1105" t="s">
        <v>13</v>
      </c>
    </row>
    <row r="1106" spans="1:12" x14ac:dyDescent="0.25">
      <c r="A1106" s="3">
        <v>42730</v>
      </c>
      <c r="B1106" s="2">
        <v>0.54791666666666672</v>
      </c>
      <c r="C1106" s="3">
        <v>42730</v>
      </c>
      <c r="D1106" s="2">
        <v>0.57152777777777775</v>
      </c>
      <c r="E1106" s="7">
        <f t="shared" si="73"/>
        <v>2.3611111111111027E-2</v>
      </c>
      <c r="F1106" s="8">
        <f t="shared" si="74"/>
        <v>0.56666666666666665</v>
      </c>
      <c r="G1106" t="s">
        <v>7</v>
      </c>
      <c r="H1106" t="s">
        <v>188</v>
      </c>
      <c r="I1106" t="s">
        <v>65</v>
      </c>
      <c r="J1106">
        <v>7.9</v>
      </c>
      <c r="K1106" s="8">
        <f t="shared" si="75"/>
        <v>13.941176470588236</v>
      </c>
      <c r="L1106" t="s">
        <v>11</v>
      </c>
    </row>
    <row r="1107" spans="1:12" x14ac:dyDescent="0.25">
      <c r="A1107" s="3">
        <v>42731</v>
      </c>
      <c r="B1107" s="2">
        <v>0.29305555555555557</v>
      </c>
      <c r="C1107" s="3">
        <v>42731</v>
      </c>
      <c r="D1107" s="2">
        <v>0.30138888888888887</v>
      </c>
      <c r="E1107" s="7">
        <f t="shared" si="73"/>
        <v>8.3333333333333037E-3</v>
      </c>
      <c r="F1107" s="8">
        <f t="shared" si="74"/>
        <v>0.2</v>
      </c>
      <c r="G1107" t="s">
        <v>7</v>
      </c>
      <c r="H1107" t="s">
        <v>224</v>
      </c>
      <c r="I1107" t="s">
        <v>224</v>
      </c>
      <c r="J1107">
        <v>4.9000000000000004</v>
      </c>
      <c r="K1107" s="8">
        <f t="shared" si="75"/>
        <v>24.5</v>
      </c>
      <c r="L1107" t="s">
        <v>24</v>
      </c>
    </row>
    <row r="1108" spans="1:12" x14ac:dyDescent="0.25">
      <c r="A1108" s="3">
        <v>42731</v>
      </c>
      <c r="B1108" s="2">
        <v>0.35902777777777778</v>
      </c>
      <c r="C1108" s="3">
        <v>42731</v>
      </c>
      <c r="D1108" s="2">
        <v>0.3743055555555555</v>
      </c>
      <c r="E1108" s="7">
        <f t="shared" si="73"/>
        <v>1.5277777777777724E-2</v>
      </c>
      <c r="F1108" s="8">
        <f t="shared" si="74"/>
        <v>0.36666666666666664</v>
      </c>
      <c r="G1108" t="s">
        <v>7</v>
      </c>
      <c r="H1108" t="s">
        <v>224</v>
      </c>
      <c r="I1108" t="s">
        <v>224</v>
      </c>
      <c r="J1108">
        <v>5</v>
      </c>
      <c r="K1108" s="8">
        <f t="shared" si="75"/>
        <v>13.636363636363637</v>
      </c>
      <c r="L1108" t="s">
        <v>9</v>
      </c>
    </row>
    <row r="1109" spans="1:12" x14ac:dyDescent="0.25">
      <c r="A1109" s="3">
        <v>42731</v>
      </c>
      <c r="B1109" s="2">
        <v>0.53680555555555554</v>
      </c>
      <c r="C1109" s="3">
        <v>42731</v>
      </c>
      <c r="D1109" s="2">
        <v>0.5395833333333333</v>
      </c>
      <c r="E1109" s="7">
        <f t="shared" si="73"/>
        <v>2.7777777777777679E-3</v>
      </c>
      <c r="F1109" s="8">
        <f t="shared" si="74"/>
        <v>6.6666666666666666E-2</v>
      </c>
      <c r="G1109" t="s">
        <v>7</v>
      </c>
      <c r="H1109" t="s">
        <v>224</v>
      </c>
      <c r="I1109" t="s">
        <v>224</v>
      </c>
      <c r="J1109">
        <v>0.6</v>
      </c>
      <c r="K1109" s="8">
        <f t="shared" si="75"/>
        <v>9</v>
      </c>
      <c r="L1109" t="s">
        <v>9</v>
      </c>
    </row>
    <row r="1110" spans="1:12" x14ac:dyDescent="0.25">
      <c r="A1110" s="3">
        <v>42731</v>
      </c>
      <c r="B1110" s="2">
        <v>0.61736111111111114</v>
      </c>
      <c r="C1110" s="3">
        <v>42731</v>
      </c>
      <c r="D1110" s="2">
        <v>0.62708333333333333</v>
      </c>
      <c r="E1110" s="7">
        <f t="shared" si="73"/>
        <v>9.7222222222221877E-3</v>
      </c>
      <c r="F1110" s="8">
        <f t="shared" si="74"/>
        <v>0.23333333333333334</v>
      </c>
      <c r="G1110" t="s">
        <v>7</v>
      </c>
      <c r="H1110" t="s">
        <v>224</v>
      </c>
      <c r="I1110" t="s">
        <v>65</v>
      </c>
      <c r="J1110">
        <v>3.1</v>
      </c>
      <c r="K1110" s="8">
        <f t="shared" si="75"/>
        <v>13.285714285714286</v>
      </c>
      <c r="L1110" t="s">
        <v>13</v>
      </c>
    </row>
    <row r="1111" spans="1:12" x14ac:dyDescent="0.25">
      <c r="A1111" s="3">
        <v>42731</v>
      </c>
      <c r="B1111" s="2">
        <v>0.69027777777777777</v>
      </c>
      <c r="C1111" s="3">
        <v>42731</v>
      </c>
      <c r="D1111" s="2">
        <v>0.70694444444444438</v>
      </c>
      <c r="E1111" s="7">
        <f t="shared" si="73"/>
        <v>1.6666666666666607E-2</v>
      </c>
      <c r="F1111" s="8">
        <f t="shared" si="74"/>
        <v>0.4</v>
      </c>
      <c r="G1111" t="s">
        <v>7</v>
      </c>
      <c r="H1111" t="s">
        <v>65</v>
      </c>
      <c r="I1111" t="s">
        <v>224</v>
      </c>
      <c r="J1111">
        <v>7.9</v>
      </c>
      <c r="K1111" s="8">
        <f t="shared" si="75"/>
        <v>19.75</v>
      </c>
      <c r="L1111" t="s">
        <v>11</v>
      </c>
    </row>
    <row r="1112" spans="1:12" x14ac:dyDescent="0.25">
      <c r="A1112" s="3">
        <v>42731</v>
      </c>
      <c r="B1112" s="2">
        <v>0.80486111111111114</v>
      </c>
      <c r="C1112" s="3">
        <v>42731</v>
      </c>
      <c r="D1112" s="2">
        <v>0.82638888888888884</v>
      </c>
      <c r="E1112" s="7">
        <f t="shared" si="73"/>
        <v>2.1527777777777701E-2</v>
      </c>
      <c r="F1112" s="8">
        <f t="shared" si="74"/>
        <v>0.51666666666666672</v>
      </c>
      <c r="G1112" t="s">
        <v>7</v>
      </c>
      <c r="H1112" t="s">
        <v>224</v>
      </c>
      <c r="I1112" t="s">
        <v>224</v>
      </c>
      <c r="J1112">
        <v>5.5</v>
      </c>
      <c r="K1112" s="8">
        <f t="shared" si="75"/>
        <v>10.64516129032258</v>
      </c>
      <c r="L1112" t="s">
        <v>13</v>
      </c>
    </row>
    <row r="1113" spans="1:12" x14ac:dyDescent="0.25">
      <c r="A1113" s="3">
        <v>42732</v>
      </c>
      <c r="B1113" s="2">
        <v>0.35694444444444445</v>
      </c>
      <c r="C1113" s="3">
        <v>42732</v>
      </c>
      <c r="D1113" s="2">
        <v>0.37916666666666665</v>
      </c>
      <c r="E1113" s="7">
        <f t="shared" si="73"/>
        <v>2.2222222222222199E-2</v>
      </c>
      <c r="F1113" s="8">
        <f t="shared" si="74"/>
        <v>0.53333333333333333</v>
      </c>
      <c r="G1113" t="s">
        <v>7</v>
      </c>
      <c r="H1113" t="s">
        <v>224</v>
      </c>
      <c r="I1113" t="s">
        <v>65</v>
      </c>
      <c r="J1113">
        <v>10.3</v>
      </c>
      <c r="K1113" s="8">
        <f t="shared" si="75"/>
        <v>19.3125</v>
      </c>
      <c r="L1113" t="s">
        <v>9</v>
      </c>
    </row>
    <row r="1114" spans="1:12" x14ac:dyDescent="0.25">
      <c r="A1114" s="3">
        <v>42732</v>
      </c>
      <c r="B1114" s="2">
        <v>0.48749999999999999</v>
      </c>
      <c r="C1114" s="3">
        <v>42732</v>
      </c>
      <c r="D1114" s="2">
        <v>0.5083333333333333</v>
      </c>
      <c r="E1114" s="7">
        <f t="shared" si="73"/>
        <v>2.0833333333333315E-2</v>
      </c>
      <c r="F1114" s="8">
        <f t="shared" si="74"/>
        <v>0.5</v>
      </c>
      <c r="G1114" t="s">
        <v>7</v>
      </c>
      <c r="H1114" t="s">
        <v>65</v>
      </c>
      <c r="I1114" t="s">
        <v>224</v>
      </c>
      <c r="J1114">
        <v>10.4</v>
      </c>
      <c r="K1114" s="8">
        <f t="shared" si="75"/>
        <v>20.8</v>
      </c>
      <c r="L1114" t="s">
        <v>10</v>
      </c>
    </row>
    <row r="1115" spans="1:12" x14ac:dyDescent="0.25">
      <c r="A1115" s="3">
        <v>42732</v>
      </c>
      <c r="B1115" s="2">
        <v>0.57847222222222217</v>
      </c>
      <c r="C1115" s="3">
        <v>42732</v>
      </c>
      <c r="D1115" s="2">
        <v>0.58402777777777781</v>
      </c>
      <c r="E1115" s="7">
        <f t="shared" si="73"/>
        <v>5.5555555555556468E-3</v>
      </c>
      <c r="F1115" s="8">
        <f t="shared" si="74"/>
        <v>0.13333333333333333</v>
      </c>
      <c r="G1115" t="s">
        <v>7</v>
      </c>
      <c r="H1115" t="s">
        <v>224</v>
      </c>
      <c r="I1115" t="s">
        <v>224</v>
      </c>
      <c r="J1115">
        <v>2</v>
      </c>
      <c r="K1115" s="8">
        <f t="shared" si="75"/>
        <v>15</v>
      </c>
      <c r="L1115" t="s">
        <v>10</v>
      </c>
    </row>
    <row r="1116" spans="1:12" x14ac:dyDescent="0.25">
      <c r="A1116" s="3">
        <v>42732</v>
      </c>
      <c r="B1116" s="2">
        <v>0.62777777777777777</v>
      </c>
      <c r="C1116" s="3">
        <v>42732</v>
      </c>
      <c r="D1116" s="2">
        <v>0.65208333333333335</v>
      </c>
      <c r="E1116" s="7">
        <f t="shared" si="73"/>
        <v>2.430555555555558E-2</v>
      </c>
      <c r="F1116" s="8">
        <f t="shared" si="74"/>
        <v>0.58333333333333337</v>
      </c>
      <c r="G1116" t="s">
        <v>7</v>
      </c>
      <c r="H1116" t="s">
        <v>224</v>
      </c>
      <c r="I1116" t="s">
        <v>65</v>
      </c>
      <c r="J1116">
        <v>8.5</v>
      </c>
      <c r="K1116" s="8">
        <f t="shared" si="75"/>
        <v>14.571428571428571</v>
      </c>
      <c r="L1116" t="s">
        <v>9</v>
      </c>
    </row>
    <row r="1117" spans="1:12" x14ac:dyDescent="0.25">
      <c r="A1117" s="3">
        <v>42732</v>
      </c>
      <c r="B1117" s="2">
        <v>0.70972222222222225</v>
      </c>
      <c r="C1117" s="3">
        <v>42732</v>
      </c>
      <c r="D1117" s="2">
        <v>0.71944444444444444</v>
      </c>
      <c r="E1117" s="7">
        <f t="shared" si="73"/>
        <v>9.7222222222221877E-3</v>
      </c>
      <c r="F1117" s="8">
        <f t="shared" si="74"/>
        <v>0.23333333333333334</v>
      </c>
      <c r="G1117" t="s">
        <v>7</v>
      </c>
      <c r="H1117" t="s">
        <v>65</v>
      </c>
      <c r="I1117" t="s">
        <v>224</v>
      </c>
      <c r="J1117">
        <v>4.4000000000000004</v>
      </c>
      <c r="K1117" s="8">
        <f t="shared" si="75"/>
        <v>18.857142857142858</v>
      </c>
      <c r="L1117" t="s">
        <v>10</v>
      </c>
    </row>
    <row r="1118" spans="1:12" x14ac:dyDescent="0.25">
      <c r="A1118" s="3">
        <v>42732</v>
      </c>
      <c r="B1118" s="2">
        <v>0.7729166666666667</v>
      </c>
      <c r="C1118" s="3">
        <v>42732</v>
      </c>
      <c r="D1118" s="2">
        <v>0.78888888888888886</v>
      </c>
      <c r="E1118" s="7">
        <f t="shared" si="73"/>
        <v>1.5972222222222165E-2</v>
      </c>
      <c r="F1118" s="8">
        <f t="shared" si="74"/>
        <v>0.38333333333333336</v>
      </c>
      <c r="G1118" t="s">
        <v>7</v>
      </c>
      <c r="H1118" t="s">
        <v>224</v>
      </c>
      <c r="I1118" t="s">
        <v>224</v>
      </c>
      <c r="J1118">
        <v>3.8</v>
      </c>
      <c r="K1118" s="8">
        <f t="shared" si="75"/>
        <v>9.9130434782608692</v>
      </c>
      <c r="L1118" t="s">
        <v>10</v>
      </c>
    </row>
    <row r="1119" spans="1:12" x14ac:dyDescent="0.25">
      <c r="A1119" s="3">
        <v>42732</v>
      </c>
      <c r="B1119" s="2">
        <v>0.9472222222222223</v>
      </c>
      <c r="C1119" s="3">
        <v>42732</v>
      </c>
      <c r="D1119" s="2">
        <v>0.97083333333333333</v>
      </c>
      <c r="E1119" s="7">
        <f t="shared" si="73"/>
        <v>2.3611111111111027E-2</v>
      </c>
      <c r="F1119" s="8">
        <f t="shared" si="74"/>
        <v>0.56666666666666665</v>
      </c>
      <c r="G1119" t="s">
        <v>7</v>
      </c>
      <c r="H1119" t="s">
        <v>224</v>
      </c>
      <c r="I1119" t="s">
        <v>224</v>
      </c>
      <c r="J1119">
        <v>5.0999999999999996</v>
      </c>
      <c r="K1119" s="8">
        <f t="shared" si="75"/>
        <v>9</v>
      </c>
      <c r="L1119" t="s">
        <v>10</v>
      </c>
    </row>
    <row r="1120" spans="1:12" x14ac:dyDescent="0.25">
      <c r="A1120" s="3">
        <v>42733</v>
      </c>
      <c r="B1120" s="2">
        <v>3.4027777777777775E-2</v>
      </c>
      <c r="C1120" s="3">
        <v>42733</v>
      </c>
      <c r="D1120" s="2">
        <v>4.5833333333333337E-2</v>
      </c>
      <c r="E1120" s="7">
        <f t="shared" si="73"/>
        <v>1.1805555555555562E-2</v>
      </c>
      <c r="F1120" s="8">
        <f t="shared" si="74"/>
        <v>0.28333333333333333</v>
      </c>
      <c r="G1120" t="s">
        <v>7</v>
      </c>
      <c r="H1120" t="s">
        <v>224</v>
      </c>
      <c r="I1120" t="s">
        <v>224</v>
      </c>
      <c r="J1120">
        <v>3.8</v>
      </c>
      <c r="K1120" s="8">
        <f t="shared" si="75"/>
        <v>13.411764705882353</v>
      </c>
      <c r="L1120" t="s">
        <v>10</v>
      </c>
    </row>
    <row r="1121" spans="1:12" x14ac:dyDescent="0.25">
      <c r="A1121" s="3">
        <v>42733</v>
      </c>
      <c r="B1121" s="2">
        <v>0.4055555555555555</v>
      </c>
      <c r="C1121" s="3">
        <v>42733</v>
      </c>
      <c r="D1121" s="2">
        <v>0.42152777777777778</v>
      </c>
      <c r="E1121" s="7">
        <f t="shared" si="73"/>
        <v>1.5972222222222276E-2</v>
      </c>
      <c r="F1121" s="8">
        <f t="shared" si="74"/>
        <v>0.38333333333333336</v>
      </c>
      <c r="G1121" t="s">
        <v>7</v>
      </c>
      <c r="H1121" t="s">
        <v>224</v>
      </c>
      <c r="I1121" t="s">
        <v>65</v>
      </c>
      <c r="J1121">
        <v>11.6</v>
      </c>
      <c r="K1121" s="8">
        <f t="shared" si="75"/>
        <v>30.260869565217387</v>
      </c>
      <c r="L1121" t="s">
        <v>9</v>
      </c>
    </row>
    <row r="1122" spans="1:12" x14ac:dyDescent="0.25">
      <c r="A1122" s="3">
        <v>42733</v>
      </c>
      <c r="B1122" s="2">
        <v>0.4777777777777778</v>
      </c>
      <c r="C1122" s="3">
        <v>42733</v>
      </c>
      <c r="D1122" s="2">
        <v>0.5</v>
      </c>
      <c r="E1122" s="7">
        <f t="shared" si="73"/>
        <v>2.2222222222222199E-2</v>
      </c>
      <c r="F1122" s="8">
        <f t="shared" si="74"/>
        <v>0.53333333333333333</v>
      </c>
      <c r="G1122" t="s">
        <v>7</v>
      </c>
      <c r="H1122" t="s">
        <v>65</v>
      </c>
      <c r="I1122" t="s">
        <v>224</v>
      </c>
      <c r="J1122">
        <v>11.9</v>
      </c>
      <c r="K1122" s="8">
        <f t="shared" si="75"/>
        <v>22.3125</v>
      </c>
      <c r="L1122" t="s">
        <v>9</v>
      </c>
    </row>
    <row r="1123" spans="1:12" x14ac:dyDescent="0.25">
      <c r="A1123" s="3">
        <v>42733</v>
      </c>
      <c r="B1123" s="2">
        <v>0.51736111111111105</v>
      </c>
      <c r="C1123" s="3">
        <v>42733</v>
      </c>
      <c r="D1123" s="2">
        <v>0.5229166666666667</v>
      </c>
      <c r="E1123" s="7">
        <f t="shared" si="73"/>
        <v>5.5555555555556468E-3</v>
      </c>
      <c r="F1123" s="8">
        <f t="shared" si="74"/>
        <v>0.13333333333333333</v>
      </c>
      <c r="G1123" t="s">
        <v>7</v>
      </c>
      <c r="H1123" t="s">
        <v>224</v>
      </c>
      <c r="I1123" t="s">
        <v>224</v>
      </c>
      <c r="J1123">
        <v>1.4</v>
      </c>
      <c r="K1123" s="8">
        <f t="shared" si="75"/>
        <v>10.5</v>
      </c>
      <c r="L1123" t="s">
        <v>10</v>
      </c>
    </row>
    <row r="1124" spans="1:12" x14ac:dyDescent="0.25">
      <c r="A1124" s="3">
        <v>42733</v>
      </c>
      <c r="B1124" s="2">
        <v>0.55347222222222225</v>
      </c>
      <c r="C1124" s="3">
        <v>42733</v>
      </c>
      <c r="D1124" s="2">
        <v>0.55833333333333335</v>
      </c>
      <c r="E1124" s="7">
        <f t="shared" si="73"/>
        <v>4.8611111111110938E-3</v>
      </c>
      <c r="F1124" s="8">
        <f t="shared" si="74"/>
        <v>0.11666666666666667</v>
      </c>
      <c r="G1124" t="s">
        <v>7</v>
      </c>
      <c r="H1124" t="s">
        <v>224</v>
      </c>
      <c r="I1124" t="s">
        <v>224</v>
      </c>
      <c r="J1124">
        <v>1.1000000000000001</v>
      </c>
      <c r="K1124" s="8">
        <f t="shared" si="75"/>
        <v>9.4285714285714288</v>
      </c>
      <c r="L1124" t="s">
        <v>10</v>
      </c>
    </row>
    <row r="1125" spans="1:12" x14ac:dyDescent="0.25">
      <c r="A1125" s="3">
        <v>42733</v>
      </c>
      <c r="B1125" s="2">
        <v>0.5805555555555556</v>
      </c>
      <c r="C1125" s="3">
        <v>42733</v>
      </c>
      <c r="D1125" s="2">
        <v>0.59097222222222223</v>
      </c>
      <c r="E1125" s="7">
        <f t="shared" si="73"/>
        <v>1.041666666666663E-2</v>
      </c>
      <c r="F1125" s="8">
        <f t="shared" si="74"/>
        <v>0.25</v>
      </c>
      <c r="G1125" t="s">
        <v>7</v>
      </c>
      <c r="H1125" t="s">
        <v>224</v>
      </c>
      <c r="I1125" t="s">
        <v>224</v>
      </c>
      <c r="J1125">
        <v>4.0999999999999996</v>
      </c>
      <c r="K1125" s="8">
        <f t="shared" si="75"/>
        <v>16.399999999999999</v>
      </c>
      <c r="L1125" t="s">
        <v>187</v>
      </c>
    </row>
    <row r="1126" spans="1:12" x14ac:dyDescent="0.25">
      <c r="A1126" s="3">
        <v>42733</v>
      </c>
      <c r="B1126" s="2">
        <v>0.61249999999999993</v>
      </c>
      <c r="C1126" s="3">
        <v>42733</v>
      </c>
      <c r="D1126" s="2">
        <v>0.62361111111111112</v>
      </c>
      <c r="E1126" s="7">
        <f t="shared" si="73"/>
        <v>1.1111111111111183E-2</v>
      </c>
      <c r="F1126" s="8">
        <f t="shared" si="74"/>
        <v>0.26666666666666666</v>
      </c>
      <c r="G1126" t="s">
        <v>7</v>
      </c>
      <c r="H1126" t="s">
        <v>224</v>
      </c>
      <c r="I1126" t="s">
        <v>224</v>
      </c>
      <c r="J1126">
        <v>6.1</v>
      </c>
      <c r="K1126" s="8">
        <f t="shared" si="75"/>
        <v>22.875</v>
      </c>
      <c r="L1126" t="s">
        <v>53</v>
      </c>
    </row>
    <row r="1127" spans="1:12" x14ac:dyDescent="0.25">
      <c r="A1127" s="3">
        <v>42733</v>
      </c>
      <c r="B1127" s="2">
        <v>0.62847222222222221</v>
      </c>
      <c r="C1127" s="3">
        <v>42733</v>
      </c>
      <c r="D1127" s="2">
        <v>0.63611111111111118</v>
      </c>
      <c r="E1127" s="7">
        <f t="shared" si="73"/>
        <v>7.6388888888889728E-3</v>
      </c>
      <c r="F1127" s="8">
        <f t="shared" si="74"/>
        <v>0.18333333333333332</v>
      </c>
      <c r="G1127" t="s">
        <v>7</v>
      </c>
      <c r="H1127" t="s">
        <v>224</v>
      </c>
      <c r="I1127" t="s">
        <v>224</v>
      </c>
      <c r="J1127">
        <v>1.3</v>
      </c>
      <c r="K1127" s="8">
        <f t="shared" si="75"/>
        <v>7.0909090909090917</v>
      </c>
      <c r="L1127" t="s">
        <v>10</v>
      </c>
    </row>
    <row r="1128" spans="1:12" x14ac:dyDescent="0.25">
      <c r="A1128" s="3">
        <v>42733</v>
      </c>
      <c r="B1128" s="2">
        <v>0.7909722222222223</v>
      </c>
      <c r="C1128" s="3">
        <v>42733</v>
      </c>
      <c r="D1128" s="2">
        <v>0.80138888888888893</v>
      </c>
      <c r="E1128" s="7">
        <f t="shared" si="73"/>
        <v>1.041666666666663E-2</v>
      </c>
      <c r="F1128" s="8">
        <f t="shared" si="74"/>
        <v>0.25</v>
      </c>
      <c r="G1128" t="s">
        <v>7</v>
      </c>
      <c r="H1128" t="s">
        <v>224</v>
      </c>
      <c r="I1128" t="s">
        <v>65</v>
      </c>
      <c r="J1128">
        <v>3</v>
      </c>
      <c r="K1128" s="8">
        <f t="shared" si="75"/>
        <v>12</v>
      </c>
      <c r="L1128" t="s">
        <v>9</v>
      </c>
    </row>
    <row r="1129" spans="1:12" x14ac:dyDescent="0.25">
      <c r="A1129" s="3">
        <v>42733</v>
      </c>
      <c r="B1129" s="2">
        <v>0.82638888888888884</v>
      </c>
      <c r="C1129" s="3">
        <v>42733</v>
      </c>
      <c r="D1129" s="2">
        <v>0.84027777777777779</v>
      </c>
      <c r="E1129" s="7">
        <f t="shared" si="73"/>
        <v>1.3888888888888951E-2</v>
      </c>
      <c r="F1129" s="8">
        <f t="shared" si="74"/>
        <v>0.33333333333333331</v>
      </c>
      <c r="G1129" t="s">
        <v>7</v>
      </c>
      <c r="H1129" t="s">
        <v>65</v>
      </c>
      <c r="I1129" t="s">
        <v>224</v>
      </c>
      <c r="J1129">
        <v>4.0999999999999996</v>
      </c>
      <c r="K1129" s="8">
        <f t="shared" si="75"/>
        <v>12.299999999999999</v>
      </c>
      <c r="L1129" t="s">
        <v>13</v>
      </c>
    </row>
    <row r="1130" spans="1:12" x14ac:dyDescent="0.25">
      <c r="A1130" s="3">
        <v>42733</v>
      </c>
      <c r="B1130" s="2">
        <v>0.84375</v>
      </c>
      <c r="C1130" s="3">
        <v>42733</v>
      </c>
      <c r="D1130" s="2">
        <v>0.86458333333333337</v>
      </c>
      <c r="E1130" s="7">
        <f t="shared" si="73"/>
        <v>2.083333333333337E-2</v>
      </c>
      <c r="F1130" s="8">
        <f t="shared" si="74"/>
        <v>0.5</v>
      </c>
      <c r="G1130" t="s">
        <v>7</v>
      </c>
      <c r="H1130" t="s">
        <v>224</v>
      </c>
      <c r="I1130" t="s">
        <v>224</v>
      </c>
      <c r="J1130">
        <v>7.2</v>
      </c>
      <c r="K1130" s="8">
        <f t="shared" si="75"/>
        <v>14.4</v>
      </c>
      <c r="L1130" t="s">
        <v>11</v>
      </c>
    </row>
    <row r="1131" spans="1:12" x14ac:dyDescent="0.25">
      <c r="A1131" s="3">
        <v>42733</v>
      </c>
      <c r="B1131" s="2">
        <v>0.87013888888888891</v>
      </c>
      <c r="C1131" s="3">
        <v>42733</v>
      </c>
      <c r="D1131" s="2">
        <v>0.90416666666666667</v>
      </c>
      <c r="E1131" s="7">
        <f t="shared" si="73"/>
        <v>3.4027777777777768E-2</v>
      </c>
      <c r="F1131" s="8">
        <f t="shared" si="74"/>
        <v>0.81666666666666665</v>
      </c>
      <c r="G1131" t="s">
        <v>7</v>
      </c>
      <c r="H1131" t="s">
        <v>224</v>
      </c>
      <c r="I1131" t="s">
        <v>65</v>
      </c>
      <c r="J1131">
        <v>6.4</v>
      </c>
      <c r="K1131" s="8">
        <f t="shared" si="75"/>
        <v>7.8367346938775517</v>
      </c>
    </row>
    <row r="1132" spans="1:12" x14ac:dyDescent="0.25">
      <c r="A1132" s="3">
        <v>42733</v>
      </c>
      <c r="B1132" s="2">
        <v>0.96805555555555556</v>
      </c>
      <c r="C1132" s="3">
        <v>42733</v>
      </c>
      <c r="D1132" s="2">
        <v>0.99097222222222225</v>
      </c>
      <c r="E1132" s="7">
        <f t="shared" si="73"/>
        <v>2.2916666666666696E-2</v>
      </c>
      <c r="F1132" s="8">
        <f t="shared" si="74"/>
        <v>0.55000000000000004</v>
      </c>
      <c r="G1132" t="s">
        <v>7</v>
      </c>
      <c r="H1132" t="s">
        <v>65</v>
      </c>
      <c r="I1132" t="s">
        <v>224</v>
      </c>
      <c r="J1132">
        <v>12.9</v>
      </c>
      <c r="K1132" s="8">
        <f t="shared" si="75"/>
        <v>23.454545454545453</v>
      </c>
      <c r="L1132" t="s">
        <v>11</v>
      </c>
    </row>
    <row r="1133" spans="1:12" x14ac:dyDescent="0.25">
      <c r="A1133" s="3">
        <v>42734</v>
      </c>
      <c r="B1133" s="2">
        <v>0.42708333333333331</v>
      </c>
      <c r="C1133" s="3">
        <v>42734</v>
      </c>
      <c r="D1133" s="2">
        <v>0.43958333333333338</v>
      </c>
      <c r="E1133" s="7">
        <f t="shared" si="73"/>
        <v>1.2500000000000067E-2</v>
      </c>
      <c r="F1133" s="8">
        <f t="shared" si="74"/>
        <v>0.3</v>
      </c>
      <c r="G1133" t="s">
        <v>7</v>
      </c>
      <c r="H1133" t="s">
        <v>224</v>
      </c>
      <c r="I1133" t="s">
        <v>224</v>
      </c>
      <c r="J1133">
        <v>2.8</v>
      </c>
      <c r="K1133" s="8">
        <f t="shared" si="75"/>
        <v>9.3333333333333339</v>
      </c>
      <c r="L1133" t="s">
        <v>10</v>
      </c>
    </row>
    <row r="1134" spans="1:12" x14ac:dyDescent="0.25">
      <c r="A1134" s="3">
        <v>42734</v>
      </c>
      <c r="B1134" s="2">
        <v>0.47986111111111113</v>
      </c>
      <c r="C1134" s="3">
        <v>42734</v>
      </c>
      <c r="D1134" s="2">
        <v>0.49722222222222223</v>
      </c>
      <c r="E1134" s="7">
        <f t="shared" si="73"/>
        <v>1.7361111111111105E-2</v>
      </c>
      <c r="F1134" s="8">
        <f t="shared" si="74"/>
        <v>0.41666666666666669</v>
      </c>
      <c r="G1134" t="s">
        <v>7</v>
      </c>
      <c r="H1134" t="s">
        <v>224</v>
      </c>
      <c r="I1134" t="s">
        <v>224</v>
      </c>
      <c r="J1134">
        <v>2.9</v>
      </c>
      <c r="K1134" s="8">
        <f t="shared" si="75"/>
        <v>6.9599999999999991</v>
      </c>
      <c r="L1134" t="s">
        <v>10</v>
      </c>
    </row>
    <row r="1135" spans="1:12" x14ac:dyDescent="0.25">
      <c r="A1135" s="3">
        <v>42734</v>
      </c>
      <c r="B1135" s="2">
        <v>0.65347222222222223</v>
      </c>
      <c r="C1135" s="3">
        <v>42734</v>
      </c>
      <c r="D1135" s="2">
        <v>0.66875000000000007</v>
      </c>
      <c r="E1135" s="7">
        <f t="shared" si="73"/>
        <v>1.5277777777777835E-2</v>
      </c>
      <c r="F1135" s="8">
        <f t="shared" si="74"/>
        <v>0.36666666666666664</v>
      </c>
      <c r="G1135" t="s">
        <v>7</v>
      </c>
      <c r="H1135" t="s">
        <v>224</v>
      </c>
      <c r="I1135" t="s">
        <v>224</v>
      </c>
      <c r="J1135">
        <v>4.5999999999999996</v>
      </c>
      <c r="K1135" s="8">
        <f t="shared" si="75"/>
        <v>12.545454545454545</v>
      </c>
      <c r="L1135" t="s">
        <v>10</v>
      </c>
    </row>
    <row r="1136" spans="1:12" x14ac:dyDescent="0.25">
      <c r="A1136" s="3">
        <v>42734</v>
      </c>
      <c r="B1136" s="2">
        <v>0.69791666666666663</v>
      </c>
      <c r="C1136" s="3">
        <v>42734</v>
      </c>
      <c r="D1136" s="2">
        <v>0.71388888888888891</v>
      </c>
      <c r="E1136" s="7">
        <f t="shared" si="73"/>
        <v>1.5972222222222276E-2</v>
      </c>
      <c r="F1136" s="8">
        <f t="shared" si="74"/>
        <v>0.38333333333333336</v>
      </c>
      <c r="G1136" t="s">
        <v>7</v>
      </c>
      <c r="H1136" t="s">
        <v>224</v>
      </c>
      <c r="I1136" t="s">
        <v>224</v>
      </c>
      <c r="J1136">
        <v>4.5999999999999996</v>
      </c>
      <c r="K1136" s="8">
        <f t="shared" si="75"/>
        <v>11.999999999999998</v>
      </c>
      <c r="L1136" t="s">
        <v>11</v>
      </c>
    </row>
    <row r="1137" spans="1:12" x14ac:dyDescent="0.25">
      <c r="A1137" s="3">
        <v>42734</v>
      </c>
      <c r="B1137" s="2">
        <v>0.96250000000000002</v>
      </c>
      <c r="C1137" s="3">
        <v>42734</v>
      </c>
      <c r="D1137" s="2">
        <v>0.96527777777777779</v>
      </c>
      <c r="E1137" s="7">
        <f t="shared" si="73"/>
        <v>2.7777777777777679E-3</v>
      </c>
      <c r="F1137" s="8">
        <f t="shared" si="74"/>
        <v>6.6666666666666666E-2</v>
      </c>
      <c r="G1137" t="s">
        <v>7</v>
      </c>
      <c r="H1137" t="s">
        <v>224</v>
      </c>
      <c r="I1137" t="s">
        <v>224</v>
      </c>
      <c r="J1137">
        <v>0.8</v>
      </c>
      <c r="K1137" s="8">
        <f t="shared" si="75"/>
        <v>12</v>
      </c>
      <c r="L1137" t="s">
        <v>13</v>
      </c>
    </row>
    <row r="1138" spans="1:12" x14ac:dyDescent="0.25">
      <c r="A1138" s="3">
        <v>42735</v>
      </c>
      <c r="B1138" s="2">
        <v>4.6527777777777779E-2</v>
      </c>
      <c r="C1138" s="3">
        <v>42735</v>
      </c>
      <c r="D1138" s="2">
        <v>5.1388888888888894E-2</v>
      </c>
      <c r="E1138" s="7">
        <f t="shared" si="73"/>
        <v>4.8611111111111147E-3</v>
      </c>
      <c r="F1138" s="8">
        <f t="shared" si="74"/>
        <v>0.11666666666666667</v>
      </c>
      <c r="G1138" t="s">
        <v>7</v>
      </c>
      <c r="H1138" t="s">
        <v>224</v>
      </c>
      <c r="I1138" t="s">
        <v>224</v>
      </c>
      <c r="J1138">
        <v>0.7</v>
      </c>
      <c r="K1138" s="8">
        <f t="shared" si="75"/>
        <v>5.9999999999999991</v>
      </c>
      <c r="L1138" t="s">
        <v>11</v>
      </c>
    </row>
    <row r="1139" spans="1:12" x14ac:dyDescent="0.25">
      <c r="A1139" s="3">
        <v>42735</v>
      </c>
      <c r="B1139" s="2">
        <v>0.55833333333333335</v>
      </c>
      <c r="C1139" s="3">
        <v>42735</v>
      </c>
      <c r="D1139" s="2">
        <v>0.5708333333333333</v>
      </c>
      <c r="E1139" s="7">
        <f t="shared" si="73"/>
        <v>1.2499999999999956E-2</v>
      </c>
      <c r="F1139" s="8">
        <f t="shared" si="74"/>
        <v>0.3</v>
      </c>
      <c r="G1139" t="s">
        <v>7</v>
      </c>
      <c r="H1139" t="s">
        <v>224</v>
      </c>
      <c r="I1139" t="s">
        <v>65</v>
      </c>
      <c r="J1139">
        <v>3.9</v>
      </c>
      <c r="K1139" s="8">
        <f t="shared" si="75"/>
        <v>13</v>
      </c>
      <c r="L1139" t="s">
        <v>24</v>
      </c>
    </row>
    <row r="1140" spans="1:12" x14ac:dyDescent="0.25">
      <c r="A1140" s="3">
        <v>42735</v>
      </c>
      <c r="B1140" s="2">
        <v>0.62708333333333333</v>
      </c>
      <c r="C1140" s="3">
        <v>42735</v>
      </c>
      <c r="D1140" s="2">
        <v>0.65138888888888891</v>
      </c>
      <c r="E1140" s="7">
        <f t="shared" si="73"/>
        <v>2.430555555555558E-2</v>
      </c>
      <c r="F1140" s="8">
        <f t="shared" si="74"/>
        <v>0.58333333333333337</v>
      </c>
      <c r="G1140" t="s">
        <v>7</v>
      </c>
      <c r="H1140" t="s">
        <v>65</v>
      </c>
      <c r="I1140" t="s">
        <v>65</v>
      </c>
      <c r="J1140">
        <v>16.2</v>
      </c>
      <c r="K1140" s="8">
        <f t="shared" si="75"/>
        <v>27.771428571428569</v>
      </c>
      <c r="L1140" t="s">
        <v>11</v>
      </c>
    </row>
    <row r="1141" spans="1:12" x14ac:dyDescent="0.25">
      <c r="A1141" s="3">
        <v>42735</v>
      </c>
      <c r="B1141" s="2">
        <v>0.89722222222222225</v>
      </c>
      <c r="C1141" s="3">
        <v>42735</v>
      </c>
      <c r="D1141" s="2">
        <v>0.90972222222222221</v>
      </c>
      <c r="E1141" s="7">
        <f t="shared" ref="E1141:E1142" si="76">IF(D1141&gt;B1141,D1141-B1141,D1141-B1141+1)</f>
        <v>1.2499999999999956E-2</v>
      </c>
      <c r="F1141" s="8">
        <f t="shared" ref="F1141:F1142" si="77">(HOUR(E1141)*60+MINUTE(E1141))/60</f>
        <v>0.3</v>
      </c>
      <c r="G1141" t="s">
        <v>7</v>
      </c>
      <c r="H1141" t="s">
        <v>225</v>
      </c>
      <c r="I1141" t="s">
        <v>226</v>
      </c>
      <c r="J1141">
        <v>6.4</v>
      </c>
      <c r="K1141" s="8">
        <f t="shared" ref="K1141:K1142" si="78">J1141/F1141</f>
        <v>21.333333333333336</v>
      </c>
      <c r="L1141" t="s">
        <v>24</v>
      </c>
    </row>
    <row r="1142" spans="1:12" x14ac:dyDescent="0.25">
      <c r="A1142" s="3">
        <v>42735</v>
      </c>
      <c r="B1142" s="2">
        <v>0.92222222222222217</v>
      </c>
      <c r="C1142" s="3">
        <v>42735</v>
      </c>
      <c r="D1142" s="2">
        <v>0.99375000000000002</v>
      </c>
      <c r="E1142" s="7">
        <f t="shared" si="76"/>
        <v>7.1527777777777857E-2</v>
      </c>
      <c r="F1142" s="8">
        <f t="shared" si="77"/>
        <v>1.7166666666666666</v>
      </c>
      <c r="G1142" t="s">
        <v>7</v>
      </c>
      <c r="H1142" t="s">
        <v>226</v>
      </c>
      <c r="I1142" t="s">
        <v>227</v>
      </c>
      <c r="J1142">
        <v>48.2</v>
      </c>
      <c r="K1142" s="8">
        <f t="shared" si="78"/>
        <v>28.077669902912625</v>
      </c>
      <c r="L1142" t="s">
        <v>24</v>
      </c>
    </row>
  </sheetData>
  <autoFilter ref="A1:L1143"/>
  <mergeCells count="1">
    <mergeCell ref="N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9"/>
  <sheetViews>
    <sheetView workbookViewId="0">
      <selection activeCell="E10" sqref="E10"/>
    </sheetView>
  </sheetViews>
  <sheetFormatPr defaultRowHeight="15" x14ac:dyDescent="0.25"/>
  <cols>
    <col min="1" max="1" width="13.140625" customWidth="1"/>
    <col min="2" max="2" width="16.5703125" bestFit="1" customWidth="1"/>
  </cols>
  <sheetData>
    <row r="3" spans="1:24" ht="15.75" x14ac:dyDescent="0.25">
      <c r="A3" s="10" t="s">
        <v>252</v>
      </c>
      <c r="B3" t="s">
        <v>254</v>
      </c>
      <c r="J3" s="9">
        <v>1</v>
      </c>
      <c r="K3" s="9" t="s">
        <v>239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5.75" x14ac:dyDescent="0.25">
      <c r="A4" s="11" t="s">
        <v>7</v>
      </c>
      <c r="B4" s="8">
        <v>23.063463444717076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5.75" x14ac:dyDescent="0.25">
      <c r="A5" s="11" t="s">
        <v>55</v>
      </c>
      <c r="B5" s="8">
        <v>20.78633114200322</v>
      </c>
      <c r="J5" s="9"/>
      <c r="K5" s="9" t="s">
        <v>240</v>
      </c>
      <c r="L5" s="9"/>
      <c r="M5" s="9">
        <f>COUNTA(A4:A180)</f>
        <v>3</v>
      </c>
      <c r="N5" s="9"/>
      <c r="O5" s="9" t="s">
        <v>241</v>
      </c>
      <c r="P5" s="9"/>
      <c r="Q5" s="9"/>
      <c r="R5" s="9"/>
      <c r="S5" s="9"/>
      <c r="T5" s="9"/>
      <c r="U5" s="9"/>
      <c r="V5" s="9"/>
      <c r="W5" s="9"/>
      <c r="X5" s="9"/>
    </row>
    <row r="6" spans="1:24" ht="15.75" x14ac:dyDescent="0.25">
      <c r="A6" s="11" t="s">
        <v>253</v>
      </c>
      <c r="B6" s="8">
        <v>22.909791939625958</v>
      </c>
      <c r="J6" s="9"/>
      <c r="K6" s="9" t="s">
        <v>242</v>
      </c>
      <c r="L6" s="9"/>
      <c r="M6" s="9">
        <f>COUNTA(A4:A191)</f>
        <v>3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5.75" x14ac:dyDescent="0.25"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75" x14ac:dyDescent="0.25">
      <c r="J8" s="9">
        <v>2</v>
      </c>
      <c r="K8" s="9" t="s">
        <v>243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.75" x14ac:dyDescent="0.25"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15.75" x14ac:dyDescent="0.25">
      <c r="J10" s="9"/>
      <c r="K10" s="9" t="s">
        <v>244</v>
      </c>
      <c r="L10" s="9"/>
      <c r="M10" s="9" t="s">
        <v>245</v>
      </c>
      <c r="N10" s="9"/>
      <c r="O10" s="9" t="s">
        <v>246</v>
      </c>
      <c r="P10" s="9"/>
      <c r="Q10" s="9"/>
      <c r="R10" s="9"/>
      <c r="S10" s="9"/>
      <c r="T10" s="9"/>
      <c r="U10" s="9"/>
      <c r="V10" s="9"/>
      <c r="W10" s="9"/>
      <c r="X10" s="9"/>
    </row>
    <row r="11" spans="1:24" ht="15.75" x14ac:dyDescent="0.25"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5.75" x14ac:dyDescent="0.25">
      <c r="J12" s="9">
        <v>3</v>
      </c>
      <c r="K12" s="9" t="s">
        <v>247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5.75" x14ac:dyDescent="0.25"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5.75" x14ac:dyDescent="0.25">
      <c r="J14" s="9"/>
      <c r="K14" s="9" t="s">
        <v>248</v>
      </c>
      <c r="L14" s="9" t="s">
        <v>249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5.75" x14ac:dyDescent="0.25"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5.75" x14ac:dyDescent="0.25">
      <c r="J16" s="9">
        <v>4</v>
      </c>
      <c r="K16" s="9" t="s">
        <v>250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0:24" ht="15.75" x14ac:dyDescent="0.25"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0:24" ht="15.75" x14ac:dyDescent="0.25">
      <c r="J18" s="9"/>
      <c r="K18" s="9" t="s">
        <v>7</v>
      </c>
      <c r="L18" s="9" t="s">
        <v>251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0:24" ht="15.75" x14ac:dyDescent="0.25"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Uber Drives - 2016</vt:lpstr>
      <vt:lpstr>Pivot &amp;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2023-01-12T11:31:48Z</dcterms:created>
  <dcterms:modified xsi:type="dcterms:W3CDTF">2023-01-13T05:51:16Z</dcterms:modified>
</cp:coreProperties>
</file>