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2.xml" ContentType="application/vnd.openxmlformats-officedocument.spreadsheetml.pivotCacheDefinitio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Tables/pivotTable9.xml" ContentType="application/vnd.openxmlformats-officedocument.spreadsheetml.pivotTable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84" windowWidth="13380" windowHeight="5856" firstSheet="6" activeTab="13"/>
  </bookViews>
  <sheets>
    <sheet name="Sheet4" sheetId="4" r:id="rId1"/>
    <sheet name="Sheet1" sheetId="1" r:id="rId2"/>
    <sheet name="Sheet6" sheetId="6" r:id="rId3"/>
    <sheet name="Sheet7" sheetId="7" r:id="rId4"/>
    <sheet name="Scenario Summary" sheetId="9" r:id="rId5"/>
    <sheet name="Scenario Summary 2" sheetId="10" r:id="rId6"/>
    <sheet name="Answer Report 1" sheetId="11" r:id="rId7"/>
    <sheet name="Sensitivity Report 1" sheetId="12" r:id="rId8"/>
    <sheet name="Limits Report 1" sheetId="13" r:id="rId9"/>
    <sheet name="Sheet8" sheetId="8" r:id="rId10"/>
    <sheet name="Sheet2" sheetId="14" r:id="rId11"/>
    <sheet name="Sheet12" sheetId="20" r:id="rId12"/>
    <sheet name="Sheet13" sheetId="21" r:id="rId13"/>
    <sheet name="consolidated" sheetId="22" r:id="rId14"/>
  </sheets>
  <definedNames>
    <definedName name="_xlnm._FilterDatabase" localSheetId="1" hidden="1">Sheet1!$A$1:$F$21</definedName>
    <definedName name="solver_adj" localSheetId="9" hidden="1">Sheet8!$I$76:$I$78</definedName>
    <definedName name="solver_cvg" localSheetId="9" hidden="1">0.0001</definedName>
    <definedName name="solver_drv" localSheetId="9" hidden="1">1</definedName>
    <definedName name="solver_est" localSheetId="9" hidden="1">1</definedName>
    <definedName name="solver_itr" localSheetId="9" hidden="1">100</definedName>
    <definedName name="solver_lhs1" localSheetId="9" hidden="1">Sheet8!$I$76</definedName>
    <definedName name="solver_lhs2" localSheetId="9" hidden="1">Sheet8!$I$77</definedName>
    <definedName name="solver_lhs3" localSheetId="9" hidden="1">Sheet8!$I$78</definedName>
    <definedName name="solver_lhs4" localSheetId="9" hidden="1">Sheet8!$I$79</definedName>
    <definedName name="solver_lin" localSheetId="9" hidden="1">2</definedName>
    <definedName name="solver_neg" localSheetId="9" hidden="1">2</definedName>
    <definedName name="solver_num" localSheetId="9" hidden="1">4</definedName>
    <definedName name="solver_nwt" localSheetId="9" hidden="1">1</definedName>
    <definedName name="solver_opt" localSheetId="9" hidden="1">Sheet8!$K$79</definedName>
    <definedName name="solver_pre" localSheetId="9" hidden="1">0.000001</definedName>
    <definedName name="solver_rel1" localSheetId="9" hidden="1">3</definedName>
    <definedName name="solver_rel2" localSheetId="9" hidden="1">3</definedName>
    <definedName name="solver_rel3" localSheetId="9" hidden="1">1</definedName>
    <definedName name="solver_rel4" localSheetId="9" hidden="1">2</definedName>
    <definedName name="solver_rhs1" localSheetId="9" hidden="1">50</definedName>
    <definedName name="solver_rhs2" localSheetId="9" hidden="1">40</definedName>
    <definedName name="solver_rhs3" localSheetId="9" hidden="1">40</definedName>
    <definedName name="solver_rhs4" localSheetId="9" hidden="1">300</definedName>
    <definedName name="solver_scl" localSheetId="9" hidden="1">2</definedName>
    <definedName name="solver_sho" localSheetId="9" hidden="1">2</definedName>
    <definedName name="solver_tim" localSheetId="9" hidden="1">100</definedName>
    <definedName name="solver_tol" localSheetId="9" hidden="1">0.05</definedName>
    <definedName name="solver_typ" localSheetId="9" hidden="1">1</definedName>
    <definedName name="solver_val" localSheetId="9" hidden="1">0</definedName>
  </definedNames>
  <calcPr calcId="125725"/>
  <pivotCaches>
    <pivotCache cacheId="0" r:id="rId15"/>
    <pivotCache cacheId="1" r:id="rId16"/>
  </pivotCaches>
</workbook>
</file>

<file path=xl/calcChain.xml><?xml version="1.0" encoding="utf-8"?>
<calcChain xmlns="http://schemas.openxmlformats.org/spreadsheetml/2006/main">
  <c r="I27" i="21"/>
  <c r="J18" i="22"/>
  <c r="G20" i="20"/>
  <c r="I4" i="22"/>
  <c r="I5"/>
  <c r="I6"/>
  <c r="I7"/>
  <c r="I8"/>
  <c r="I9"/>
  <c r="I10"/>
  <c r="I11"/>
  <c r="I12"/>
  <c r="I13"/>
  <c r="I14"/>
  <c r="I15"/>
  <c r="I3"/>
  <c r="K79" i="8"/>
  <c r="I79"/>
</calcChain>
</file>

<file path=xl/sharedStrings.xml><?xml version="1.0" encoding="utf-8"?>
<sst xmlns="http://schemas.openxmlformats.org/spreadsheetml/2006/main" count="505" uniqueCount="204">
  <si>
    <t>DATE</t>
  </si>
  <si>
    <t>AMOUNT</t>
  </si>
  <si>
    <t>ACCTYPE</t>
  </si>
  <si>
    <t>BRANCH</t>
  </si>
  <si>
    <t>CUSTOMER</t>
  </si>
  <si>
    <t>IRA</t>
  </si>
  <si>
    <t>CD</t>
  </si>
  <si>
    <t>SAVINGS</t>
  </si>
  <si>
    <t>CHECKING</t>
  </si>
  <si>
    <t>OPENED BY</t>
  </si>
  <si>
    <t>CENTRAL</t>
  </si>
  <si>
    <t>NORTH COUNTRY</t>
  </si>
  <si>
    <t>WESTSIDE</t>
  </si>
  <si>
    <t>SOUTHSIDE</t>
  </si>
  <si>
    <t>NEW ACCTS</t>
  </si>
  <si>
    <t>TELLER</t>
  </si>
  <si>
    <t>EXISTING</t>
  </si>
  <si>
    <t>NEW</t>
  </si>
  <si>
    <t>Row Labels</t>
  </si>
  <si>
    <t>Grand Total</t>
  </si>
  <si>
    <t>Sum of AMOUNT</t>
  </si>
  <si>
    <t>Column Labels</t>
  </si>
  <si>
    <t>Count of AMOUNT</t>
  </si>
  <si>
    <t>Values</t>
  </si>
  <si>
    <t>Count of OPENED BY</t>
  </si>
  <si>
    <t>Count of BRANCH</t>
  </si>
  <si>
    <t>ORDER ID</t>
  </si>
  <si>
    <t>PRODUCT</t>
  </si>
  <si>
    <t>CATEGORY</t>
  </si>
  <si>
    <t>DATES</t>
  </si>
  <si>
    <t>COUNTRY</t>
  </si>
  <si>
    <t>CARROTS</t>
  </si>
  <si>
    <t>BROCALI</t>
  </si>
  <si>
    <t>AALOO</t>
  </si>
  <si>
    <t>BEGAN</t>
  </si>
  <si>
    <t>MIRCHI</t>
  </si>
  <si>
    <t>FRUIT</t>
  </si>
  <si>
    <t>LADYFINGER</t>
  </si>
  <si>
    <t>GILKI</t>
  </si>
  <si>
    <t>TURAI</t>
  </si>
  <si>
    <t>PALAK</t>
  </si>
  <si>
    <t>PATTAGOBHI</t>
  </si>
  <si>
    <t>SHALJAM</t>
  </si>
  <si>
    <t>VEGETABLE</t>
  </si>
  <si>
    <t>BANANA</t>
  </si>
  <si>
    <t>MANGO</t>
  </si>
  <si>
    <t>SALES</t>
  </si>
  <si>
    <t>US</t>
  </si>
  <si>
    <t>UK</t>
  </si>
  <si>
    <t>CANADA</t>
  </si>
  <si>
    <t>AUSTRALIA</t>
  </si>
  <si>
    <t>INDIA</t>
  </si>
  <si>
    <t>GERMANY</t>
  </si>
  <si>
    <t>Sum of SALES</t>
  </si>
  <si>
    <t>Average of SALES</t>
  </si>
  <si>
    <t>Count of SALES</t>
  </si>
  <si>
    <t>Average of SALES2</t>
  </si>
  <si>
    <t>Max of SALES</t>
  </si>
  <si>
    <t>Min of SALES</t>
  </si>
  <si>
    <t>Sum of SALES2</t>
  </si>
  <si>
    <t>INTEREST RATE</t>
  </si>
  <si>
    <t>LOAN TERM</t>
  </si>
  <si>
    <t>DOWN PAYMENT</t>
  </si>
  <si>
    <t xml:space="preserve">PURCHASE PRICE </t>
  </si>
  <si>
    <t>INPUT CELLS</t>
  </si>
  <si>
    <t>MORTGAGE LOAN WORKSHEET</t>
  </si>
  <si>
    <t xml:space="preserve">Goal seek </t>
  </si>
  <si>
    <t>RESULT CELLS</t>
  </si>
  <si>
    <t>LOAN AMOUNT</t>
  </si>
  <si>
    <t>MONTHLY PAYMENT</t>
  </si>
  <si>
    <t>TOTAL PAYMENT</t>
  </si>
  <si>
    <t>TOTAL INTEREST</t>
  </si>
  <si>
    <t>LOAN AMT</t>
  </si>
  <si>
    <t>MO PAMT</t>
  </si>
  <si>
    <t>TOTAL PMT</t>
  </si>
  <si>
    <t>TOTAL INT</t>
  </si>
  <si>
    <t>ONE WAY TABLE</t>
  </si>
  <si>
    <t>TWO WAY TABLE</t>
  </si>
  <si>
    <t>DIRECT MAIL PROFIT MODEL</t>
  </si>
  <si>
    <t xml:space="preserve">NUMBER MAILED </t>
  </si>
  <si>
    <t>REPONSE RATE</t>
  </si>
  <si>
    <t>PARAMETERS</t>
  </si>
  <si>
    <t>PRINTING COST</t>
  </si>
  <si>
    <t>MAILING</t>
  </si>
  <si>
    <t>RESPOSES</t>
  </si>
  <si>
    <t>PROFIT</t>
  </si>
  <si>
    <t>GROSS</t>
  </si>
  <si>
    <t>NET PROFIT</t>
  </si>
  <si>
    <t>RESPONSE RATE</t>
  </si>
  <si>
    <t>NUMBER MAILED</t>
  </si>
  <si>
    <t>SCENERIO MANAGER</t>
  </si>
  <si>
    <t>RESOURCE COST VARIABLE</t>
  </si>
  <si>
    <t>HOURLY LABOR</t>
  </si>
  <si>
    <t>MATERIAL</t>
  </si>
  <si>
    <t>PRODUCT A</t>
  </si>
  <si>
    <t>PRODUCT B</t>
  </si>
  <si>
    <t>PRODUCT C</t>
  </si>
  <si>
    <t>HOURS PER UNIT</t>
  </si>
  <si>
    <t xml:space="preserve">MATERIAL PER UNIT </t>
  </si>
  <si>
    <t>COST TO PRODUCE</t>
  </si>
  <si>
    <t>SALES PRICE</t>
  </si>
  <si>
    <t>UNIT PROFIT</t>
  </si>
  <si>
    <t>UNITS PRODUCED</t>
  </si>
  <si>
    <t>TOTAL PROFIT PER PRODUCT</t>
  </si>
  <si>
    <t>TOTAL PROFIT $ 17988</t>
  </si>
  <si>
    <t>$C$78</t>
  </si>
  <si>
    <t>$C$79</t>
  </si>
  <si>
    <t>$B$90</t>
  </si>
  <si>
    <t>BEST</t>
  </si>
  <si>
    <t>Created by LTSE on 16-10-2023</t>
  </si>
  <si>
    <t>WORST CASE</t>
  </si>
  <si>
    <t>MOST LIKE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</si>
  <si>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</si>
  <si>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</si>
  <si>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</si>
  <si>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</si>
  <si>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</si>
  <si>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</si>
  <si>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</si>
  <si>
    <t>SOLVER ADD IN</t>
  </si>
  <si>
    <t>UNITS</t>
  </si>
  <si>
    <t>PROFIT/UNIT</t>
  </si>
  <si>
    <t>TOTAL</t>
  </si>
  <si>
    <t>&gt;=50</t>
  </si>
  <si>
    <t>&gt;=40</t>
  </si>
  <si>
    <t>&lt;=40</t>
  </si>
  <si>
    <t>A</t>
  </si>
  <si>
    <t>B</t>
  </si>
  <si>
    <t>C</t>
  </si>
  <si>
    <t>Created by LTSE on 17-10-2023</t>
  </si>
  <si>
    <t>LIKE</t>
  </si>
  <si>
    <t>MOST LIKELY</t>
  </si>
  <si>
    <t>Microsoft Excel 12.0 Answer Report</t>
  </si>
  <si>
    <t>Worksheet: [SG.xlsx]Sheet8</t>
  </si>
  <si>
    <t>Report Created: 17-10-2023 10:41:55</t>
  </si>
  <si>
    <t>Target Cell (Max)</t>
  </si>
  <si>
    <t>Cell</t>
  </si>
  <si>
    <t>Name</t>
  </si>
  <si>
    <t>Original Value</t>
  </si>
  <si>
    <t>Final Value</t>
  </si>
  <si>
    <t>Adjustable Cells</t>
  </si>
  <si>
    <t>Constraints</t>
  </si>
  <si>
    <t>Cell Value</t>
  </si>
  <si>
    <t>Formula</t>
  </si>
  <si>
    <t>Status</t>
  </si>
  <si>
    <t>Slack</t>
  </si>
  <si>
    <t>$K$79</t>
  </si>
  <si>
    <t>TOTAL PROFIT</t>
  </si>
  <si>
    <t>$I$76</t>
  </si>
  <si>
    <t>PRODUCT A UNITS</t>
  </si>
  <si>
    <t>$I$77</t>
  </si>
  <si>
    <t>PRODUCT B UNITS</t>
  </si>
  <si>
    <t>$I$78</t>
  </si>
  <si>
    <t>PRODUCT C UNITS</t>
  </si>
  <si>
    <t>$I$79</t>
  </si>
  <si>
    <t>TOTAL UNITS</t>
  </si>
  <si>
    <t>$I$79=300</t>
  </si>
  <si>
    <t>Not Binding</t>
  </si>
  <si>
    <t>$I$76&gt;=50</t>
  </si>
  <si>
    <t>$I$77&gt;=40</t>
  </si>
  <si>
    <t>$I$78&lt;=40</t>
  </si>
  <si>
    <t>Binding</t>
  </si>
  <si>
    <t>Microsoft Excel 12.0 Sensitivity Report</t>
  </si>
  <si>
    <t>Final</t>
  </si>
  <si>
    <t>Value</t>
  </si>
  <si>
    <t>Reduced</t>
  </si>
  <si>
    <t>Gradient</t>
  </si>
  <si>
    <t>Lagrange</t>
  </si>
  <si>
    <t>Multiplier</t>
  </si>
  <si>
    <t>Microsoft Excel 12.0 Limits Report</t>
  </si>
  <si>
    <t>Worksheet: [SG.xlsx]Limits Report 1</t>
  </si>
  <si>
    <t>Target</t>
  </si>
  <si>
    <t>Adjustable</t>
  </si>
  <si>
    <t>Lower</t>
  </si>
  <si>
    <t>Limit</t>
  </si>
  <si>
    <t>Result</t>
  </si>
  <si>
    <t>Upper</t>
  </si>
  <si>
    <t>savii</t>
  </si>
  <si>
    <t>kajukatli</t>
  </si>
  <si>
    <t>rasmalai</t>
  </si>
  <si>
    <t>shrutti</t>
  </si>
  <si>
    <t>ENROL NO</t>
  </si>
  <si>
    <t>NAME</t>
  </si>
  <si>
    <t>MARK 1</t>
  </si>
  <si>
    <t>MARK2</t>
  </si>
  <si>
    <t>MARK3</t>
  </si>
  <si>
    <t>MARK 4</t>
  </si>
  <si>
    <t>MARK 5</t>
  </si>
  <si>
    <t>AVERAGE</t>
  </si>
  <si>
    <t>GRADE</t>
  </si>
  <si>
    <t>ALIEN</t>
  </si>
  <si>
    <t>BEN</t>
  </si>
  <si>
    <t>BHUTTO</t>
  </si>
  <si>
    <t>BLACK STONE</t>
  </si>
  <si>
    <t>BROWN</t>
  </si>
  <si>
    <t>LADOOO</t>
  </si>
  <si>
    <t>GREY</t>
  </si>
  <si>
    <t>JOYL</t>
  </si>
  <si>
    <t>JOHNSON</t>
  </si>
  <si>
    <t>CHOTU BABY</t>
  </si>
  <si>
    <t>PETAL</t>
  </si>
  <si>
    <t>MATHEW</t>
  </si>
  <si>
    <t>KAMNA</t>
  </si>
  <si>
    <t>consolidated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</si>
</sst>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4" formatCode="_ &quot;₹&quot;\ * #,##0.00_ ;_ &quot;₹&quot;\ * \-#,##0.00_ ;_ &quot;₹&quot;\ * &quot;-&quot;??_ ;_ @_ "/>
    <numFmt numFmtId="43" formatCode="_ * #,##0.00_ ;_ * \-#,##0.00_ ;_ * &quot;-&quot;??_ ;_ @_ "/>
    <numFmt numFmtId="164" formatCode="_-[$$-409]* #,##0.00_ ;_-[$$-409]* \-#,##0.00\ ;_-[$$-409]* &quot;-&quot;??_ ;_-@_ "/>
    <numFmt numFmtId="165" formatCode="0.0%"/>
    <numFmt numFmtId="166" formatCode="0.000%"/>
  </numFmts>
  <fonts count="1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color indexed="9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</patternFill>
    </fill>
    <fill>
      <patternFill patternType="solid">
        <fgColor theme="1" tint="0.34998626667073579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6">
    <xf numFmtId="0" fontId="0" fillId="0" borderId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6" fillId="3" borderId="0" applyNumberFormat="0" applyBorder="0" applyAlignment="0" applyProtection="0"/>
  </cellStyleXfs>
  <cellXfs count="69">
    <xf numFmtId="0" fontId="0" fillId="0" borderId="0" xfId="0"/>
    <xf numFmtId="17" fontId="0" fillId="0" borderId="1" xfId="0" applyNumberFormat="1" applyBorder="1"/>
    <xf numFmtId="0" fontId="0" fillId="0" borderId="1" xfId="0" applyBorder="1"/>
    <xf numFmtId="0" fontId="2" fillId="2" borderId="1" xfId="0" applyFont="1" applyFill="1" applyBorder="1"/>
    <xf numFmtId="0" fontId="1" fillId="2" borderId="0" xfId="0" applyFont="1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7" fontId="0" fillId="0" borderId="0" xfId="0" applyNumberFormat="1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Font="1"/>
    <xf numFmtId="0" fontId="3" fillId="2" borderId="1" xfId="0" applyFont="1" applyFill="1" applyBorder="1"/>
    <xf numFmtId="15" fontId="0" fillId="0" borderId="1" xfId="0" applyNumberFormat="1" applyBorder="1"/>
    <xf numFmtId="10" fontId="0" fillId="0" borderId="0" xfId="0" applyNumberFormat="1"/>
    <xf numFmtId="10" fontId="0" fillId="0" borderId="1" xfId="0" applyNumberFormat="1" applyBorder="1"/>
    <xf numFmtId="9" fontId="0" fillId="0" borderId="1" xfId="0" applyNumberFormat="1" applyBorder="1"/>
    <xf numFmtId="164" fontId="0" fillId="0" borderId="1" xfId="0" applyNumberFormat="1" applyBorder="1"/>
    <xf numFmtId="0" fontId="0" fillId="2" borderId="0" xfId="0" applyFill="1"/>
    <xf numFmtId="0" fontId="5" fillId="0" borderId="0" xfId="0" applyFont="1"/>
    <xf numFmtId="0" fontId="1" fillId="0" borderId="0" xfId="0" applyFont="1"/>
    <xf numFmtId="0" fontId="0" fillId="4" borderId="1" xfId="0" applyFill="1" applyBorder="1"/>
    <xf numFmtId="9" fontId="0" fillId="4" borderId="1" xfId="0" applyNumberFormat="1" applyFill="1" applyBorder="1"/>
    <xf numFmtId="164" fontId="0" fillId="4" borderId="1" xfId="0" applyNumberFormat="1" applyFill="1" applyBorder="1"/>
    <xf numFmtId="44" fontId="0" fillId="0" borderId="1" xfId="3" applyFont="1" applyBorder="1"/>
    <xf numFmtId="43" fontId="6" fillId="3" borderId="1" xfId="5" applyNumberFormat="1" applyBorder="1"/>
    <xf numFmtId="41" fontId="6" fillId="3" borderId="1" xfId="2" applyFont="1" applyFill="1" applyBorder="1"/>
    <xf numFmtId="0" fontId="7" fillId="0" borderId="0" xfId="0" applyFont="1"/>
    <xf numFmtId="0" fontId="0" fillId="4" borderId="0" xfId="0" applyFill="1"/>
    <xf numFmtId="9" fontId="0" fillId="4" borderId="2" xfId="4" applyFont="1" applyFill="1" applyBorder="1"/>
    <xf numFmtId="9" fontId="0" fillId="4" borderId="3" xfId="4" applyFont="1" applyFill="1" applyBorder="1"/>
    <xf numFmtId="41" fontId="6" fillId="3" borderId="1" xfId="5" applyNumberFormat="1" applyBorder="1"/>
    <xf numFmtId="165" fontId="0" fillId="4" borderId="3" xfId="4" applyNumberFormat="1" applyFont="1" applyFill="1" applyBorder="1"/>
    <xf numFmtId="10" fontId="0" fillId="4" borderId="2" xfId="4" applyNumberFormat="1" applyFont="1" applyFill="1" applyBorder="1"/>
    <xf numFmtId="166" fontId="0" fillId="4" borderId="3" xfId="4" applyNumberFormat="1" applyFont="1" applyFill="1" applyBorder="1"/>
    <xf numFmtId="43" fontId="0" fillId="4" borderId="1" xfId="1" applyFont="1" applyFill="1" applyBorder="1"/>
    <xf numFmtId="43" fontId="0" fillId="4" borderId="1" xfId="1" applyFont="1" applyFill="1" applyBorder="1" applyAlignment="1">
      <alignment horizontal="left"/>
    </xf>
    <xf numFmtId="164" fontId="0" fillId="0" borderId="1" xfId="3" applyNumberFormat="1" applyFont="1" applyBorder="1"/>
    <xf numFmtId="164" fontId="0" fillId="0" borderId="1" xfId="4" applyNumberFormat="1" applyFont="1" applyBorder="1"/>
    <xf numFmtId="0" fontId="0" fillId="0" borderId="0" xfId="0" applyFill="1" applyBorder="1" applyAlignment="1"/>
    <xf numFmtId="0" fontId="0" fillId="0" borderId="5" xfId="0" applyFill="1" applyBorder="1" applyAlignment="1"/>
    <xf numFmtId="0" fontId="8" fillId="5" borderId="6" xfId="0" applyFont="1" applyFill="1" applyBorder="1" applyAlignment="1">
      <alignment horizontal="left"/>
    </xf>
    <xf numFmtId="0" fontId="8" fillId="5" borderId="4" xfId="0" applyFont="1" applyFill="1" applyBorder="1" applyAlignment="1">
      <alignment horizontal="left"/>
    </xf>
    <xf numFmtId="0" fontId="0" fillId="0" borderId="7" xfId="0" applyFill="1" applyBorder="1" applyAlignment="1"/>
    <xf numFmtId="0" fontId="9" fillId="6" borderId="0" xfId="0" applyFont="1" applyFill="1" applyBorder="1" applyAlignment="1">
      <alignment horizontal="left"/>
    </xf>
    <xf numFmtId="0" fontId="10" fillId="6" borderId="7" xfId="0" applyFont="1" applyFill="1" applyBorder="1" applyAlignment="1">
      <alignment horizontal="left"/>
    </xf>
    <xf numFmtId="0" fontId="9" fillId="6" borderId="5" xfId="0" applyFont="1" applyFill="1" applyBorder="1" applyAlignment="1">
      <alignment horizontal="left"/>
    </xf>
    <xf numFmtId="0" fontId="11" fillId="5" borderId="4" xfId="0" applyFont="1" applyFill="1" applyBorder="1" applyAlignment="1">
      <alignment horizontal="right"/>
    </xf>
    <xf numFmtId="0" fontId="11" fillId="5" borderId="6" xfId="0" applyFont="1" applyFill="1" applyBorder="1" applyAlignment="1">
      <alignment horizontal="right"/>
    </xf>
    <xf numFmtId="0" fontId="0" fillId="7" borderId="0" xfId="0" applyFill="1" applyBorder="1" applyAlignment="1"/>
    <xf numFmtId="0" fontId="12" fillId="0" borderId="0" xfId="0" applyFont="1" applyFill="1" applyBorder="1" applyAlignment="1">
      <alignment vertical="top" wrapText="1"/>
    </xf>
    <xf numFmtId="164" fontId="0" fillId="0" borderId="0" xfId="0" applyNumberFormat="1"/>
    <xf numFmtId="0" fontId="0" fillId="4" borderId="0" xfId="0" applyFill="1" applyBorder="1"/>
    <xf numFmtId="0" fontId="0" fillId="8" borderId="0" xfId="0" applyFill="1" applyBorder="1"/>
    <xf numFmtId="0" fontId="0" fillId="8" borderId="0" xfId="0" applyFill="1"/>
    <xf numFmtId="0" fontId="13" fillId="5" borderId="6" xfId="0" applyFont="1" applyFill="1" applyBorder="1" applyAlignment="1">
      <alignment horizontal="left"/>
    </xf>
    <xf numFmtId="0" fontId="13" fillId="5" borderId="4" xfId="0" applyFont="1" applyFill="1" applyBorder="1" applyAlignment="1">
      <alignment horizontal="left"/>
    </xf>
    <xf numFmtId="0" fontId="14" fillId="6" borderId="0" xfId="0" applyFont="1" applyFill="1" applyBorder="1" applyAlignment="1">
      <alignment horizontal="left"/>
    </xf>
    <xf numFmtId="0" fontId="15" fillId="6" borderId="7" xfId="0" applyFont="1" applyFill="1" applyBorder="1" applyAlignment="1">
      <alignment horizontal="left"/>
    </xf>
    <xf numFmtId="0" fontId="14" fillId="6" borderId="5" xfId="0" applyFont="1" applyFill="1" applyBorder="1" applyAlignment="1">
      <alignment horizontal="left"/>
    </xf>
    <xf numFmtId="0" fontId="0" fillId="0" borderId="11" xfId="0" applyFill="1" applyBorder="1" applyAlignment="1"/>
    <xf numFmtId="0" fontId="15" fillId="0" borderId="10" xfId="0" applyFont="1" applyFill="1" applyBorder="1" applyAlignment="1">
      <alignment horizontal="center"/>
    </xf>
    <xf numFmtId="0" fontId="0" fillId="0" borderId="12" xfId="0" applyFill="1" applyBorder="1" applyAlignment="1"/>
    <xf numFmtId="164" fontId="0" fillId="0" borderId="11" xfId="0" applyNumberFormat="1" applyFill="1" applyBorder="1" applyAlignment="1"/>
    <xf numFmtId="0" fontId="0" fillId="0" borderId="12" xfId="0" applyNumberFormat="1" applyFill="1" applyBorder="1" applyAlignment="1"/>
    <xf numFmtId="0" fontId="0" fillId="0" borderId="11" xfId="0" applyNumberFormat="1" applyFill="1" applyBorder="1" applyAlignment="1"/>
    <xf numFmtId="0" fontId="15" fillId="0" borderId="8" xfId="0" applyFont="1" applyFill="1" applyBorder="1" applyAlignment="1">
      <alignment horizontal="center"/>
    </xf>
    <xf numFmtId="0" fontId="15" fillId="0" borderId="9" xfId="0" applyFont="1" applyFill="1" applyBorder="1" applyAlignment="1">
      <alignment horizontal="center"/>
    </xf>
    <xf numFmtId="0" fontId="0" fillId="2" borderId="1" xfId="0" applyFill="1" applyBorder="1"/>
    <xf numFmtId="0" fontId="0" fillId="0" borderId="0" xfId="0" applyBorder="1"/>
  </cellXfs>
  <cellStyles count="6">
    <cellStyle name="Accent5" xfId="5" builtinId="45"/>
    <cellStyle name="Comma" xfId="1" builtinId="3"/>
    <cellStyle name="Comma [0]" xfId="2" builtinId="6"/>
    <cellStyle name="Currency" xfId="3" builtinId="4"/>
    <cellStyle name="Normal" xfId="0" builtinId="0"/>
    <cellStyle name="Percent" xfId="4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LTSE" refreshedDate="45212.545906134263" createdVersion="3" refreshedVersion="3" minRefreshableVersion="3" recordCount="20">
  <cacheSource type="worksheet">
    <worksheetSource ref="A1:F21" sheet="Sheet1"/>
  </cacheSource>
  <cacheFields count="6">
    <cacheField name="DATE" numFmtId="17">
      <sharedItems containsSemiMixedTypes="0" containsNonDate="0" containsDate="1" containsString="0" minDate="2001-09-01T00:00:00" maxDate="2001-09-02T00:00:00" count="1">
        <d v="2001-09-01T00:00:00"/>
      </sharedItems>
    </cacheField>
    <cacheField name="AMOUNT" numFmtId="0">
      <sharedItems containsSemiMixedTypes="0" containsString="0" containsNumber="1" containsInteger="1" minValue="500" maxValue="16000" count="19">
        <n v="5000"/>
        <n v="14571"/>
        <n v="500"/>
        <n v="16000"/>
        <n v="8721"/>
        <n v="6837"/>
        <n v="3171"/>
        <n v="4562"/>
        <n v="8569"/>
        <n v="6253"/>
        <n v="1425"/>
        <n v="3135"/>
        <n v="2311"/>
        <n v="2563"/>
        <n v="1452"/>
        <n v="8512"/>
        <n v="9632"/>
        <n v="7412"/>
        <n v="8523"/>
      </sharedItems>
    </cacheField>
    <cacheField name="ACCTYPE" numFmtId="0">
      <sharedItems count="4">
        <s v="IRA"/>
        <s v="CD"/>
        <s v="SAVINGS"/>
        <s v="CHECKING"/>
      </sharedItems>
    </cacheField>
    <cacheField name="OPENED BY" numFmtId="0">
      <sharedItems count="2">
        <s v="NEW ACCTS"/>
        <s v="TELLER"/>
      </sharedItems>
    </cacheField>
    <cacheField name="CUSTOMER" numFmtId="0">
      <sharedItems count="2">
        <s v="EXISTING"/>
        <s v="NEW"/>
      </sharedItems>
    </cacheField>
    <cacheField name="BRANCH" numFmtId="0">
      <sharedItems count="4">
        <s v="CENTRAL"/>
        <s v="NORTH COUNTRY"/>
        <s v="WESTSIDE"/>
        <s v="SOUTHSIDE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LTSE" refreshedDate="45212.604094444447" createdVersion="3" refreshedVersion="3" minRefreshableVersion="3" recordCount="13">
  <cacheSource type="worksheet">
    <worksheetSource ref="A28:F41" sheet="Sheet1"/>
  </cacheSource>
  <cacheFields count="6">
    <cacheField name="ORDER ID" numFmtId="0">
      <sharedItems containsSemiMixedTypes="0" containsString="0" containsNumber="1" containsInteger="1" minValue="1" maxValue="13"/>
    </cacheField>
    <cacheField name="PRODUCT" numFmtId="0">
      <sharedItems count="13">
        <s v="CARROTS"/>
        <s v="BROCALI"/>
        <s v="AALOO"/>
        <s v="BEGAN"/>
        <s v="BANANA"/>
        <s v="MANGO"/>
        <s v="LADYFINGER"/>
        <s v="MIRCHI"/>
        <s v="GILKI"/>
        <s v="TURAI"/>
        <s v="PALAK"/>
        <s v="PATTAGOBHI"/>
        <s v="SHALJAM"/>
      </sharedItems>
    </cacheField>
    <cacheField name="CATEGORY" numFmtId="0">
      <sharedItems count="2">
        <s v="VEGETABLE"/>
        <s v="FRUIT"/>
      </sharedItems>
    </cacheField>
    <cacheField name="DATES" numFmtId="15">
      <sharedItems containsSemiMixedTypes="0" containsNonDate="0" containsDate="1" containsString="0" minDate="2014-01-02T00:00:00" maxDate="2014-01-15T00:00:00"/>
    </cacheField>
    <cacheField name="COUNTRY" numFmtId="0">
      <sharedItems count="6">
        <s v="INDIA"/>
        <s v="GERMANY"/>
        <s v="US"/>
        <s v="UK"/>
        <s v="CANADA"/>
        <s v="AUSTRALIA"/>
      </sharedItems>
    </cacheField>
    <cacheField name="SALES" numFmtId="0">
      <sharedItems containsSemiMixedTypes="0" containsString="0" containsNumber="1" containsInteger="1" minValue="617" maxValue="9062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0">
  <r>
    <x v="0"/>
    <x v="0"/>
    <x v="0"/>
    <x v="0"/>
    <x v="0"/>
    <x v="0"/>
  </r>
  <r>
    <x v="0"/>
    <x v="1"/>
    <x v="1"/>
    <x v="1"/>
    <x v="1"/>
    <x v="0"/>
  </r>
  <r>
    <x v="0"/>
    <x v="2"/>
    <x v="2"/>
    <x v="0"/>
    <x v="0"/>
    <x v="0"/>
  </r>
  <r>
    <x v="0"/>
    <x v="3"/>
    <x v="2"/>
    <x v="0"/>
    <x v="1"/>
    <x v="0"/>
  </r>
  <r>
    <x v="0"/>
    <x v="4"/>
    <x v="0"/>
    <x v="0"/>
    <x v="0"/>
    <x v="1"/>
  </r>
  <r>
    <x v="0"/>
    <x v="5"/>
    <x v="1"/>
    <x v="0"/>
    <x v="1"/>
    <x v="2"/>
  </r>
  <r>
    <x v="0"/>
    <x v="6"/>
    <x v="1"/>
    <x v="0"/>
    <x v="0"/>
    <x v="1"/>
  </r>
  <r>
    <x v="0"/>
    <x v="7"/>
    <x v="2"/>
    <x v="1"/>
    <x v="1"/>
    <x v="2"/>
  </r>
  <r>
    <x v="0"/>
    <x v="8"/>
    <x v="2"/>
    <x v="1"/>
    <x v="0"/>
    <x v="2"/>
  </r>
  <r>
    <x v="0"/>
    <x v="9"/>
    <x v="3"/>
    <x v="0"/>
    <x v="1"/>
    <x v="1"/>
  </r>
  <r>
    <x v="0"/>
    <x v="10"/>
    <x v="2"/>
    <x v="0"/>
    <x v="0"/>
    <x v="3"/>
  </r>
  <r>
    <x v="0"/>
    <x v="11"/>
    <x v="2"/>
    <x v="0"/>
    <x v="1"/>
    <x v="3"/>
  </r>
  <r>
    <x v="0"/>
    <x v="12"/>
    <x v="2"/>
    <x v="0"/>
    <x v="0"/>
    <x v="1"/>
  </r>
  <r>
    <x v="0"/>
    <x v="13"/>
    <x v="2"/>
    <x v="1"/>
    <x v="0"/>
    <x v="1"/>
  </r>
  <r>
    <x v="0"/>
    <x v="14"/>
    <x v="3"/>
    <x v="1"/>
    <x v="1"/>
    <x v="0"/>
  </r>
  <r>
    <x v="0"/>
    <x v="15"/>
    <x v="2"/>
    <x v="1"/>
    <x v="0"/>
    <x v="0"/>
  </r>
  <r>
    <x v="0"/>
    <x v="16"/>
    <x v="3"/>
    <x v="0"/>
    <x v="1"/>
    <x v="3"/>
  </r>
  <r>
    <x v="0"/>
    <x v="10"/>
    <x v="1"/>
    <x v="0"/>
    <x v="0"/>
    <x v="3"/>
  </r>
  <r>
    <x v="0"/>
    <x v="17"/>
    <x v="1"/>
    <x v="1"/>
    <x v="1"/>
    <x v="1"/>
  </r>
  <r>
    <x v="0"/>
    <x v="18"/>
    <x v="0"/>
    <x v="1"/>
    <x v="1"/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3">
  <r>
    <n v="1"/>
    <x v="0"/>
    <x v="0"/>
    <d v="2014-01-02T00:00:00"/>
    <x v="0"/>
    <n v="4270"/>
  </r>
  <r>
    <n v="2"/>
    <x v="1"/>
    <x v="0"/>
    <d v="2014-01-03T00:00:00"/>
    <x v="1"/>
    <n v="8739"/>
  </r>
  <r>
    <n v="3"/>
    <x v="2"/>
    <x v="0"/>
    <d v="2014-01-04T00:00:00"/>
    <x v="2"/>
    <n v="617"/>
  </r>
  <r>
    <n v="4"/>
    <x v="3"/>
    <x v="0"/>
    <d v="2014-01-05T00:00:00"/>
    <x v="3"/>
    <n v="8384"/>
  </r>
  <r>
    <n v="5"/>
    <x v="4"/>
    <x v="1"/>
    <d v="2014-01-06T00:00:00"/>
    <x v="4"/>
    <n v="2626"/>
  </r>
  <r>
    <n v="6"/>
    <x v="5"/>
    <x v="1"/>
    <d v="2014-01-07T00:00:00"/>
    <x v="5"/>
    <n v="3610"/>
  </r>
  <r>
    <n v="7"/>
    <x v="6"/>
    <x v="0"/>
    <d v="2014-01-08T00:00:00"/>
    <x v="5"/>
    <n v="9062"/>
  </r>
  <r>
    <n v="8"/>
    <x v="7"/>
    <x v="0"/>
    <d v="2014-01-09T00:00:00"/>
    <x v="0"/>
    <n v="7012"/>
  </r>
  <r>
    <n v="9"/>
    <x v="8"/>
    <x v="0"/>
    <d v="2014-01-10T00:00:00"/>
    <x v="2"/>
    <n v="1903"/>
  </r>
  <r>
    <n v="10"/>
    <x v="9"/>
    <x v="0"/>
    <d v="2014-01-11T00:00:00"/>
    <x v="3"/>
    <n v="8845"/>
  </r>
  <r>
    <n v="11"/>
    <x v="10"/>
    <x v="0"/>
    <d v="2014-01-12T00:00:00"/>
    <x v="4"/>
    <n v="2563"/>
  </r>
  <r>
    <n v="12"/>
    <x v="11"/>
    <x v="0"/>
    <d v="2014-01-13T00:00:00"/>
    <x v="0"/>
    <n v="7015"/>
  </r>
  <r>
    <n v="13"/>
    <x v="12"/>
    <x v="1"/>
    <d v="2014-01-14T00:00:00"/>
    <x v="5"/>
    <n v="845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6" cacheId="1" applyNumberFormats="0" applyBorderFormats="0" applyFontFormats="0" applyPatternFormats="0" applyAlignmentFormats="0" applyWidthHeightFormats="1" dataCaption="Values" missingCaption="0" updatedVersion="3" minRefreshableVersion="3" showCalcMbrs="0" useAutoFormatting="1" itemPrintTitles="1" createdVersion="3" indent="0" outline="1" outlineData="1" multipleFieldFilters="0">
  <location ref="J21:M29" firstHeaderRow="1" firstDataRow="2" firstDataCol="1"/>
  <pivotFields count="6">
    <pivotField showAll="0"/>
    <pivotField showAll="0"/>
    <pivotField axis="axisCol" showAll="0">
      <items count="3">
        <item x="1"/>
        <item x="0"/>
        <item t="default"/>
      </items>
    </pivotField>
    <pivotField numFmtId="15" showAll="0"/>
    <pivotField axis="axisRow" showAll="0">
      <items count="7">
        <item x="5"/>
        <item x="4"/>
        <item x="1"/>
        <item x="0"/>
        <item x="3"/>
        <item x="2"/>
        <item t="default"/>
      </items>
    </pivotField>
    <pivotField dataField="1" showAll="0"/>
  </pivotFields>
  <rowFields count="1">
    <field x="4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SALES" fld="5" baseField="0" baseItem="0"/>
  </dataField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missingCaption="0" updatedVersion="3" minRefreshableVersion="3" showCalcMbrs="0" useAutoFormatting="1" itemPrintTitles="1" createdVersion="3" indent="0" outline="1" outlineData="1" multipleFieldFilters="0">
  <location ref="A3:F9" firstHeaderRow="1" firstDataRow="2" firstDataCol="1" rowPageCount="1" colPageCount="1"/>
  <pivotFields count="6">
    <pivotField numFmtId="17" showAll="0"/>
    <pivotField dataField="1" showAll="0"/>
    <pivotField axis="axisCol" showAll="0">
      <items count="5">
        <item x="1"/>
        <item x="3"/>
        <item x="0"/>
        <item x="2"/>
        <item t="default"/>
      </items>
    </pivotField>
    <pivotField showAll="0"/>
    <pivotField axis="axisPage" showAll="0">
      <items count="3">
        <item x="0"/>
        <item x="1"/>
        <item t="default"/>
      </items>
    </pivotField>
    <pivotField axis="axisRow" showAll="0">
      <items count="5">
        <item x="0"/>
        <item x="1"/>
        <item x="3"/>
        <item x="2"/>
        <item t="default"/>
      </items>
    </pivotField>
  </pivotFields>
  <rowFields count="1">
    <field x="5"/>
  </rowFields>
  <rowItems count="5">
    <i>
      <x/>
    </i>
    <i>
      <x v="1"/>
    </i>
    <i>
      <x v="2"/>
    </i>
    <i>
      <x v="3"/>
    </i>
    <i t="grand">
      <x/>
    </i>
  </rowItems>
  <colFields count="1">
    <field x="2"/>
  </colFields>
  <colItems count="5">
    <i>
      <x/>
    </i>
    <i>
      <x v="1"/>
    </i>
    <i>
      <x v="2"/>
    </i>
    <i>
      <x v="3"/>
    </i>
    <i t="grand">
      <x/>
    </i>
  </colItems>
  <pageFields count="1">
    <pageField fld="4" item="1" hier="-1"/>
  </pageFields>
  <dataFields count="1">
    <dataField name="Count of AMOUNT" fld="1" subtotal="count" baseField="0" baseItem="0"/>
  </dataFields>
  <pivotTableStyleInfo name="PivotStyleLight16"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K6:P9" firstHeaderRow="1" firstDataRow="2" firstDataCol="1" rowPageCount="1" colPageCount="1"/>
  <pivotFields count="6">
    <pivotField axis="axisRow" numFmtId="17" showAll="0">
      <items count="2">
        <item x="0"/>
        <item t="default"/>
      </items>
    </pivotField>
    <pivotField dataField="1" showAll="0"/>
    <pivotField showAll="0"/>
    <pivotField showAll="0"/>
    <pivotField axis="axisPage" showAll="0">
      <items count="3">
        <item x="0"/>
        <item x="1"/>
        <item t="default"/>
      </items>
    </pivotField>
    <pivotField axis="axisCol" showAll="0">
      <items count="5">
        <item x="0"/>
        <item x="1"/>
        <item x="3"/>
        <item x="2"/>
        <item t="default"/>
      </items>
    </pivotField>
  </pivotFields>
  <rowFields count="1">
    <field x="0"/>
  </rowFields>
  <rowItems count="2">
    <i>
      <x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4" item="1" hier="-1"/>
  </pageFields>
  <dataFields count="1">
    <dataField name="Sum of AMOUNT" fld="1" baseField="0" baseItem="0"/>
  </dataFields>
  <pivotTableStyleInfo name="PivotStyleLight16" showRowHeaders="1" showColHeaders="1" showRowStripes="0" showColStripes="0" showLastColumn="1"/>
</pivotTableDefinition>
</file>

<file path=xl/pivotTables/pivotTable4.xml><?xml version="1.0" encoding="utf-8"?>
<pivotTableDefinition xmlns="http://schemas.openxmlformats.org/spreadsheetml/2006/main" name="PivotTable7" cacheId="1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C12:D28" firstHeaderRow="1" firstDataRow="1" firstDataCol="1"/>
  <pivotFields count="6">
    <pivotField showAll="0"/>
    <pivotField axis="axisRow" showAll="0">
      <items count="14">
        <item x="2"/>
        <item x="4"/>
        <item x="3"/>
        <item x="1"/>
        <item x="0"/>
        <item x="8"/>
        <item x="6"/>
        <item x="5"/>
        <item x="7"/>
        <item x="10"/>
        <item x="11"/>
        <item x="12"/>
        <item x="9"/>
        <item t="default"/>
      </items>
    </pivotField>
    <pivotField axis="axisRow" showAll="0">
      <items count="3">
        <item x="1"/>
        <item x="0"/>
        <item t="default"/>
      </items>
    </pivotField>
    <pivotField numFmtId="15" showAll="0"/>
    <pivotField showAll="0"/>
    <pivotField dataField="1" showAll="0"/>
  </pivotFields>
  <rowFields count="2">
    <field x="2"/>
    <field x="1"/>
  </rowFields>
  <rowItems count="16">
    <i>
      <x/>
    </i>
    <i r="1">
      <x v="1"/>
    </i>
    <i r="1">
      <x v="7"/>
    </i>
    <i r="1">
      <x v="11"/>
    </i>
    <i>
      <x v="1"/>
    </i>
    <i r="1">
      <x/>
    </i>
    <i r="1">
      <x v="2"/>
    </i>
    <i r="1">
      <x v="3"/>
    </i>
    <i r="1">
      <x v="4"/>
    </i>
    <i r="1">
      <x v="5"/>
    </i>
    <i r="1">
      <x v="6"/>
    </i>
    <i r="1">
      <x v="8"/>
    </i>
    <i r="1">
      <x v="9"/>
    </i>
    <i r="1">
      <x v="10"/>
    </i>
    <i r="1">
      <x v="12"/>
    </i>
    <i t="grand">
      <x/>
    </i>
  </rowItems>
  <colItems count="1">
    <i/>
  </colItems>
  <dataFields count="1">
    <dataField name="Sum of SALES" fld="5" baseField="0" baseItem="0"/>
  </dataFields>
  <pivotTableStyleInfo name="PivotStyleLight16" showRowHeaders="1" showColHeaders="1" showRowStripes="0" showColStripes="0" showLastColumn="1"/>
</pivotTableDefinition>
</file>

<file path=xl/pivotTables/pivotTable5.xml><?xml version="1.0" encoding="utf-8"?>
<pivotTableDefinition xmlns="http://schemas.openxmlformats.org/spreadsheetml/2006/main" name="PivotTable3" cacheId="0" applyNumberFormats="0" applyBorderFormats="0" applyFontFormats="0" applyPatternFormats="0" applyAlignmentFormats="0" applyWidthHeightFormats="1" dataCaption="Values" missingCaption="0" updatedVersion="3" minRefreshableVersion="3" showCalcMbrs="0" useAutoFormatting="1" itemPrintTitles="1" createdVersion="3" indent="0" outline="1" outlineData="1" multipleFieldFilters="0">
  <location ref="H4:M10" firstHeaderRow="1" firstDataRow="2" firstDataCol="1" rowPageCount="1" colPageCount="1"/>
  <pivotFields count="6">
    <pivotField numFmtId="17" showAll="0"/>
    <pivotField dataField="1" showAll="0"/>
    <pivotField axis="axisCol" showAll="0">
      <items count="5">
        <item x="1"/>
        <item x="3"/>
        <item x="0"/>
        <item x="2"/>
        <item t="default"/>
      </items>
    </pivotField>
    <pivotField showAll="0"/>
    <pivotField axis="axisPage" showAll="0">
      <items count="3">
        <item x="0"/>
        <item x="1"/>
        <item t="default"/>
      </items>
    </pivotField>
    <pivotField axis="axisRow" showAll="0">
      <items count="5">
        <item x="0"/>
        <item x="1"/>
        <item x="3"/>
        <item x="2"/>
        <item t="default"/>
      </items>
    </pivotField>
  </pivotFields>
  <rowFields count="1">
    <field x="5"/>
  </rowFields>
  <rowItems count="5">
    <i>
      <x/>
    </i>
    <i>
      <x v="1"/>
    </i>
    <i>
      <x v="2"/>
    </i>
    <i>
      <x v="3"/>
    </i>
    <i t="grand">
      <x/>
    </i>
  </rowItems>
  <colFields count="1">
    <field x="2"/>
  </colFields>
  <colItems count="5">
    <i>
      <x/>
    </i>
    <i>
      <x v="1"/>
    </i>
    <i>
      <x v="2"/>
    </i>
    <i>
      <x v="3"/>
    </i>
    <i t="grand">
      <x/>
    </i>
  </colItems>
  <pageFields count="1">
    <pageField fld="4" item="1" hier="-1"/>
  </pageFields>
  <dataFields count="1">
    <dataField name="Count of AMOUNT" fld="1" subtotal="count" baseField="0" baseItem="0"/>
  </dataFields>
  <pivotTableStyleInfo name="PivotStyleLight16" showRowHeaders="1" showColHeaders="1" showRowStripes="0" showColStripes="0" showLastColumn="1"/>
</pivotTableDefinition>
</file>

<file path=xl/pivotTables/pivotTable6.xml><?xml version="1.0" encoding="utf-8"?>
<pivotTableDefinition xmlns="http://schemas.openxmlformats.org/spreadsheetml/2006/main" name="PivotTable8" cacheId="1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K11:P19" firstHeaderRow="1" firstDataRow="2" firstDataCol="1"/>
  <pivotFields count="6">
    <pivotField showAll="0"/>
    <pivotField showAll="0"/>
    <pivotField showAll="0"/>
    <pivotField numFmtId="15" showAll="0"/>
    <pivotField axis="axisRow" showAll="0">
      <items count="7">
        <item x="5"/>
        <item x="4"/>
        <item x="1"/>
        <item x="0"/>
        <item x="3"/>
        <item x="2"/>
        <item t="default"/>
      </items>
    </pivotField>
    <pivotField dataField="1" showAll="0"/>
  </pivotFields>
  <rowFields count="1">
    <field x="4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Average of SALES" fld="5" subtotal="average" baseField="0" baseItem="0"/>
    <dataField name="Count of SALES" fld="5" subtotal="count" baseField="0" baseItem="0"/>
    <dataField name="Average of SALES2" fld="5" subtotal="average" baseField="0" baseItem="0"/>
    <dataField name="Max of SALES" fld="5" subtotal="max" baseField="0" baseItem="0"/>
    <dataField name="Min of SALES" fld="5" subtotal="min" baseField="0" baseItem="0"/>
  </dataFields>
  <pivotTableStyleInfo name="PivotStyleLight16" showRowHeaders="1" showColHeaders="1" showRowStripes="0" showColStripes="0" showLastColumn="1"/>
</pivotTableDefinition>
</file>

<file path=xl/pivotTables/pivotTable7.xml><?xml version="1.0" encoding="utf-8"?>
<pivotTableDefinition xmlns="http://schemas.openxmlformats.org/spreadsheetml/2006/main" name="PivotTable4" cacheId="0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C12:D17" firstHeaderRow="1" firstDataRow="1" firstDataCol="1" rowPageCount="1" colPageCount="1"/>
  <pivotFields count="6">
    <pivotField numFmtId="17" showAll="0"/>
    <pivotField showAll="0"/>
    <pivotField axis="axisRow" showAll="0">
      <items count="5">
        <item x="1"/>
        <item x="3"/>
        <item x="0"/>
        <item x="2"/>
        <item t="default"/>
      </items>
    </pivotField>
    <pivotField axis="axisPage" dataField="1" showAll="0">
      <items count="3">
        <item x="0"/>
        <item x="1"/>
        <item t="default"/>
      </items>
    </pivotField>
    <pivotField showAll="0"/>
    <pivotField showAll="0"/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Items count="1">
    <i/>
  </colItems>
  <pageFields count="1">
    <pageField fld="3" item="1" hier="-1"/>
  </pageFields>
  <dataFields count="1">
    <dataField name="Count of OPENED BY" fld="3" subtotal="count" baseField="0" baseItem="0"/>
  </dataFields>
  <pivotTableStyleInfo name="PivotStyleLight16" showRowHeaders="1" showColHeaders="1" showRowStripes="0" showColStripes="0" showLastColumn="1"/>
</pivotTableDefinition>
</file>

<file path=xl/pivotTables/pivotTable8.xml><?xml version="1.0" encoding="utf-8"?>
<pivotTableDefinition xmlns="http://schemas.openxmlformats.org/spreadsheetml/2006/main" name="PivotTable9" cacheId="1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D19:F34" firstHeaderRow="1" firstDataRow="2" firstDataCol="1"/>
  <pivotFields count="6">
    <pivotField showAll="0"/>
    <pivotField axis="axisRow" showAll="0">
      <items count="14">
        <item x="2"/>
        <item x="4"/>
        <item x="3"/>
        <item x="1"/>
        <item x="0"/>
        <item x="8"/>
        <item x="6"/>
        <item x="5"/>
        <item x="7"/>
        <item x="10"/>
        <item x="11"/>
        <item x="12"/>
        <item x="9"/>
        <item t="default"/>
      </items>
    </pivotField>
    <pivotField showAll="0"/>
    <pivotField numFmtId="15" showAll="0"/>
    <pivotField showAll="0"/>
    <pivotField dataField="1" showAll="0"/>
  </pivotFields>
  <rowFields count="1">
    <field x="1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SALES" fld="5" baseField="0" baseItem="0"/>
    <dataField name="Sum of SALES2" fld="5" showDataAs="percentOfTotal" baseField="0" baseItem="0" numFmtId="10"/>
  </dataFields>
  <pivotTableStyleInfo name="PivotStyleLight16" showRowHeaders="1" showColHeaders="1" showRowStripes="0" showColStripes="0" showLastColumn="1"/>
</pivotTableDefinition>
</file>

<file path=xl/pivotTables/pivotTable9.xml><?xml version="1.0" encoding="utf-8"?>
<pivotTableDefinition xmlns="http://schemas.openxmlformats.org/spreadsheetml/2006/main" name="PivotTable5" cacheId="0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I9:J11" firstHeaderRow="1" firstDataRow="1" firstDataCol="1" rowPageCount="3" colPageCount="1"/>
  <pivotFields count="6">
    <pivotField numFmtId="17" showAll="0"/>
    <pivotField showAll="0">
      <items count="20">
        <item x="2"/>
        <item x="10"/>
        <item x="14"/>
        <item x="12"/>
        <item x="13"/>
        <item x="11"/>
        <item x="6"/>
        <item x="7"/>
        <item x="0"/>
        <item x="9"/>
        <item x="5"/>
        <item x="17"/>
        <item x="15"/>
        <item x="18"/>
        <item x="8"/>
        <item x="4"/>
        <item x="16"/>
        <item x="1"/>
        <item x="3"/>
        <item t="default"/>
      </items>
    </pivotField>
    <pivotField axis="axisPage" showAll="0">
      <items count="5">
        <item x="1"/>
        <item x="3"/>
        <item x="0"/>
        <item x="2"/>
        <item t="default"/>
      </items>
    </pivotField>
    <pivotField axis="axisPage" showAll="0">
      <items count="3">
        <item x="0"/>
        <item x="1"/>
        <item t="default"/>
      </items>
    </pivotField>
    <pivotField axis="axisPage" showAll="0">
      <items count="3">
        <item x="0"/>
        <item x="1"/>
        <item t="default"/>
      </items>
    </pivotField>
    <pivotField axis="axisRow" dataField="1" showAll="0">
      <items count="5">
        <item x="0"/>
        <item x="1"/>
        <item x="3"/>
        <item x="2"/>
        <item t="default"/>
      </items>
    </pivotField>
  </pivotFields>
  <rowFields count="1">
    <field x="5"/>
  </rowFields>
  <rowItems count="2">
    <i>
      <x/>
    </i>
    <i t="grand">
      <x/>
    </i>
  </rowItems>
  <colItems count="1">
    <i/>
  </colItems>
  <pageFields count="3">
    <pageField fld="3" item="1" hier="-1"/>
    <pageField fld="2" item="1" hier="-1"/>
    <pageField fld="4" item="1" hier="-1"/>
  </pageFields>
  <dataFields count="1">
    <dataField name="Count of BRANCH" fld="5" subtotal="count" baseField="0" baseItem="0"/>
  </dataField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7.xml"/><Relationship Id="rId1" Type="http://schemas.openxmlformats.org/officeDocument/2006/relationships/pivotTable" Target="../pivotTables/pivotTable6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9.xml"/><Relationship Id="rId1" Type="http://schemas.openxmlformats.org/officeDocument/2006/relationships/pivotTable" Target="../pivotTables/pivotTable8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opLeftCell="A10" workbookViewId="0">
      <selection activeCell="K27" sqref="K27"/>
    </sheetView>
  </sheetViews>
  <sheetFormatPr defaultRowHeight="14.4"/>
  <cols>
    <col min="1" max="1" width="16.88671875" bestFit="1" customWidth="1"/>
    <col min="2" max="2" width="15.5546875" bestFit="1" customWidth="1"/>
    <col min="3" max="3" width="9.6640625" bestFit="1" customWidth="1"/>
    <col min="4" max="4" width="3.88671875" customWidth="1"/>
    <col min="5" max="5" width="8.5546875" customWidth="1"/>
    <col min="6" max="6" width="10.77734375" bestFit="1" customWidth="1"/>
    <col min="10" max="10" width="12.5546875" customWidth="1"/>
    <col min="11" max="11" width="15.5546875" customWidth="1"/>
    <col min="12" max="12" width="10.6640625" bestFit="1" customWidth="1"/>
    <col min="13" max="13" width="10.77734375" bestFit="1" customWidth="1"/>
  </cols>
  <sheetData>
    <row r="1" spans="1:6">
      <c r="A1" s="5" t="s">
        <v>4</v>
      </c>
      <c r="B1" t="s">
        <v>17</v>
      </c>
    </row>
    <row r="3" spans="1:6">
      <c r="A3" s="5" t="s">
        <v>22</v>
      </c>
      <c r="B3" s="5" t="s">
        <v>21</v>
      </c>
    </row>
    <row r="4" spans="1:6">
      <c r="A4" s="5" t="s">
        <v>18</v>
      </c>
      <c r="B4" t="s">
        <v>6</v>
      </c>
      <c r="C4" t="s">
        <v>8</v>
      </c>
      <c r="D4" t="s">
        <v>5</v>
      </c>
      <c r="E4" t="s">
        <v>7</v>
      </c>
      <c r="F4" t="s">
        <v>19</v>
      </c>
    </row>
    <row r="5" spans="1:6">
      <c r="A5" s="6" t="s">
        <v>10</v>
      </c>
      <c r="B5" s="7">
        <v>1</v>
      </c>
      <c r="C5" s="7">
        <v>1</v>
      </c>
      <c r="D5" s="7">
        <v>0</v>
      </c>
      <c r="E5" s="7">
        <v>1</v>
      </c>
      <c r="F5" s="7">
        <v>3</v>
      </c>
    </row>
    <row r="6" spans="1:6">
      <c r="A6" s="6" t="s">
        <v>11</v>
      </c>
      <c r="B6" s="7">
        <v>1</v>
      </c>
      <c r="C6" s="7">
        <v>1</v>
      </c>
      <c r="D6" s="7">
        <v>1</v>
      </c>
      <c r="E6" s="7">
        <v>0</v>
      </c>
      <c r="F6" s="7">
        <v>3</v>
      </c>
    </row>
    <row r="7" spans="1:6">
      <c r="A7" s="6" t="s">
        <v>13</v>
      </c>
      <c r="B7" s="7">
        <v>0</v>
      </c>
      <c r="C7" s="7">
        <v>1</v>
      </c>
      <c r="D7" s="7">
        <v>0</v>
      </c>
      <c r="E7" s="7">
        <v>1</v>
      </c>
      <c r="F7" s="7">
        <v>2</v>
      </c>
    </row>
    <row r="8" spans="1:6">
      <c r="A8" s="6" t="s">
        <v>12</v>
      </c>
      <c r="B8" s="7">
        <v>1</v>
      </c>
      <c r="C8" s="7">
        <v>0</v>
      </c>
      <c r="D8" s="7">
        <v>0</v>
      </c>
      <c r="E8" s="7">
        <v>1</v>
      </c>
      <c r="F8" s="7">
        <v>2</v>
      </c>
    </row>
    <row r="9" spans="1:6">
      <c r="A9" s="6" t="s">
        <v>19</v>
      </c>
      <c r="B9" s="7">
        <v>3</v>
      </c>
      <c r="C9" s="7">
        <v>3</v>
      </c>
      <c r="D9" s="7">
        <v>1</v>
      </c>
      <c r="E9" s="7">
        <v>3</v>
      </c>
      <c r="F9" s="7">
        <v>10</v>
      </c>
    </row>
    <row r="21" spans="10:13">
      <c r="J21" s="5" t="s">
        <v>53</v>
      </c>
      <c r="K21" s="5" t="s">
        <v>21</v>
      </c>
    </row>
    <row r="22" spans="10:13">
      <c r="J22" s="5" t="s">
        <v>18</v>
      </c>
      <c r="K22" t="s">
        <v>36</v>
      </c>
      <c r="L22" t="s">
        <v>43</v>
      </c>
      <c r="M22" t="s">
        <v>19</v>
      </c>
    </row>
    <row r="23" spans="10:13">
      <c r="J23" s="6" t="s">
        <v>50</v>
      </c>
      <c r="K23" s="7">
        <v>12066</v>
      </c>
      <c r="L23" s="7">
        <v>9062</v>
      </c>
      <c r="M23" s="7">
        <v>21128</v>
      </c>
    </row>
    <row r="24" spans="10:13">
      <c r="J24" s="6" t="s">
        <v>49</v>
      </c>
      <c r="K24" s="7">
        <v>2626</v>
      </c>
      <c r="L24" s="7">
        <v>2563</v>
      </c>
      <c r="M24" s="7">
        <v>5189</v>
      </c>
    </row>
    <row r="25" spans="10:13">
      <c r="J25" s="6" t="s">
        <v>52</v>
      </c>
      <c r="K25" s="7">
        <v>0</v>
      </c>
      <c r="L25" s="7">
        <v>8739</v>
      </c>
      <c r="M25" s="7">
        <v>8739</v>
      </c>
    </row>
    <row r="26" spans="10:13">
      <c r="J26" s="6" t="s">
        <v>51</v>
      </c>
      <c r="K26" s="7">
        <v>0</v>
      </c>
      <c r="L26" s="7">
        <v>18297</v>
      </c>
      <c r="M26" s="7">
        <v>18297</v>
      </c>
    </row>
    <row r="27" spans="10:13">
      <c r="J27" s="6" t="s">
        <v>48</v>
      </c>
      <c r="K27" s="7">
        <v>0</v>
      </c>
      <c r="L27" s="7">
        <v>17229</v>
      </c>
      <c r="M27" s="7">
        <v>17229</v>
      </c>
    </row>
    <row r="28" spans="10:13">
      <c r="J28" s="6" t="s">
        <v>47</v>
      </c>
      <c r="K28" s="7">
        <v>0</v>
      </c>
      <c r="L28" s="7">
        <v>2520</v>
      </c>
      <c r="M28" s="7">
        <v>2520</v>
      </c>
    </row>
    <row r="29" spans="10:13">
      <c r="J29" s="6" t="s">
        <v>19</v>
      </c>
      <c r="K29" s="7">
        <v>14692</v>
      </c>
      <c r="L29" s="7">
        <v>58410</v>
      </c>
      <c r="M29" s="7">
        <v>73102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41"/>
  <sheetViews>
    <sheetView topLeftCell="A16" workbookViewId="0">
      <selection activeCell="A28" sqref="A28:F41"/>
    </sheetView>
  </sheetViews>
  <sheetFormatPr defaultRowHeight="14.4"/>
  <cols>
    <col min="2" max="2" width="11.109375" bestFit="1" customWidth="1"/>
    <col min="3" max="3" width="10.33203125" bestFit="1" customWidth="1"/>
    <col min="4" max="4" width="15.77734375" bestFit="1" customWidth="1"/>
    <col min="5" max="5" width="13.21875" bestFit="1" customWidth="1"/>
    <col min="6" max="6" width="15.77734375" bestFit="1" customWidth="1"/>
    <col min="11" max="12" width="15.5546875" bestFit="1" customWidth="1"/>
    <col min="13" max="13" width="15.77734375" bestFit="1" customWidth="1"/>
    <col min="14" max="14" width="10.6640625" bestFit="1" customWidth="1"/>
    <col min="15" max="15" width="9.5546875" bestFit="1" customWidth="1"/>
    <col min="16" max="16" width="10.77734375" bestFit="1" customWidth="1"/>
  </cols>
  <sheetData>
    <row r="1" spans="1:16" ht="18">
      <c r="A1" s="3" t="s">
        <v>0</v>
      </c>
      <c r="B1" s="3" t="s">
        <v>1</v>
      </c>
      <c r="C1" s="3" t="s">
        <v>2</v>
      </c>
      <c r="D1" s="4" t="s">
        <v>9</v>
      </c>
      <c r="E1" s="3" t="s">
        <v>4</v>
      </c>
      <c r="F1" s="3" t="s">
        <v>3</v>
      </c>
    </row>
    <row r="2" spans="1:16">
      <c r="A2" s="1">
        <v>37135</v>
      </c>
      <c r="B2" s="2">
        <v>5000</v>
      </c>
      <c r="C2" s="2" t="s">
        <v>5</v>
      </c>
      <c r="D2" s="2" t="s">
        <v>14</v>
      </c>
      <c r="E2" s="2" t="s">
        <v>16</v>
      </c>
      <c r="F2" s="2" t="s">
        <v>10</v>
      </c>
    </row>
    <row r="3" spans="1:16">
      <c r="A3" s="1">
        <v>37135</v>
      </c>
      <c r="B3" s="2">
        <v>14571</v>
      </c>
      <c r="C3" s="2" t="s">
        <v>6</v>
      </c>
      <c r="D3" s="2" t="s">
        <v>15</v>
      </c>
      <c r="E3" s="2" t="s">
        <v>17</v>
      </c>
      <c r="F3" s="2" t="s">
        <v>10</v>
      </c>
    </row>
    <row r="4" spans="1:16">
      <c r="A4" s="1">
        <v>37135</v>
      </c>
      <c r="B4" s="2">
        <v>500</v>
      </c>
      <c r="C4" s="2" t="s">
        <v>7</v>
      </c>
      <c r="D4" s="2" t="s">
        <v>14</v>
      </c>
      <c r="E4" s="2" t="s">
        <v>16</v>
      </c>
      <c r="F4" s="2" t="s">
        <v>10</v>
      </c>
      <c r="K4" s="5" t="s">
        <v>4</v>
      </c>
      <c r="L4" t="s">
        <v>17</v>
      </c>
    </row>
    <row r="5" spans="1:16">
      <c r="A5" s="1">
        <v>37135</v>
      </c>
      <c r="B5" s="2">
        <v>16000</v>
      </c>
      <c r="C5" s="2" t="s">
        <v>7</v>
      </c>
      <c r="D5" s="2" t="s">
        <v>14</v>
      </c>
      <c r="E5" s="2" t="s">
        <v>17</v>
      </c>
      <c r="F5" s="2" t="s">
        <v>10</v>
      </c>
    </row>
    <row r="6" spans="1:16">
      <c r="A6" s="1">
        <v>37135</v>
      </c>
      <c r="B6" s="2">
        <v>8721</v>
      </c>
      <c r="C6" s="2" t="s">
        <v>5</v>
      </c>
      <c r="D6" s="2" t="s">
        <v>14</v>
      </c>
      <c r="E6" s="2" t="s">
        <v>16</v>
      </c>
      <c r="F6" s="2" t="s">
        <v>11</v>
      </c>
      <c r="K6" s="5" t="s">
        <v>20</v>
      </c>
      <c r="L6" s="5" t="s">
        <v>21</v>
      </c>
    </row>
    <row r="7" spans="1:16">
      <c r="A7" s="1">
        <v>37135</v>
      </c>
      <c r="B7" s="2">
        <v>6837</v>
      </c>
      <c r="C7" s="2" t="s">
        <v>6</v>
      </c>
      <c r="D7" s="2" t="s">
        <v>14</v>
      </c>
      <c r="E7" s="2" t="s">
        <v>17</v>
      </c>
      <c r="F7" s="2" t="s">
        <v>12</v>
      </c>
      <c r="K7" s="5" t="s">
        <v>18</v>
      </c>
      <c r="L7" t="s">
        <v>10</v>
      </c>
      <c r="M7" t="s">
        <v>11</v>
      </c>
      <c r="N7" t="s">
        <v>13</v>
      </c>
      <c r="O7" t="s">
        <v>12</v>
      </c>
      <c r="P7" t="s">
        <v>19</v>
      </c>
    </row>
    <row r="8" spans="1:16">
      <c r="A8" s="1">
        <v>37135</v>
      </c>
      <c r="B8" s="2">
        <v>3171</v>
      </c>
      <c r="C8" s="2" t="s">
        <v>6</v>
      </c>
      <c r="D8" s="2" t="s">
        <v>14</v>
      </c>
      <c r="E8" s="2" t="s">
        <v>16</v>
      </c>
      <c r="F8" s="2" t="s">
        <v>11</v>
      </c>
      <c r="K8" s="8">
        <v>37135</v>
      </c>
      <c r="L8" s="7">
        <v>32023</v>
      </c>
      <c r="M8" s="7">
        <v>22188</v>
      </c>
      <c r="N8" s="7">
        <v>12767</v>
      </c>
      <c r="O8" s="7">
        <v>11399</v>
      </c>
      <c r="P8" s="7">
        <v>78377</v>
      </c>
    </row>
    <row r="9" spans="1:16">
      <c r="A9" s="1">
        <v>37135</v>
      </c>
      <c r="B9" s="2">
        <v>4562</v>
      </c>
      <c r="C9" s="2" t="s">
        <v>7</v>
      </c>
      <c r="D9" s="2" t="s">
        <v>15</v>
      </c>
      <c r="E9" s="2" t="s">
        <v>17</v>
      </c>
      <c r="F9" s="2" t="s">
        <v>12</v>
      </c>
      <c r="K9" s="8" t="s">
        <v>19</v>
      </c>
      <c r="L9" s="7">
        <v>32023</v>
      </c>
      <c r="M9" s="7">
        <v>22188</v>
      </c>
      <c r="N9" s="7">
        <v>12767</v>
      </c>
      <c r="O9" s="7">
        <v>11399</v>
      </c>
      <c r="P9" s="7">
        <v>78377</v>
      </c>
    </row>
    <row r="10" spans="1:16">
      <c r="A10" s="1">
        <v>37135</v>
      </c>
      <c r="B10" s="2">
        <v>8569</v>
      </c>
      <c r="C10" s="2" t="s">
        <v>7</v>
      </c>
      <c r="D10" s="2" t="s">
        <v>15</v>
      </c>
      <c r="E10" s="2" t="s">
        <v>16</v>
      </c>
      <c r="F10" s="2" t="s">
        <v>12</v>
      </c>
    </row>
    <row r="11" spans="1:16">
      <c r="A11" s="1">
        <v>37135</v>
      </c>
      <c r="B11" s="2">
        <v>6253</v>
      </c>
      <c r="C11" s="2" t="s">
        <v>8</v>
      </c>
      <c r="D11" s="2" t="s">
        <v>14</v>
      </c>
      <c r="E11" s="2" t="s">
        <v>17</v>
      </c>
      <c r="F11" s="2" t="s">
        <v>11</v>
      </c>
    </row>
    <row r="12" spans="1:16">
      <c r="A12" s="1">
        <v>37135</v>
      </c>
      <c r="B12" s="2">
        <v>1425</v>
      </c>
      <c r="C12" s="2" t="s">
        <v>7</v>
      </c>
      <c r="D12" s="2" t="s">
        <v>14</v>
      </c>
      <c r="E12" s="2" t="s">
        <v>16</v>
      </c>
      <c r="F12" s="2" t="s">
        <v>13</v>
      </c>
    </row>
    <row r="13" spans="1:16">
      <c r="A13" s="1">
        <v>37135</v>
      </c>
      <c r="B13" s="2">
        <v>3135</v>
      </c>
      <c r="C13" s="2" t="s">
        <v>7</v>
      </c>
      <c r="D13" s="2" t="s">
        <v>14</v>
      </c>
      <c r="E13" s="2" t="s">
        <v>17</v>
      </c>
      <c r="F13" s="2" t="s">
        <v>13</v>
      </c>
    </row>
    <row r="14" spans="1:16">
      <c r="A14" s="1">
        <v>37135</v>
      </c>
      <c r="B14" s="2">
        <v>2311</v>
      </c>
      <c r="C14" s="2" t="s">
        <v>7</v>
      </c>
      <c r="D14" s="2" t="s">
        <v>14</v>
      </c>
      <c r="E14" s="2" t="s">
        <v>16</v>
      </c>
      <c r="F14" s="2" t="s">
        <v>11</v>
      </c>
    </row>
    <row r="15" spans="1:16">
      <c r="A15" s="1">
        <v>37135</v>
      </c>
      <c r="B15" s="2">
        <v>2563</v>
      </c>
      <c r="C15" s="2" t="s">
        <v>7</v>
      </c>
      <c r="D15" s="2" t="s">
        <v>15</v>
      </c>
      <c r="E15" s="2" t="s">
        <v>16</v>
      </c>
      <c r="F15" s="2" t="s">
        <v>11</v>
      </c>
    </row>
    <row r="16" spans="1:16">
      <c r="A16" s="1">
        <v>37135</v>
      </c>
      <c r="B16" s="2">
        <v>1452</v>
      </c>
      <c r="C16" s="2" t="s">
        <v>8</v>
      </c>
      <c r="D16" s="2" t="s">
        <v>15</v>
      </c>
      <c r="E16" s="2" t="s">
        <v>17</v>
      </c>
      <c r="F16" s="2" t="s">
        <v>10</v>
      </c>
    </row>
    <row r="17" spans="1:6">
      <c r="A17" s="1">
        <v>37135</v>
      </c>
      <c r="B17" s="2">
        <v>8512</v>
      </c>
      <c r="C17" s="2" t="s">
        <v>7</v>
      </c>
      <c r="D17" s="2" t="s">
        <v>15</v>
      </c>
      <c r="E17" s="2" t="s">
        <v>16</v>
      </c>
      <c r="F17" s="2" t="s">
        <v>10</v>
      </c>
    </row>
    <row r="18" spans="1:6">
      <c r="A18" s="1">
        <v>37135</v>
      </c>
      <c r="B18" s="2">
        <v>9632</v>
      </c>
      <c r="C18" s="2" t="s">
        <v>8</v>
      </c>
      <c r="D18" s="2" t="s">
        <v>14</v>
      </c>
      <c r="E18" s="2" t="s">
        <v>17</v>
      </c>
      <c r="F18" s="2" t="s">
        <v>13</v>
      </c>
    </row>
    <row r="19" spans="1:6">
      <c r="A19" s="1">
        <v>37135</v>
      </c>
      <c r="B19" s="2">
        <v>1425</v>
      </c>
      <c r="C19" s="2" t="s">
        <v>6</v>
      </c>
      <c r="D19" s="2" t="s">
        <v>14</v>
      </c>
      <c r="E19" s="2" t="s">
        <v>16</v>
      </c>
      <c r="F19" s="2" t="s">
        <v>13</v>
      </c>
    </row>
    <row r="20" spans="1:6">
      <c r="A20" s="1">
        <v>37135</v>
      </c>
      <c r="B20" s="2">
        <v>7412</v>
      </c>
      <c r="C20" s="2" t="s">
        <v>6</v>
      </c>
      <c r="D20" s="2" t="s">
        <v>15</v>
      </c>
      <c r="E20" s="2" t="s">
        <v>17</v>
      </c>
      <c r="F20" s="2" t="s">
        <v>11</v>
      </c>
    </row>
    <row r="21" spans="1:6">
      <c r="A21" s="1">
        <v>37135</v>
      </c>
      <c r="B21" s="2">
        <v>8523</v>
      </c>
      <c r="C21" s="2" t="s">
        <v>5</v>
      </c>
      <c r="D21" s="2" t="s">
        <v>15</v>
      </c>
      <c r="E21" s="2" t="s">
        <v>17</v>
      </c>
      <c r="F21" s="2" t="s">
        <v>11</v>
      </c>
    </row>
    <row r="28" spans="1:6" ht="15.6">
      <c r="A28" s="11" t="s">
        <v>26</v>
      </c>
      <c r="B28" s="11" t="s">
        <v>27</v>
      </c>
      <c r="C28" s="11" t="s">
        <v>28</v>
      </c>
      <c r="D28" s="11" t="s">
        <v>29</v>
      </c>
      <c r="E28" s="11" t="s">
        <v>30</v>
      </c>
      <c r="F28" s="11" t="s">
        <v>46</v>
      </c>
    </row>
    <row r="29" spans="1:6">
      <c r="A29" s="2">
        <v>1</v>
      </c>
      <c r="B29" s="2" t="s">
        <v>31</v>
      </c>
      <c r="C29" s="2" t="s">
        <v>43</v>
      </c>
      <c r="D29" s="12">
        <v>41641</v>
      </c>
      <c r="E29" s="2" t="s">
        <v>51</v>
      </c>
      <c r="F29" s="2">
        <v>4270</v>
      </c>
    </row>
    <row r="30" spans="1:6">
      <c r="A30" s="2">
        <v>2</v>
      </c>
      <c r="B30" s="2" t="s">
        <v>32</v>
      </c>
      <c r="C30" s="2" t="s">
        <v>43</v>
      </c>
      <c r="D30" s="12">
        <v>41642</v>
      </c>
      <c r="E30" s="2" t="s">
        <v>52</v>
      </c>
      <c r="F30" s="2">
        <v>8739</v>
      </c>
    </row>
    <row r="31" spans="1:6">
      <c r="A31" s="2">
        <v>3</v>
      </c>
      <c r="B31" s="2" t="s">
        <v>33</v>
      </c>
      <c r="C31" s="2" t="s">
        <v>43</v>
      </c>
      <c r="D31" s="12">
        <v>41643</v>
      </c>
      <c r="E31" s="2" t="s">
        <v>47</v>
      </c>
      <c r="F31" s="2">
        <v>617</v>
      </c>
    </row>
    <row r="32" spans="1:6">
      <c r="A32" s="2">
        <v>4</v>
      </c>
      <c r="B32" s="2" t="s">
        <v>34</v>
      </c>
      <c r="C32" s="2" t="s">
        <v>43</v>
      </c>
      <c r="D32" s="12">
        <v>41644</v>
      </c>
      <c r="E32" s="2" t="s">
        <v>48</v>
      </c>
      <c r="F32" s="2">
        <v>8384</v>
      </c>
    </row>
    <row r="33" spans="1:6">
      <c r="A33" s="2">
        <v>5</v>
      </c>
      <c r="B33" s="2" t="s">
        <v>44</v>
      </c>
      <c r="C33" s="2" t="s">
        <v>36</v>
      </c>
      <c r="D33" s="12">
        <v>41645</v>
      </c>
      <c r="E33" s="2" t="s">
        <v>49</v>
      </c>
      <c r="F33" s="2">
        <v>2626</v>
      </c>
    </row>
    <row r="34" spans="1:6">
      <c r="A34" s="2">
        <v>6</v>
      </c>
      <c r="B34" s="2" t="s">
        <v>45</v>
      </c>
      <c r="C34" s="2" t="s">
        <v>36</v>
      </c>
      <c r="D34" s="12">
        <v>41646</v>
      </c>
      <c r="E34" s="2" t="s">
        <v>50</v>
      </c>
      <c r="F34" s="2">
        <v>3610</v>
      </c>
    </row>
    <row r="35" spans="1:6">
      <c r="A35" s="2">
        <v>7</v>
      </c>
      <c r="B35" s="2" t="s">
        <v>37</v>
      </c>
      <c r="C35" s="2" t="s">
        <v>43</v>
      </c>
      <c r="D35" s="12">
        <v>41647</v>
      </c>
      <c r="E35" s="2" t="s">
        <v>50</v>
      </c>
      <c r="F35" s="2">
        <v>9062</v>
      </c>
    </row>
    <row r="36" spans="1:6">
      <c r="A36" s="2">
        <v>8</v>
      </c>
      <c r="B36" s="2" t="s">
        <v>35</v>
      </c>
      <c r="C36" s="2" t="s">
        <v>43</v>
      </c>
      <c r="D36" s="12">
        <v>41648</v>
      </c>
      <c r="E36" s="2" t="s">
        <v>51</v>
      </c>
      <c r="F36" s="2">
        <v>7012</v>
      </c>
    </row>
    <row r="37" spans="1:6">
      <c r="A37" s="2">
        <v>9</v>
      </c>
      <c r="B37" s="2" t="s">
        <v>38</v>
      </c>
      <c r="C37" s="2" t="s">
        <v>43</v>
      </c>
      <c r="D37" s="12">
        <v>41649</v>
      </c>
      <c r="E37" s="2" t="s">
        <v>47</v>
      </c>
      <c r="F37" s="2">
        <v>1903</v>
      </c>
    </row>
    <row r="38" spans="1:6">
      <c r="A38" s="2">
        <v>10</v>
      </c>
      <c r="B38" s="2" t="s">
        <v>39</v>
      </c>
      <c r="C38" s="2" t="s">
        <v>43</v>
      </c>
      <c r="D38" s="12">
        <v>41650</v>
      </c>
      <c r="E38" s="2" t="s">
        <v>48</v>
      </c>
      <c r="F38" s="2">
        <v>8845</v>
      </c>
    </row>
    <row r="39" spans="1:6">
      <c r="A39" s="2">
        <v>11</v>
      </c>
      <c r="B39" s="2" t="s">
        <v>40</v>
      </c>
      <c r="C39" s="2" t="s">
        <v>43</v>
      </c>
      <c r="D39" s="12">
        <v>41651</v>
      </c>
      <c r="E39" s="2" t="s">
        <v>49</v>
      </c>
      <c r="F39" s="2">
        <v>2563</v>
      </c>
    </row>
    <row r="40" spans="1:6">
      <c r="A40" s="2">
        <v>12</v>
      </c>
      <c r="B40" s="2" t="s">
        <v>41</v>
      </c>
      <c r="C40" s="2" t="s">
        <v>43</v>
      </c>
      <c r="D40" s="12">
        <v>41652</v>
      </c>
      <c r="E40" s="2" t="s">
        <v>51</v>
      </c>
      <c r="F40" s="2">
        <v>7015</v>
      </c>
    </row>
    <row r="41" spans="1:6">
      <c r="A41" s="2">
        <v>13</v>
      </c>
      <c r="B41" s="2" t="s">
        <v>42</v>
      </c>
      <c r="C41" s="2" t="s">
        <v>36</v>
      </c>
      <c r="D41" s="12">
        <v>41653</v>
      </c>
      <c r="E41" s="2" t="s">
        <v>50</v>
      </c>
      <c r="F41" s="2">
        <v>8456</v>
      </c>
    </row>
  </sheetData>
  <autoFilter ref="A1:F21"/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C2:M28"/>
  <sheetViews>
    <sheetView topLeftCell="A4" workbookViewId="0">
      <selection activeCell="C12" sqref="C12"/>
    </sheetView>
  </sheetViews>
  <sheetFormatPr defaultRowHeight="14.4"/>
  <cols>
    <col min="3" max="3" width="15.77734375" bestFit="1" customWidth="1"/>
    <col min="4" max="4" width="12.5546875" customWidth="1"/>
    <col min="5" max="5" width="8.44140625" customWidth="1"/>
    <col min="6" max="6" width="6.88671875" customWidth="1"/>
    <col min="7" max="7" width="8.33203125" customWidth="1"/>
    <col min="8" max="8" width="8.88671875" customWidth="1"/>
    <col min="9" max="9" width="5.33203125" customWidth="1"/>
    <col min="10" max="10" width="11.44140625" bestFit="1" customWidth="1"/>
    <col min="11" max="11" width="7.88671875" customWidth="1"/>
    <col min="12" max="12" width="7.33203125" customWidth="1"/>
    <col min="13" max="13" width="6.5546875" customWidth="1"/>
    <col min="14" max="14" width="12" bestFit="1" customWidth="1"/>
    <col min="15" max="15" width="9" bestFit="1" customWidth="1"/>
    <col min="16" max="16" width="6.21875" customWidth="1"/>
    <col min="17" max="17" width="10.77734375" bestFit="1" customWidth="1"/>
  </cols>
  <sheetData>
    <row r="2" spans="3:13">
      <c r="H2" s="5" t="s">
        <v>4</v>
      </c>
      <c r="I2" t="s">
        <v>17</v>
      </c>
    </row>
    <row r="4" spans="3:13">
      <c r="H4" s="5" t="s">
        <v>22</v>
      </c>
      <c r="I4" s="5" t="s">
        <v>21</v>
      </c>
    </row>
    <row r="5" spans="3:13">
      <c r="H5" s="5" t="s">
        <v>18</v>
      </c>
      <c r="I5" t="s">
        <v>6</v>
      </c>
      <c r="J5" t="s">
        <v>8</v>
      </c>
      <c r="K5" t="s">
        <v>5</v>
      </c>
      <c r="L5" t="s">
        <v>7</v>
      </c>
      <c r="M5" t="s">
        <v>19</v>
      </c>
    </row>
    <row r="6" spans="3:13">
      <c r="H6" s="6" t="s">
        <v>10</v>
      </c>
      <c r="I6" s="7">
        <v>1</v>
      </c>
      <c r="J6" s="7">
        <v>1</v>
      </c>
      <c r="K6" s="7">
        <v>0</v>
      </c>
      <c r="L6" s="7">
        <v>1</v>
      </c>
      <c r="M6" s="7">
        <v>3</v>
      </c>
    </row>
    <row r="7" spans="3:13">
      <c r="H7" s="6" t="s">
        <v>11</v>
      </c>
      <c r="I7" s="7">
        <v>1</v>
      </c>
      <c r="J7" s="7">
        <v>1</v>
      </c>
      <c r="K7" s="7">
        <v>1</v>
      </c>
      <c r="L7" s="7">
        <v>0</v>
      </c>
      <c r="M7" s="7">
        <v>3</v>
      </c>
    </row>
    <row r="8" spans="3:13">
      <c r="H8" s="6" t="s">
        <v>13</v>
      </c>
      <c r="I8" s="7">
        <v>0</v>
      </c>
      <c r="J8" s="7">
        <v>1</v>
      </c>
      <c r="K8" s="7">
        <v>0</v>
      </c>
      <c r="L8" s="7">
        <v>1</v>
      </c>
      <c r="M8" s="7">
        <v>2</v>
      </c>
    </row>
    <row r="9" spans="3:13">
      <c r="H9" s="6" t="s">
        <v>12</v>
      </c>
      <c r="I9" s="7">
        <v>1</v>
      </c>
      <c r="J9" s="7">
        <v>0</v>
      </c>
      <c r="K9" s="7">
        <v>0</v>
      </c>
      <c r="L9" s="7">
        <v>1</v>
      </c>
      <c r="M9" s="7">
        <v>2</v>
      </c>
    </row>
    <row r="10" spans="3:13">
      <c r="H10" s="6" t="s">
        <v>19</v>
      </c>
      <c r="I10" s="7">
        <v>3</v>
      </c>
      <c r="J10" s="7">
        <v>3</v>
      </c>
      <c r="K10" s="7">
        <v>1</v>
      </c>
      <c r="L10" s="7">
        <v>3</v>
      </c>
      <c r="M10" s="7">
        <v>10</v>
      </c>
    </row>
    <row r="12" spans="3:13">
      <c r="C12" s="5" t="s">
        <v>18</v>
      </c>
      <c r="D12" t="s">
        <v>53</v>
      </c>
    </row>
    <row r="13" spans="3:13">
      <c r="C13" s="6" t="s">
        <v>36</v>
      </c>
      <c r="D13" s="7">
        <v>14692</v>
      </c>
    </row>
    <row r="14" spans="3:13">
      <c r="C14" s="9" t="s">
        <v>44</v>
      </c>
      <c r="D14" s="7">
        <v>2626</v>
      </c>
    </row>
    <row r="15" spans="3:13">
      <c r="C15" s="9" t="s">
        <v>45</v>
      </c>
      <c r="D15" s="7">
        <v>3610</v>
      </c>
    </row>
    <row r="16" spans="3:13">
      <c r="C16" s="9" t="s">
        <v>42</v>
      </c>
      <c r="D16" s="7">
        <v>8456</v>
      </c>
    </row>
    <row r="17" spans="3:4">
      <c r="C17" s="6" t="s">
        <v>43</v>
      </c>
      <c r="D17" s="7">
        <v>58410</v>
      </c>
    </row>
    <row r="18" spans="3:4">
      <c r="C18" s="9" t="s">
        <v>33</v>
      </c>
      <c r="D18" s="7">
        <v>617</v>
      </c>
    </row>
    <row r="19" spans="3:4">
      <c r="C19" s="9" t="s">
        <v>34</v>
      </c>
      <c r="D19" s="7">
        <v>8384</v>
      </c>
    </row>
    <row r="20" spans="3:4">
      <c r="C20" s="9" t="s">
        <v>32</v>
      </c>
      <c r="D20" s="7">
        <v>8739</v>
      </c>
    </row>
    <row r="21" spans="3:4">
      <c r="C21" s="9" t="s">
        <v>31</v>
      </c>
      <c r="D21" s="7">
        <v>4270</v>
      </c>
    </row>
    <row r="22" spans="3:4">
      <c r="C22" s="9" t="s">
        <v>38</v>
      </c>
      <c r="D22" s="7">
        <v>1903</v>
      </c>
    </row>
    <row r="23" spans="3:4">
      <c r="C23" s="9" t="s">
        <v>37</v>
      </c>
      <c r="D23" s="7">
        <v>9062</v>
      </c>
    </row>
    <row r="24" spans="3:4">
      <c r="C24" s="9" t="s">
        <v>35</v>
      </c>
      <c r="D24" s="7">
        <v>7012</v>
      </c>
    </row>
    <row r="25" spans="3:4">
      <c r="C25" s="9" t="s">
        <v>40</v>
      </c>
      <c r="D25" s="7">
        <v>2563</v>
      </c>
    </row>
    <row r="26" spans="3:4">
      <c r="C26" s="9" t="s">
        <v>41</v>
      </c>
      <c r="D26" s="7">
        <v>7015</v>
      </c>
    </row>
    <row r="27" spans="3:4">
      <c r="C27" s="9" t="s">
        <v>39</v>
      </c>
      <c r="D27" s="7">
        <v>8845</v>
      </c>
    </row>
    <row r="28" spans="3:4">
      <c r="C28" s="6" t="s">
        <v>19</v>
      </c>
      <c r="D28" s="7">
        <v>73102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0:P19"/>
  <sheetViews>
    <sheetView topLeftCell="I1" workbookViewId="0">
      <selection activeCell="P14" sqref="P14"/>
    </sheetView>
  </sheetViews>
  <sheetFormatPr defaultRowHeight="14.4"/>
  <cols>
    <col min="3" max="3" width="12.5546875" bestFit="1" customWidth="1"/>
    <col min="4" max="4" width="18.5546875" bestFit="1" customWidth="1"/>
    <col min="11" max="11" width="12.5546875" bestFit="1" customWidth="1"/>
    <col min="12" max="12" width="15.77734375" bestFit="1" customWidth="1"/>
    <col min="13" max="13" width="14" bestFit="1" customWidth="1"/>
    <col min="14" max="14" width="16.77734375" bestFit="1" customWidth="1"/>
    <col min="15" max="15" width="12.44140625" customWidth="1"/>
    <col min="16" max="16" width="12.109375" customWidth="1"/>
  </cols>
  <sheetData>
    <row r="10" spans="3:16">
      <c r="C10" s="5" t="s">
        <v>9</v>
      </c>
      <c r="D10" t="s">
        <v>15</v>
      </c>
    </row>
    <row r="11" spans="3:16">
      <c r="L11" s="5" t="s">
        <v>23</v>
      </c>
    </row>
    <row r="12" spans="3:16">
      <c r="C12" s="5" t="s">
        <v>18</v>
      </c>
      <c r="D12" t="s">
        <v>24</v>
      </c>
      <c r="K12" s="5" t="s">
        <v>18</v>
      </c>
      <c r="L12" t="s">
        <v>54</v>
      </c>
      <c r="M12" t="s">
        <v>55</v>
      </c>
      <c r="N12" t="s">
        <v>56</v>
      </c>
      <c r="O12" t="s">
        <v>57</v>
      </c>
      <c r="P12" t="s">
        <v>58</v>
      </c>
    </row>
    <row r="13" spans="3:16">
      <c r="C13" s="6" t="s">
        <v>6</v>
      </c>
      <c r="D13" s="7">
        <v>2</v>
      </c>
      <c r="K13" s="6" t="s">
        <v>50</v>
      </c>
      <c r="L13" s="7">
        <v>7042.666666666667</v>
      </c>
      <c r="M13" s="7">
        <v>3</v>
      </c>
      <c r="N13" s="7">
        <v>7042.666666666667</v>
      </c>
      <c r="O13" s="7">
        <v>9062</v>
      </c>
      <c r="P13" s="7">
        <v>3610</v>
      </c>
    </row>
    <row r="14" spans="3:16">
      <c r="C14" s="6" t="s">
        <v>8</v>
      </c>
      <c r="D14" s="7">
        <v>1</v>
      </c>
      <c r="J14" s="10"/>
      <c r="K14" s="6" t="s">
        <v>49</v>
      </c>
      <c r="L14" s="7">
        <v>2594.5</v>
      </c>
      <c r="M14" s="7">
        <v>2</v>
      </c>
      <c r="N14" s="7">
        <v>2594.5</v>
      </c>
      <c r="O14" s="7">
        <v>2626</v>
      </c>
      <c r="P14" s="7">
        <v>2563</v>
      </c>
    </row>
    <row r="15" spans="3:16">
      <c r="C15" s="6" t="s">
        <v>5</v>
      </c>
      <c r="D15" s="7">
        <v>1</v>
      </c>
      <c r="K15" s="6" t="s">
        <v>52</v>
      </c>
      <c r="L15" s="7">
        <v>8739</v>
      </c>
      <c r="M15" s="7">
        <v>1</v>
      </c>
      <c r="N15" s="7">
        <v>8739</v>
      </c>
      <c r="O15" s="7">
        <v>8739</v>
      </c>
      <c r="P15" s="7">
        <v>8739</v>
      </c>
    </row>
    <row r="16" spans="3:16">
      <c r="C16" s="6" t="s">
        <v>7</v>
      </c>
      <c r="D16" s="7">
        <v>4</v>
      </c>
      <c r="K16" s="6" t="s">
        <v>51</v>
      </c>
      <c r="L16" s="7">
        <v>6099</v>
      </c>
      <c r="M16" s="7">
        <v>3</v>
      </c>
      <c r="N16" s="7">
        <v>6099</v>
      </c>
      <c r="O16" s="7">
        <v>7015</v>
      </c>
      <c r="P16" s="7">
        <v>4270</v>
      </c>
    </row>
    <row r="17" spans="3:16">
      <c r="C17" s="6" t="s">
        <v>19</v>
      </c>
      <c r="D17" s="7">
        <v>8</v>
      </c>
      <c r="K17" s="6" t="s">
        <v>48</v>
      </c>
      <c r="L17" s="7">
        <v>8614.5</v>
      </c>
      <c r="M17" s="7">
        <v>2</v>
      </c>
      <c r="N17" s="7">
        <v>8614.5</v>
      </c>
      <c r="O17" s="7">
        <v>8845</v>
      </c>
      <c r="P17" s="7">
        <v>8384</v>
      </c>
    </row>
    <row r="18" spans="3:16">
      <c r="K18" s="6" t="s">
        <v>47</v>
      </c>
      <c r="L18" s="7">
        <v>1260</v>
      </c>
      <c r="M18" s="7">
        <v>2</v>
      </c>
      <c r="N18" s="7">
        <v>1260</v>
      </c>
      <c r="O18" s="7">
        <v>1903</v>
      </c>
      <c r="P18" s="7">
        <v>617</v>
      </c>
    </row>
    <row r="19" spans="3:16">
      <c r="K19" s="6" t="s">
        <v>19</v>
      </c>
      <c r="L19" s="7">
        <v>5623.2307692307695</v>
      </c>
      <c r="M19" s="7">
        <v>13</v>
      </c>
      <c r="N19" s="7">
        <v>5623.2307692307695</v>
      </c>
      <c r="O19" s="7">
        <v>9062</v>
      </c>
      <c r="P19" s="7">
        <v>617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/>
  </sheetPr>
  <dimension ref="B1:G12"/>
  <sheetViews>
    <sheetView showGridLines="0" workbookViewId="0"/>
  </sheetViews>
  <sheetFormatPr defaultRowHeight="14.4" outlineLevelRow="1" outlineLevelCol="1"/>
  <cols>
    <col min="3" max="3" width="6.109375" customWidth="1"/>
    <col min="4" max="7" width="19.77734375" bestFit="1" customWidth="1" outlineLevel="1"/>
  </cols>
  <sheetData>
    <row r="1" spans="2:7" ht="15" thickBot="1"/>
    <row r="2" spans="2:7" ht="15.6">
      <c r="B2" s="41" t="s">
        <v>112</v>
      </c>
      <c r="C2" s="41"/>
      <c r="D2" s="46"/>
      <c r="E2" s="46"/>
      <c r="F2" s="46"/>
      <c r="G2" s="46"/>
    </row>
    <row r="3" spans="2:7" ht="15.6" collapsed="1">
      <c r="B3" s="40"/>
      <c r="C3" s="40"/>
      <c r="D3" s="47" t="s">
        <v>114</v>
      </c>
      <c r="E3" s="47" t="s">
        <v>108</v>
      </c>
      <c r="F3" s="47" t="s">
        <v>110</v>
      </c>
      <c r="G3" s="47" t="s">
        <v>111</v>
      </c>
    </row>
    <row r="4" spans="2:7" hidden="1" outlineLevel="1">
      <c r="B4" s="43"/>
      <c r="C4" s="43"/>
      <c r="D4" s="38"/>
      <c r="E4" s="49" t="s">
        <v>109</v>
      </c>
      <c r="F4" s="49" t="s">
        <v>109</v>
      </c>
      <c r="G4" s="49" t="s">
        <v>109</v>
      </c>
    </row>
    <row r="5" spans="2:7">
      <c r="B5" s="44" t="s">
        <v>113</v>
      </c>
      <c r="C5" s="44"/>
      <c r="D5" s="42"/>
      <c r="E5" s="42"/>
      <c r="F5" s="42"/>
      <c r="G5" s="42"/>
    </row>
    <row r="6" spans="2:7" outlineLevel="1">
      <c r="B6" s="43"/>
      <c r="C6" s="43" t="s">
        <v>105</v>
      </c>
      <c r="D6" s="38">
        <v>30</v>
      </c>
      <c r="E6" s="48">
        <v>30</v>
      </c>
      <c r="F6" s="48">
        <v>38</v>
      </c>
      <c r="G6" s="48">
        <v>34</v>
      </c>
    </row>
    <row r="7" spans="2:7" outlineLevel="1">
      <c r="B7" s="43"/>
      <c r="C7" s="43" t="s">
        <v>106</v>
      </c>
      <c r="D7" s="38">
        <v>57</v>
      </c>
      <c r="E7" s="48">
        <v>57</v>
      </c>
      <c r="F7" s="48">
        <v>57</v>
      </c>
      <c r="G7" s="48">
        <v>60</v>
      </c>
    </row>
    <row r="8" spans="2:7">
      <c r="B8" s="44" t="s">
        <v>115</v>
      </c>
      <c r="C8" s="44"/>
      <c r="D8" s="42"/>
      <c r="E8" s="42"/>
      <c r="F8" s="42"/>
      <c r="G8" s="42"/>
    </row>
    <row r="9" spans="2:7" ht="15" outlineLevel="1" thickBot="1">
      <c r="B9" s="45"/>
      <c r="C9" s="45" t="s">
        <v>107</v>
      </c>
      <c r="D9" s="39" t="s">
        <v>104</v>
      </c>
      <c r="E9" s="39" t="s">
        <v>104</v>
      </c>
      <c r="F9" s="39" t="s">
        <v>104</v>
      </c>
      <c r="G9" s="39" t="s">
        <v>104</v>
      </c>
    </row>
    <row r="10" spans="2:7">
      <c r="B10" t="s">
        <v>116</v>
      </c>
    </row>
    <row r="11" spans="2:7">
      <c r="B11" t="s">
        <v>117</v>
      </c>
    </row>
    <row r="12" spans="2:7">
      <c r="B12" t="s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0"/>
  </sheetPr>
  <dimension ref="B1:I12"/>
  <sheetViews>
    <sheetView showGridLines="0" workbookViewId="0"/>
  </sheetViews>
  <sheetFormatPr defaultRowHeight="14.4" outlineLevelRow="1" outlineLevelCol="1"/>
  <cols>
    <col min="3" max="3" width="6.109375" customWidth="1"/>
    <col min="4" max="9" width="19.77734375" bestFit="1" customWidth="1" outlineLevel="1"/>
  </cols>
  <sheetData>
    <row r="1" spans="2:9" ht="15" thickBot="1"/>
    <row r="2" spans="2:9" ht="15.6">
      <c r="B2" s="55" t="s">
        <v>112</v>
      </c>
      <c r="C2" s="55"/>
      <c r="D2" s="46"/>
      <c r="E2" s="46"/>
      <c r="F2" s="46"/>
      <c r="G2" s="46"/>
      <c r="H2" s="46"/>
      <c r="I2" s="46"/>
    </row>
    <row r="3" spans="2:9" ht="15.6" collapsed="1">
      <c r="B3" s="54"/>
      <c r="C3" s="54"/>
      <c r="D3" s="47" t="s">
        <v>114</v>
      </c>
      <c r="E3" s="47" t="s">
        <v>108</v>
      </c>
      <c r="F3" s="47" t="s">
        <v>130</v>
      </c>
      <c r="G3" s="47" t="s">
        <v>110</v>
      </c>
      <c r="H3" s="47" t="s">
        <v>131</v>
      </c>
      <c r="I3" s="47" t="s">
        <v>122</v>
      </c>
    </row>
    <row r="4" spans="2:9" hidden="1" outlineLevel="1">
      <c r="B4" s="56"/>
      <c r="C4" s="56"/>
      <c r="D4" s="38"/>
      <c r="E4" s="49" t="s">
        <v>129</v>
      </c>
      <c r="F4" s="49" t="s">
        <v>129</v>
      </c>
      <c r="G4" s="49" t="s">
        <v>129</v>
      </c>
      <c r="H4" s="49" t="s">
        <v>129</v>
      </c>
      <c r="I4" s="49" t="s">
        <v>129</v>
      </c>
    </row>
    <row r="5" spans="2:9">
      <c r="B5" s="57" t="s">
        <v>113</v>
      </c>
      <c r="C5" s="57"/>
      <c r="D5" s="42"/>
      <c r="E5" s="42"/>
      <c r="F5" s="42"/>
      <c r="G5" s="42"/>
      <c r="H5" s="42"/>
      <c r="I5" s="42"/>
    </row>
    <row r="6" spans="2:9" outlineLevel="1">
      <c r="B6" s="56"/>
      <c r="C6" s="56" t="s">
        <v>105</v>
      </c>
      <c r="D6" s="38">
        <v>34</v>
      </c>
      <c r="E6" s="48">
        <v>30</v>
      </c>
      <c r="F6" s="48">
        <v>30</v>
      </c>
      <c r="G6" s="48">
        <v>38</v>
      </c>
      <c r="H6" s="48">
        <v>34</v>
      </c>
      <c r="I6" s="48">
        <v>32</v>
      </c>
    </row>
    <row r="7" spans="2:9" outlineLevel="1">
      <c r="B7" s="56"/>
      <c r="C7" s="56" t="s">
        <v>106</v>
      </c>
      <c r="D7" s="38">
        <v>60</v>
      </c>
      <c r="E7" s="48">
        <v>57</v>
      </c>
      <c r="F7" s="48">
        <v>57</v>
      </c>
      <c r="G7" s="48">
        <v>57</v>
      </c>
      <c r="H7" s="48">
        <v>60</v>
      </c>
      <c r="I7" s="48">
        <v>65</v>
      </c>
    </row>
    <row r="8" spans="2:9">
      <c r="B8" s="57" t="s">
        <v>115</v>
      </c>
      <c r="C8" s="57"/>
      <c r="D8" s="42"/>
      <c r="E8" s="42"/>
      <c r="F8" s="42"/>
      <c r="G8" s="42"/>
      <c r="H8" s="42"/>
      <c r="I8" s="42"/>
    </row>
    <row r="9" spans="2:9" ht="15" outlineLevel="1" thickBot="1">
      <c r="B9" s="58"/>
      <c r="C9" s="58" t="s">
        <v>107</v>
      </c>
      <c r="D9" s="39" t="s">
        <v>104</v>
      </c>
      <c r="E9" s="39" t="s">
        <v>104</v>
      </c>
      <c r="F9" s="39" t="s">
        <v>104</v>
      </c>
      <c r="G9" s="39" t="s">
        <v>104</v>
      </c>
      <c r="H9" s="39" t="s">
        <v>104</v>
      </c>
      <c r="I9" s="39" t="s">
        <v>104</v>
      </c>
    </row>
    <row r="10" spans="2:9">
      <c r="B10" t="s">
        <v>116</v>
      </c>
    </row>
    <row r="11" spans="2:9">
      <c r="B11" t="s">
        <v>117</v>
      </c>
    </row>
    <row r="12" spans="2:9">
      <c r="B12" t="s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3"/>
  <sheetViews>
    <sheetView showGridLines="0" workbookViewId="0"/>
  </sheetViews>
  <sheetFormatPr defaultRowHeight="14.4"/>
  <cols>
    <col min="1" max="1" width="2.33203125" customWidth="1"/>
    <col min="2" max="2" width="6" bestFit="1" customWidth="1"/>
    <col min="3" max="3" width="16.33203125" bestFit="1" customWidth="1"/>
    <col min="4" max="4" width="12.6640625" bestFit="1" customWidth="1"/>
    <col min="5" max="5" width="12" bestFit="1" customWidth="1"/>
    <col min="6" max="6" width="10.44140625" bestFit="1" customWidth="1"/>
    <col min="7" max="7" width="11" bestFit="1" customWidth="1"/>
  </cols>
  <sheetData>
    <row r="1" spans="1:5">
      <c r="A1" s="18" t="s">
        <v>132</v>
      </c>
    </row>
    <row r="2" spans="1:5">
      <c r="A2" s="18" t="s">
        <v>133</v>
      </c>
    </row>
    <row r="3" spans="1:5">
      <c r="A3" s="18" t="s">
        <v>134</v>
      </c>
    </row>
    <row r="6" spans="1:5" ht="15" thickBot="1">
      <c r="A6" t="s">
        <v>135</v>
      </c>
    </row>
    <row r="7" spans="1:5" ht="15" thickBot="1">
      <c r="B7" s="60" t="s">
        <v>136</v>
      </c>
      <c r="C7" s="60" t="s">
        <v>137</v>
      </c>
      <c r="D7" s="60" t="s">
        <v>138</v>
      </c>
      <c r="E7" s="60" t="s">
        <v>139</v>
      </c>
    </row>
    <row r="8" spans="1:5" ht="15" thickBot="1">
      <c r="B8" s="59" t="s">
        <v>146</v>
      </c>
      <c r="C8" s="59" t="s">
        <v>147</v>
      </c>
      <c r="D8" s="62">
        <v>5300</v>
      </c>
      <c r="E8" s="62">
        <v>5300</v>
      </c>
    </row>
    <row r="11" spans="1:5" ht="15" thickBot="1">
      <c r="A11" t="s">
        <v>140</v>
      </c>
    </row>
    <row r="12" spans="1:5" ht="15" thickBot="1">
      <c r="B12" s="60" t="s">
        <v>136</v>
      </c>
      <c r="C12" s="60" t="s">
        <v>137</v>
      </c>
      <c r="D12" s="60" t="s">
        <v>138</v>
      </c>
      <c r="E12" s="60" t="s">
        <v>139</v>
      </c>
    </row>
    <row r="13" spans="1:5">
      <c r="B13" s="61" t="s">
        <v>148</v>
      </c>
      <c r="C13" s="61" t="s">
        <v>149</v>
      </c>
      <c r="D13" s="63">
        <v>130.0000005</v>
      </c>
      <c r="E13" s="63">
        <v>130.0000005</v>
      </c>
    </row>
    <row r="14" spans="1:5">
      <c r="B14" s="61" t="s">
        <v>150</v>
      </c>
      <c r="C14" s="61" t="s">
        <v>151</v>
      </c>
      <c r="D14" s="63">
        <v>130.0000005</v>
      </c>
      <c r="E14" s="63">
        <v>130.0000005</v>
      </c>
    </row>
    <row r="15" spans="1:5" ht="15" thickBot="1">
      <c r="B15" s="59" t="s">
        <v>152</v>
      </c>
      <c r="C15" s="59" t="s">
        <v>153</v>
      </c>
      <c r="D15" s="64">
        <v>40</v>
      </c>
      <c r="E15" s="64">
        <v>40</v>
      </c>
    </row>
    <row r="18" spans="1:7" ht="15" thickBot="1">
      <c r="A18" t="s">
        <v>141</v>
      </c>
    </row>
    <row r="19" spans="1:7" ht="15" thickBot="1">
      <c r="B19" s="60" t="s">
        <v>136</v>
      </c>
      <c r="C19" s="60" t="s">
        <v>137</v>
      </c>
      <c r="D19" s="60" t="s">
        <v>142</v>
      </c>
      <c r="E19" s="60" t="s">
        <v>143</v>
      </c>
      <c r="F19" s="60" t="s">
        <v>144</v>
      </c>
      <c r="G19" s="60" t="s">
        <v>145</v>
      </c>
    </row>
    <row r="20" spans="1:7">
      <c r="B20" s="61" t="s">
        <v>154</v>
      </c>
      <c r="C20" s="61" t="s">
        <v>155</v>
      </c>
      <c r="D20" s="63">
        <v>300.000001</v>
      </c>
      <c r="E20" s="61" t="s">
        <v>156</v>
      </c>
      <c r="F20" s="61" t="s">
        <v>157</v>
      </c>
      <c r="G20" s="61">
        <v>0</v>
      </c>
    </row>
    <row r="21" spans="1:7">
      <c r="B21" s="61" t="s">
        <v>148</v>
      </c>
      <c r="C21" s="61" t="s">
        <v>149</v>
      </c>
      <c r="D21" s="63">
        <v>130.0000005</v>
      </c>
      <c r="E21" s="61" t="s">
        <v>158</v>
      </c>
      <c r="F21" s="61" t="s">
        <v>157</v>
      </c>
      <c r="G21" s="63">
        <v>80.000000499999999</v>
      </c>
    </row>
    <row r="22" spans="1:7">
      <c r="B22" s="61" t="s">
        <v>150</v>
      </c>
      <c r="C22" s="61" t="s">
        <v>151</v>
      </c>
      <c r="D22" s="63">
        <v>130.0000005</v>
      </c>
      <c r="E22" s="61" t="s">
        <v>159</v>
      </c>
      <c r="F22" s="61" t="s">
        <v>157</v>
      </c>
      <c r="G22" s="63">
        <v>90.000000499999999</v>
      </c>
    </row>
    <row r="23" spans="1:7" ht="15" thickBot="1">
      <c r="B23" s="59" t="s">
        <v>152</v>
      </c>
      <c r="C23" s="59" t="s">
        <v>153</v>
      </c>
      <c r="D23" s="64">
        <v>40</v>
      </c>
      <c r="E23" s="59" t="s">
        <v>160</v>
      </c>
      <c r="F23" s="59" t="s">
        <v>161</v>
      </c>
      <c r="G23" s="5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6"/>
  <sheetViews>
    <sheetView showGridLines="0" workbookViewId="0">
      <selection sqref="A1:A3"/>
    </sheetView>
  </sheetViews>
  <sheetFormatPr defaultRowHeight="14.4"/>
  <cols>
    <col min="1" max="1" width="2.33203125" customWidth="1"/>
    <col min="2" max="2" width="5.5546875" bestFit="1" customWidth="1"/>
    <col min="3" max="3" width="16.33203125" bestFit="1" customWidth="1"/>
    <col min="4" max="4" width="12" bestFit="1" customWidth="1"/>
    <col min="5" max="5" width="9.109375" customWidth="1"/>
  </cols>
  <sheetData>
    <row r="1" spans="1:5">
      <c r="A1" s="18" t="s">
        <v>162</v>
      </c>
    </row>
    <row r="2" spans="1:5">
      <c r="A2" s="18" t="s">
        <v>133</v>
      </c>
    </row>
    <row r="3" spans="1:5">
      <c r="A3" s="18" t="s">
        <v>134</v>
      </c>
    </row>
    <row r="6" spans="1:5" ht="15" thickBot="1">
      <c r="A6" t="s">
        <v>140</v>
      </c>
    </row>
    <row r="7" spans="1:5">
      <c r="B7" s="65"/>
      <c r="C7" s="65"/>
      <c r="D7" s="65" t="s">
        <v>163</v>
      </c>
      <c r="E7" s="65" t="s">
        <v>165</v>
      </c>
    </row>
    <row r="8" spans="1:5" ht="15" thickBot="1">
      <c r="B8" s="66" t="s">
        <v>136</v>
      </c>
      <c r="C8" s="66" t="s">
        <v>137</v>
      </c>
      <c r="D8" s="66" t="s">
        <v>164</v>
      </c>
      <c r="E8" s="66" t="s">
        <v>166</v>
      </c>
    </row>
    <row r="9" spans="1:5">
      <c r="B9" s="61" t="s">
        <v>148</v>
      </c>
      <c r="C9" s="61" t="s">
        <v>149</v>
      </c>
      <c r="D9" s="63">
        <v>130.0000005</v>
      </c>
      <c r="E9" s="63">
        <v>0</v>
      </c>
    </row>
    <row r="10" spans="1:5">
      <c r="B10" s="61" t="s">
        <v>150</v>
      </c>
      <c r="C10" s="61" t="s">
        <v>151</v>
      </c>
      <c r="D10" s="63">
        <v>130.0000005</v>
      </c>
      <c r="E10" s="63">
        <v>0</v>
      </c>
    </row>
    <row r="11" spans="1:5" ht="15" thickBot="1">
      <c r="B11" s="59" t="s">
        <v>152</v>
      </c>
      <c r="C11" s="59" t="s">
        <v>153</v>
      </c>
      <c r="D11" s="64">
        <v>40</v>
      </c>
      <c r="E11" s="64">
        <v>0</v>
      </c>
    </row>
    <row r="13" spans="1:5" ht="15" thickBot="1">
      <c r="A13" t="s">
        <v>141</v>
      </c>
    </row>
    <row r="14" spans="1:5">
      <c r="B14" s="65"/>
      <c r="C14" s="65"/>
      <c r="D14" s="65" t="s">
        <v>163</v>
      </c>
      <c r="E14" s="65" t="s">
        <v>167</v>
      </c>
    </row>
    <row r="15" spans="1:5" ht="15" thickBot="1">
      <c r="B15" s="66" t="s">
        <v>136</v>
      </c>
      <c r="C15" s="66" t="s">
        <v>137</v>
      </c>
      <c r="D15" s="66" t="s">
        <v>164</v>
      </c>
      <c r="E15" s="66" t="s">
        <v>168</v>
      </c>
    </row>
    <row r="16" spans="1:5" ht="15" thickBot="1">
      <c r="B16" s="59" t="s">
        <v>154</v>
      </c>
      <c r="C16" s="59" t="s">
        <v>155</v>
      </c>
      <c r="D16" s="64">
        <v>300.000001</v>
      </c>
      <c r="E16" s="6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5"/>
  <sheetViews>
    <sheetView showGridLines="0" workbookViewId="0">
      <selection sqref="A1:A3"/>
    </sheetView>
  </sheetViews>
  <sheetFormatPr defaultRowHeight="14.4"/>
  <cols>
    <col min="1" max="1" width="2.33203125" customWidth="1"/>
    <col min="2" max="2" width="6" bestFit="1" customWidth="1"/>
    <col min="3" max="3" width="16.33203125" bestFit="1" customWidth="1"/>
    <col min="4" max="4" width="12" bestFit="1" customWidth="1"/>
    <col min="5" max="5" width="2.33203125" customWidth="1"/>
    <col min="6" max="6" width="12" bestFit="1" customWidth="1"/>
    <col min="7" max="7" width="6.33203125" customWidth="1"/>
    <col min="8" max="8" width="2.33203125" customWidth="1"/>
    <col min="9" max="9" width="12" bestFit="1" customWidth="1"/>
    <col min="10" max="10" width="6.33203125" customWidth="1"/>
  </cols>
  <sheetData>
    <row r="1" spans="1:10">
      <c r="A1" s="18" t="s">
        <v>169</v>
      </c>
    </row>
    <row r="2" spans="1:10">
      <c r="A2" s="18" t="s">
        <v>170</v>
      </c>
    </row>
    <row r="3" spans="1:10">
      <c r="A3" s="18" t="s">
        <v>134</v>
      </c>
    </row>
    <row r="5" spans="1:10" ht="15" thickBot="1"/>
    <row r="6" spans="1:10">
      <c r="B6" s="65"/>
      <c r="C6" s="65" t="s">
        <v>171</v>
      </c>
      <c r="D6" s="65"/>
    </row>
    <row r="7" spans="1:10" ht="15" thickBot="1">
      <c r="B7" s="66" t="s">
        <v>136</v>
      </c>
      <c r="C7" s="66" t="s">
        <v>137</v>
      </c>
      <c r="D7" s="66" t="s">
        <v>164</v>
      </c>
    </row>
    <row r="8" spans="1:10" ht="15" thickBot="1">
      <c r="B8" s="59" t="s">
        <v>146</v>
      </c>
      <c r="C8" s="59" t="s">
        <v>147</v>
      </c>
      <c r="D8" s="62">
        <v>5300</v>
      </c>
    </row>
    <row r="10" spans="1:10" ht="15" thickBot="1"/>
    <row r="11" spans="1:10">
      <c r="B11" s="65"/>
      <c r="C11" s="65" t="s">
        <v>172</v>
      </c>
      <c r="D11" s="65"/>
      <c r="F11" s="65" t="s">
        <v>173</v>
      </c>
      <c r="G11" s="65" t="s">
        <v>171</v>
      </c>
      <c r="I11" s="65" t="s">
        <v>176</v>
      </c>
      <c r="J11" s="65" t="s">
        <v>171</v>
      </c>
    </row>
    <row r="12" spans="1:10" ht="15" thickBot="1">
      <c r="B12" s="66" t="s">
        <v>136</v>
      </c>
      <c r="C12" s="66" t="s">
        <v>137</v>
      </c>
      <c r="D12" s="66" t="s">
        <v>164</v>
      </c>
      <c r="F12" s="66" t="s">
        <v>174</v>
      </c>
      <c r="G12" s="66" t="s">
        <v>175</v>
      </c>
      <c r="I12" s="66" t="s">
        <v>174</v>
      </c>
      <c r="J12" s="66" t="s">
        <v>175</v>
      </c>
    </row>
    <row r="13" spans="1:10">
      <c r="B13" s="61" t="s">
        <v>148</v>
      </c>
      <c r="C13" s="61" t="s">
        <v>149</v>
      </c>
      <c r="D13" s="63">
        <v>130.0000005</v>
      </c>
      <c r="F13" s="63">
        <v>130.0000005</v>
      </c>
      <c r="G13" s="63">
        <v>5300</v>
      </c>
      <c r="I13" s="63">
        <v>130.0000005</v>
      </c>
      <c r="J13" s="63">
        <v>5300</v>
      </c>
    </row>
    <row r="14" spans="1:10">
      <c r="B14" s="61" t="s">
        <v>150</v>
      </c>
      <c r="C14" s="61" t="s">
        <v>151</v>
      </c>
      <c r="D14" s="63">
        <v>130.0000005</v>
      </c>
      <c r="F14" s="63">
        <v>130.0000005</v>
      </c>
      <c r="G14" s="63">
        <v>5300</v>
      </c>
      <c r="I14" s="63">
        <v>130.0000005</v>
      </c>
      <c r="J14" s="63">
        <v>5300</v>
      </c>
    </row>
    <row r="15" spans="1:10" ht="15" thickBot="1">
      <c r="B15" s="59" t="s">
        <v>152</v>
      </c>
      <c r="C15" s="59" t="s">
        <v>153</v>
      </c>
      <c r="D15" s="64">
        <v>40</v>
      </c>
      <c r="F15" s="64">
        <v>40</v>
      </c>
      <c r="G15" s="64">
        <v>5300</v>
      </c>
      <c r="I15" s="64">
        <v>40</v>
      </c>
      <c r="J15" s="64">
        <v>5300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5:M90"/>
  <sheetViews>
    <sheetView topLeftCell="A70" workbookViewId="0">
      <selection activeCell="M91" sqref="M91"/>
    </sheetView>
  </sheetViews>
  <sheetFormatPr defaultRowHeight="14.4"/>
  <cols>
    <col min="2" max="2" width="25.109375" bestFit="1" customWidth="1"/>
    <col min="3" max="3" width="12.77734375" bestFit="1" customWidth="1"/>
    <col min="4" max="5" width="12.5546875" bestFit="1" customWidth="1"/>
    <col min="6" max="6" width="13.6640625" bestFit="1" customWidth="1"/>
    <col min="7" max="7" width="12.6640625" bestFit="1" customWidth="1"/>
    <col min="8" max="8" width="12.5546875" bestFit="1" customWidth="1"/>
    <col min="9" max="9" width="12.5546875" customWidth="1"/>
    <col min="10" max="10" width="16" customWidth="1"/>
    <col min="11" max="11" width="10.33203125" bestFit="1" customWidth="1"/>
    <col min="12" max="12" width="8.5546875" customWidth="1"/>
    <col min="13" max="13" width="10.77734375" bestFit="1" customWidth="1"/>
  </cols>
  <sheetData>
    <row r="5" spans="9:10">
      <c r="I5" s="5" t="s">
        <v>9</v>
      </c>
      <c r="J5" t="s">
        <v>15</v>
      </c>
    </row>
    <row r="6" spans="9:10">
      <c r="I6" s="5" t="s">
        <v>2</v>
      </c>
      <c r="J6" t="s">
        <v>8</v>
      </c>
    </row>
    <row r="7" spans="9:10">
      <c r="I7" s="5" t="s">
        <v>4</v>
      </c>
      <c r="J7" t="s">
        <v>17</v>
      </c>
    </row>
    <row r="9" spans="9:10">
      <c r="I9" s="5" t="s">
        <v>18</v>
      </c>
      <c r="J9" t="s">
        <v>25</v>
      </c>
    </row>
    <row r="10" spans="9:10">
      <c r="I10" s="6" t="s">
        <v>10</v>
      </c>
      <c r="J10" s="7">
        <v>1</v>
      </c>
    </row>
    <row r="11" spans="9:10">
      <c r="I11" s="6" t="s">
        <v>19</v>
      </c>
      <c r="J11" s="7">
        <v>1</v>
      </c>
    </row>
    <row r="19" spans="4:6">
      <c r="E19" s="5" t="s">
        <v>23</v>
      </c>
    </row>
    <row r="20" spans="4:6">
      <c r="D20" s="5" t="s">
        <v>18</v>
      </c>
      <c r="E20" t="s">
        <v>53</v>
      </c>
      <c r="F20" t="s">
        <v>59</v>
      </c>
    </row>
    <row r="21" spans="4:6">
      <c r="D21" s="6" t="s">
        <v>33</v>
      </c>
      <c r="E21" s="7">
        <v>617</v>
      </c>
      <c r="F21" s="13">
        <v>8.4402615523515093E-3</v>
      </c>
    </row>
    <row r="22" spans="4:6">
      <c r="D22" s="6" t="s">
        <v>44</v>
      </c>
      <c r="E22" s="7">
        <v>2626</v>
      </c>
      <c r="F22" s="13">
        <v>3.5922409783590049E-2</v>
      </c>
    </row>
    <row r="23" spans="4:6">
      <c r="D23" s="6" t="s">
        <v>34</v>
      </c>
      <c r="E23" s="7">
        <v>8384</v>
      </c>
      <c r="F23" s="13">
        <v>0.11468906459467593</v>
      </c>
    </row>
    <row r="24" spans="4:6">
      <c r="D24" s="6" t="s">
        <v>32</v>
      </c>
      <c r="E24" s="7">
        <v>8739</v>
      </c>
      <c r="F24" s="13">
        <v>0.11954529287844382</v>
      </c>
    </row>
    <row r="25" spans="4:6">
      <c r="D25" s="6" t="s">
        <v>31</v>
      </c>
      <c r="E25" s="7">
        <v>4270</v>
      </c>
      <c r="F25" s="13">
        <v>5.841153456813767E-2</v>
      </c>
    </row>
    <row r="26" spans="4:6">
      <c r="D26" s="6" t="s">
        <v>38</v>
      </c>
      <c r="E26" s="7">
        <v>1903</v>
      </c>
      <c r="F26" s="13">
        <v>2.6032119504254329E-2</v>
      </c>
    </row>
    <row r="27" spans="4:6">
      <c r="D27" s="6" t="s">
        <v>37</v>
      </c>
      <c r="E27" s="7">
        <v>9062</v>
      </c>
      <c r="F27" s="13">
        <v>0.12396377664085798</v>
      </c>
    </row>
    <row r="28" spans="4:6">
      <c r="D28" s="6" t="s">
        <v>45</v>
      </c>
      <c r="E28" s="7">
        <v>3610</v>
      </c>
      <c r="F28" s="13">
        <v>4.9383053815217091E-2</v>
      </c>
    </row>
    <row r="29" spans="4:6">
      <c r="D29" s="6" t="s">
        <v>35</v>
      </c>
      <c r="E29" s="7">
        <v>7012</v>
      </c>
      <c r="F29" s="13">
        <v>9.5920768241634979E-2</v>
      </c>
    </row>
    <row r="30" spans="4:6">
      <c r="D30" s="6" t="s">
        <v>40</v>
      </c>
      <c r="E30" s="7">
        <v>2563</v>
      </c>
      <c r="F30" s="13">
        <v>3.5060600257174904E-2</v>
      </c>
    </row>
    <row r="31" spans="4:6">
      <c r="D31" s="6" t="s">
        <v>41</v>
      </c>
      <c r="E31" s="7">
        <v>7015</v>
      </c>
      <c r="F31" s="13">
        <v>9.5961806790511889E-2</v>
      </c>
    </row>
    <row r="32" spans="4:6">
      <c r="D32" s="6" t="s">
        <v>42</v>
      </c>
      <c r="E32" s="7">
        <v>8456</v>
      </c>
      <c r="F32" s="13">
        <v>0.11567398976772181</v>
      </c>
    </row>
    <row r="33" spans="1:10">
      <c r="D33" s="6" t="s">
        <v>39</v>
      </c>
      <c r="E33" s="7">
        <v>8845</v>
      </c>
      <c r="F33" s="13">
        <v>0.12099532160542803</v>
      </c>
    </row>
    <row r="34" spans="1:10">
      <c r="D34" s="6" t="s">
        <v>19</v>
      </c>
      <c r="E34" s="7">
        <v>73102</v>
      </c>
      <c r="F34" s="13">
        <v>1</v>
      </c>
    </row>
    <row r="36" spans="1:10" ht="18">
      <c r="F36" s="26"/>
      <c r="G36" s="26"/>
      <c r="H36" s="26"/>
    </row>
    <row r="37" spans="1:10" ht="18">
      <c r="F37" s="26"/>
      <c r="G37" s="26" t="s">
        <v>76</v>
      </c>
      <c r="H37" s="26"/>
    </row>
    <row r="38" spans="1:10">
      <c r="G38" s="17" t="s">
        <v>72</v>
      </c>
      <c r="H38" s="17" t="s">
        <v>73</v>
      </c>
      <c r="I38" s="17" t="s">
        <v>74</v>
      </c>
      <c r="J38" s="17" t="s">
        <v>75</v>
      </c>
    </row>
    <row r="39" spans="1:10">
      <c r="F39" s="2"/>
      <c r="G39" s="22">
        <v>293310</v>
      </c>
      <c r="H39" s="22">
        <v>2060</v>
      </c>
      <c r="I39" s="22">
        <v>741567</v>
      </c>
      <c r="J39" s="22">
        <v>448257</v>
      </c>
    </row>
    <row r="40" spans="1:10">
      <c r="F40" s="21">
        <v>0.06</v>
      </c>
      <c r="G40" s="2">
        <f t="dataTable" ref="G40:J48" dt2D="0" dtr="0" r1="C49"/>
        <v>293310</v>
      </c>
      <c r="H40" s="2">
        <v>2060</v>
      </c>
      <c r="I40" s="2">
        <v>741567</v>
      </c>
      <c r="J40" s="2">
        <v>448257</v>
      </c>
    </row>
    <row r="41" spans="1:10" ht="15.6">
      <c r="A41" s="4" t="s">
        <v>66</v>
      </c>
      <c r="B41" s="17"/>
      <c r="F41" s="20">
        <v>6.25</v>
      </c>
      <c r="G41" s="2">
        <v>293310</v>
      </c>
      <c r="H41" s="2">
        <v>2060</v>
      </c>
      <c r="I41" s="2">
        <v>741567</v>
      </c>
      <c r="J41" s="2">
        <v>448257</v>
      </c>
    </row>
    <row r="42" spans="1:10">
      <c r="F42" s="20">
        <v>6.5</v>
      </c>
      <c r="G42" s="2">
        <v>293310</v>
      </c>
      <c r="H42" s="2">
        <v>2060</v>
      </c>
      <c r="I42" s="2">
        <v>741567</v>
      </c>
      <c r="J42" s="2">
        <v>448257</v>
      </c>
    </row>
    <row r="43" spans="1:10" ht="15.6">
      <c r="A43" s="19" t="s">
        <v>65</v>
      </c>
      <c r="B43" s="19"/>
      <c r="C43" s="19"/>
      <c r="D43" s="18"/>
      <c r="F43" s="20">
        <v>6.75</v>
      </c>
      <c r="G43" s="2">
        <v>293310</v>
      </c>
      <c r="H43" s="2">
        <v>2060</v>
      </c>
      <c r="I43" s="2">
        <v>741567</v>
      </c>
      <c r="J43" s="2">
        <v>448257</v>
      </c>
    </row>
    <row r="44" spans="1:10">
      <c r="F44" s="20">
        <v>7</v>
      </c>
      <c r="G44" s="2">
        <v>293310</v>
      </c>
      <c r="H44" s="2">
        <v>2060</v>
      </c>
      <c r="I44" s="2">
        <v>741567</v>
      </c>
      <c r="J44" s="2">
        <v>448257</v>
      </c>
    </row>
    <row r="45" spans="1:10">
      <c r="B45" s="17"/>
      <c r="C45" s="17" t="s">
        <v>64</v>
      </c>
      <c r="D45" s="17"/>
      <c r="E45" s="17"/>
      <c r="F45" s="20">
        <v>7.25</v>
      </c>
      <c r="G45" s="2">
        <v>293310</v>
      </c>
      <c r="H45" s="2">
        <v>2060</v>
      </c>
      <c r="I45" s="2">
        <v>741567</v>
      </c>
      <c r="J45" s="2">
        <v>448257</v>
      </c>
    </row>
    <row r="46" spans="1:10">
      <c r="B46" s="2" t="s">
        <v>63</v>
      </c>
      <c r="C46" s="24">
        <v>325900</v>
      </c>
      <c r="F46" s="20">
        <v>7.5</v>
      </c>
      <c r="G46" s="2">
        <v>293310</v>
      </c>
      <c r="H46" s="2">
        <v>2060</v>
      </c>
      <c r="I46" s="2">
        <v>741567</v>
      </c>
      <c r="J46" s="2">
        <v>448257</v>
      </c>
    </row>
    <row r="47" spans="1:10">
      <c r="B47" s="2" t="s">
        <v>62</v>
      </c>
      <c r="C47" s="15">
        <v>0.1</v>
      </c>
      <c r="F47" s="20">
        <v>7.75</v>
      </c>
      <c r="G47" s="2">
        <v>293310</v>
      </c>
      <c r="H47" s="2">
        <v>2060</v>
      </c>
      <c r="I47" s="2">
        <v>741567</v>
      </c>
      <c r="J47" s="2">
        <v>448257</v>
      </c>
    </row>
    <row r="48" spans="1:10">
      <c r="B48" s="2" t="s">
        <v>61</v>
      </c>
      <c r="C48" s="2">
        <v>360</v>
      </c>
      <c r="F48" s="20">
        <v>8</v>
      </c>
      <c r="G48" s="2">
        <v>293310</v>
      </c>
      <c r="H48" s="2">
        <v>2060</v>
      </c>
      <c r="I48" s="2">
        <v>741567</v>
      </c>
      <c r="J48" s="2">
        <v>448257</v>
      </c>
    </row>
    <row r="49" spans="2:13">
      <c r="B49" s="2" t="s">
        <v>60</v>
      </c>
      <c r="C49" s="14">
        <v>6.5000000000000002E-2</v>
      </c>
    </row>
    <row r="51" spans="2:13" ht="18">
      <c r="G51" s="26" t="s">
        <v>77</v>
      </c>
      <c r="H51" s="26"/>
    </row>
    <row r="53" spans="2:13">
      <c r="B53" s="17" t="s">
        <v>67</v>
      </c>
    </row>
    <row r="54" spans="2:13">
      <c r="B54" s="2" t="s">
        <v>68</v>
      </c>
      <c r="C54" s="16">
        <v>293310</v>
      </c>
      <c r="H54" t="s">
        <v>88</v>
      </c>
    </row>
    <row r="55" spans="2:13">
      <c r="B55" s="2" t="s">
        <v>69</v>
      </c>
      <c r="C55" s="25">
        <v>2060</v>
      </c>
      <c r="G55" s="2"/>
      <c r="H55" s="31">
        <v>1.4999999999999999E-2</v>
      </c>
      <c r="I55" s="31">
        <v>1.7500000000000002E-2</v>
      </c>
      <c r="J55" s="29">
        <v>0.02</v>
      </c>
      <c r="K55" s="33">
        <v>2.5000000000000001E-2</v>
      </c>
      <c r="L55" s="32">
        <v>2.75E-2</v>
      </c>
      <c r="M55" s="28">
        <v>0.03</v>
      </c>
    </row>
    <row r="56" spans="2:13">
      <c r="B56" s="2" t="s">
        <v>70</v>
      </c>
      <c r="C56" s="16">
        <v>741567</v>
      </c>
      <c r="G56" s="30">
        <v>100000</v>
      </c>
      <c r="H56" s="2">
        <f t="dataTable" ref="H56:M64" dt2D="1" dtr="1" r1="C64" r2="C63"/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</row>
    <row r="57" spans="2:13">
      <c r="B57" s="2" t="s">
        <v>71</v>
      </c>
      <c r="C57" s="16">
        <v>448257</v>
      </c>
      <c r="G57" s="35">
        <v>125000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</row>
    <row r="58" spans="2:13">
      <c r="G58" s="34">
        <v>150000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</row>
    <row r="59" spans="2:13">
      <c r="F59" t="s">
        <v>89</v>
      </c>
      <c r="G59" s="34">
        <v>175000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</row>
    <row r="60" spans="2:13">
      <c r="G60" s="34">
        <v>200000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</row>
    <row r="61" spans="2:13">
      <c r="B61" t="s">
        <v>78</v>
      </c>
      <c r="G61" s="34">
        <v>225000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</row>
    <row r="62" spans="2:13">
      <c r="B62" s="17" t="s">
        <v>64</v>
      </c>
      <c r="G62" s="34">
        <v>325000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</row>
    <row r="63" spans="2:13">
      <c r="B63" s="2" t="s">
        <v>79</v>
      </c>
      <c r="C63" s="2">
        <v>275000</v>
      </c>
      <c r="G63" s="34">
        <v>275000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</row>
    <row r="64" spans="2:13">
      <c r="B64" s="2" t="s">
        <v>80</v>
      </c>
      <c r="C64" s="14">
        <v>2.5000000000000001E-2</v>
      </c>
      <c r="G64" s="34">
        <v>300000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</row>
    <row r="66" spans="2:11">
      <c r="B66" s="27" t="s">
        <v>81</v>
      </c>
    </row>
    <row r="67" spans="2:11">
      <c r="B67" s="2" t="s">
        <v>82</v>
      </c>
      <c r="C67" s="16">
        <v>0.15</v>
      </c>
    </row>
    <row r="68" spans="2:11">
      <c r="B68" s="2" t="s">
        <v>83</v>
      </c>
      <c r="C68" s="16">
        <v>0.28000000000000003</v>
      </c>
    </row>
    <row r="69" spans="2:11">
      <c r="B69" s="2" t="s">
        <v>84</v>
      </c>
      <c r="C69" s="16">
        <v>6875</v>
      </c>
    </row>
    <row r="70" spans="2:11">
      <c r="B70" s="2" t="s">
        <v>85</v>
      </c>
      <c r="C70" s="16">
        <v>18.5</v>
      </c>
    </row>
    <row r="71" spans="2:11">
      <c r="B71" s="2" t="s">
        <v>86</v>
      </c>
      <c r="C71" s="16">
        <v>127188</v>
      </c>
    </row>
    <row r="72" spans="2:11">
      <c r="B72" s="2" t="s">
        <v>82</v>
      </c>
      <c r="C72" s="16">
        <v>118250</v>
      </c>
    </row>
    <row r="73" spans="2:11">
      <c r="B73" s="2" t="s">
        <v>87</v>
      </c>
      <c r="C73" s="16">
        <v>8937</v>
      </c>
    </row>
    <row r="74" spans="2:11">
      <c r="I74" t="s">
        <v>119</v>
      </c>
    </row>
    <row r="75" spans="2:11">
      <c r="H75" s="2"/>
      <c r="I75" s="2" t="s">
        <v>120</v>
      </c>
      <c r="J75" s="2" t="s">
        <v>121</v>
      </c>
      <c r="K75" s="2" t="s">
        <v>85</v>
      </c>
    </row>
    <row r="76" spans="2:11">
      <c r="B76" s="27" t="s">
        <v>90</v>
      </c>
      <c r="H76" s="20" t="s">
        <v>94</v>
      </c>
      <c r="I76" s="2">
        <v>130.0000005</v>
      </c>
      <c r="J76" s="16">
        <v>13</v>
      </c>
      <c r="K76" s="36">
        <v>1300</v>
      </c>
    </row>
    <row r="77" spans="2:11">
      <c r="B77" t="s">
        <v>91</v>
      </c>
      <c r="H77" s="20" t="s">
        <v>95</v>
      </c>
      <c r="I77" s="2">
        <v>130.0000005</v>
      </c>
      <c r="J77" s="16">
        <v>18</v>
      </c>
      <c r="K77" s="36">
        <v>1800</v>
      </c>
    </row>
    <row r="78" spans="2:11">
      <c r="B78" s="2" t="s">
        <v>92</v>
      </c>
      <c r="C78" s="2">
        <v>34</v>
      </c>
      <c r="H78" s="20" t="s">
        <v>96</v>
      </c>
      <c r="I78" s="2">
        <v>40</v>
      </c>
      <c r="J78" s="16">
        <v>22</v>
      </c>
      <c r="K78" s="36">
        <v>2200</v>
      </c>
    </row>
    <row r="79" spans="2:11">
      <c r="B79" s="2" t="s">
        <v>93</v>
      </c>
      <c r="C79" s="2">
        <v>60</v>
      </c>
      <c r="H79" s="51" t="s">
        <v>122</v>
      </c>
      <c r="I79">
        <f>SUM(I76:I78)</f>
        <v>300.000001</v>
      </c>
      <c r="K79" s="50">
        <f>SUM(K76:K78)</f>
        <v>5300</v>
      </c>
    </row>
    <row r="81" spans="2:9">
      <c r="B81" s="2"/>
      <c r="C81" s="20" t="s">
        <v>94</v>
      </c>
      <c r="D81" s="20" t="s">
        <v>95</v>
      </c>
      <c r="E81" s="20" t="s">
        <v>96</v>
      </c>
      <c r="H81" s="52"/>
    </row>
    <row r="82" spans="2:9">
      <c r="B82" s="2" t="s">
        <v>97</v>
      </c>
      <c r="C82" s="2">
        <v>12</v>
      </c>
      <c r="D82" s="2">
        <v>14</v>
      </c>
      <c r="E82" s="2">
        <v>24</v>
      </c>
      <c r="H82" s="52" t="s">
        <v>126</v>
      </c>
      <c r="I82" t="s">
        <v>123</v>
      </c>
    </row>
    <row r="83" spans="2:9">
      <c r="B83" s="2" t="s">
        <v>98</v>
      </c>
      <c r="C83" s="2">
        <v>6</v>
      </c>
      <c r="D83" s="2">
        <v>9</v>
      </c>
      <c r="E83" s="2">
        <v>14</v>
      </c>
      <c r="H83" s="52" t="s">
        <v>127</v>
      </c>
      <c r="I83" t="s">
        <v>124</v>
      </c>
    </row>
    <row r="84" spans="2:9">
      <c r="B84" s="2" t="s">
        <v>99</v>
      </c>
      <c r="C84" s="36">
        <v>702</v>
      </c>
      <c r="D84" s="16">
        <v>933</v>
      </c>
      <c r="E84" s="16">
        <v>1518</v>
      </c>
      <c r="H84" s="52" t="s">
        <v>128</v>
      </c>
      <c r="I84" t="s">
        <v>125</v>
      </c>
    </row>
    <row r="85" spans="2:9">
      <c r="B85" s="2" t="s">
        <v>100</v>
      </c>
      <c r="C85" s="36">
        <v>795</v>
      </c>
      <c r="D85" s="16">
        <v>1295</v>
      </c>
      <c r="E85" s="16">
        <v>2195</v>
      </c>
      <c r="H85" s="53"/>
    </row>
    <row r="86" spans="2:9">
      <c r="B86" s="2" t="s">
        <v>101</v>
      </c>
      <c r="C86" s="36">
        <v>93</v>
      </c>
      <c r="D86" s="16">
        <v>362</v>
      </c>
      <c r="E86" s="16">
        <v>677</v>
      </c>
    </row>
    <row r="87" spans="2:9">
      <c r="B87" s="2" t="s">
        <v>102</v>
      </c>
      <c r="C87" s="2">
        <v>36</v>
      </c>
      <c r="D87" s="23">
        <v>18</v>
      </c>
      <c r="E87" s="2">
        <v>12</v>
      </c>
    </row>
    <row r="88" spans="2:9">
      <c r="B88" s="2" t="s">
        <v>103</v>
      </c>
      <c r="C88" s="16">
        <v>3348</v>
      </c>
      <c r="D88" s="16">
        <v>6516</v>
      </c>
      <c r="E88" s="37">
        <v>8124</v>
      </c>
    </row>
    <row r="90" spans="2:9">
      <c r="B90" t="s">
        <v>104</v>
      </c>
    </row>
  </sheetData>
  <scenarios current="3" show="3" sqref="B90">
    <scenario name="BEST" locked="1" count="2" user="LTSE" comment="Created by LTSE on 17-10-2023">
      <inputCells r="C78" val="30"/>
      <inputCells r="C79" val="57"/>
    </scenario>
    <scenario name="LIKE" locked="1" count="2" user="LTSE" comment="Created by LTSE on 17-10-2023">
      <inputCells r="C78" val="30"/>
      <inputCells r="C79" val="57"/>
    </scenario>
    <scenario name="WORST CASE" locked="1" count="2" user="LTSE" comment="Created by LTSE on 17-10-2023">
      <inputCells r="C78" val="38"/>
      <inputCells r="C79" val="57"/>
    </scenario>
    <scenario name="MOST LIKELY" locked="1" count="2" user="LTSE" comment="Created by LTSE on 17-10-2023">
      <inputCells r="C78" val="34"/>
      <inputCells r="C79" val="60"/>
    </scenario>
    <scenario name="TOTAL" locked="1" count="2" user="LTSE" comment="Created by LTSE on 17-10-2023">
      <inputCells r="C78" val="32"/>
      <inputCells r="C79" val="65"/>
    </scenario>
  </scenario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3:A6"/>
  <sheetViews>
    <sheetView workbookViewId="0">
      <selection activeCell="J32" sqref="J32"/>
    </sheetView>
  </sheetViews>
  <sheetFormatPr defaultRowHeight="14.4"/>
  <sheetData>
    <row r="3" spans="1:1">
      <c r="A3" t="s">
        <v>180</v>
      </c>
    </row>
    <row r="4" spans="1:1">
      <c r="A4" t="s">
        <v>177</v>
      </c>
    </row>
    <row r="5" spans="1:1">
      <c r="A5" t="s">
        <v>178</v>
      </c>
    </row>
    <row r="6" spans="1:1">
      <c r="A6" t="s">
        <v>179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G20"/>
  <sheetViews>
    <sheetView workbookViewId="0">
      <selection activeCell="G21" sqref="G21"/>
    </sheetView>
  </sheetViews>
  <sheetFormatPr defaultRowHeight="14.4"/>
  <sheetData>
    <row r="20" spans="7:7">
      <c r="G20">
        <f>Sheet12!G18</f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2:N27"/>
  <sheetViews>
    <sheetView workbookViewId="0">
      <selection activeCell="I28" sqref="I28"/>
    </sheetView>
  </sheetViews>
  <sheetFormatPr defaultRowHeight="14.4"/>
  <cols>
    <col min="1" max="1" width="9.77734375" bestFit="1" customWidth="1"/>
    <col min="2" max="2" width="12.21875" bestFit="1" customWidth="1"/>
  </cols>
  <sheetData>
    <row r="2" spans="1:14">
      <c r="A2" s="67" t="s">
        <v>181</v>
      </c>
      <c r="B2" s="67" t="s">
        <v>182</v>
      </c>
      <c r="C2" s="67" t="s">
        <v>183</v>
      </c>
      <c r="D2" s="67" t="s">
        <v>184</v>
      </c>
      <c r="E2" s="67" t="s">
        <v>185</v>
      </c>
      <c r="F2" s="67" t="s">
        <v>186</v>
      </c>
      <c r="G2" s="67" t="s">
        <v>187</v>
      </c>
      <c r="H2" s="67" t="s">
        <v>188</v>
      </c>
      <c r="I2" s="67" t="s">
        <v>189</v>
      </c>
    </row>
    <row r="3" spans="1:14">
      <c r="A3" s="2">
        <v>186001</v>
      </c>
      <c r="B3" s="2" t="s">
        <v>190</v>
      </c>
      <c r="C3" s="2">
        <v>30</v>
      </c>
      <c r="D3" s="2">
        <v>68</v>
      </c>
      <c r="E3" s="2">
        <v>14</v>
      </c>
      <c r="F3" s="2">
        <v>60</v>
      </c>
      <c r="G3" s="2">
        <v>56</v>
      </c>
      <c r="H3" s="2">
        <v>84.5</v>
      </c>
      <c r="I3" s="2"/>
    </row>
    <row r="4" spans="1:14">
      <c r="A4" s="2">
        <v>186002</v>
      </c>
      <c r="B4" s="2" t="s">
        <v>191</v>
      </c>
      <c r="C4" s="2"/>
      <c r="D4" s="2"/>
      <c r="E4" s="2">
        <v>25</v>
      </c>
      <c r="F4" s="2">
        <v>32</v>
      </c>
      <c r="G4" s="2">
        <v>52</v>
      </c>
      <c r="H4" s="2">
        <v>58.6</v>
      </c>
      <c r="I4" s="2"/>
    </row>
    <row r="5" spans="1:14">
      <c r="A5" s="2">
        <v>186003</v>
      </c>
      <c r="B5" s="2" t="s">
        <v>192</v>
      </c>
      <c r="C5" s="2">
        <v>65</v>
      </c>
      <c r="D5" s="2">
        <v>88</v>
      </c>
      <c r="E5" s="2">
        <v>84</v>
      </c>
      <c r="F5" s="2">
        <v>49</v>
      </c>
      <c r="G5" s="2">
        <v>64</v>
      </c>
      <c r="H5" s="2">
        <v>28.66</v>
      </c>
      <c r="I5" s="2"/>
    </row>
    <row r="6" spans="1:14">
      <c r="A6" s="2">
        <v>186004</v>
      </c>
      <c r="B6" s="2" t="s">
        <v>193</v>
      </c>
      <c r="C6" s="2">
        <v>39</v>
      </c>
      <c r="D6" s="2">
        <v>78</v>
      </c>
      <c r="E6" s="2"/>
      <c r="F6" s="2">
        <v>45</v>
      </c>
      <c r="G6" s="2">
        <v>94</v>
      </c>
      <c r="H6" s="2">
        <v>65.8</v>
      </c>
      <c r="I6" s="2"/>
      <c r="N6" s="68"/>
    </row>
    <row r="7" spans="1:14">
      <c r="A7" s="2">
        <v>186005</v>
      </c>
      <c r="B7" s="2" t="s">
        <v>194</v>
      </c>
      <c r="C7" s="2">
        <v>65</v>
      </c>
      <c r="D7" s="2">
        <v>50</v>
      </c>
      <c r="E7" s="2">
        <v>64</v>
      </c>
      <c r="F7" s="2">
        <v>61</v>
      </c>
      <c r="G7" s="2">
        <v>62</v>
      </c>
      <c r="H7" s="2">
        <v>74.900000000000006</v>
      </c>
      <c r="I7" s="2"/>
      <c r="N7" s="68"/>
    </row>
    <row r="8" spans="1:14">
      <c r="A8" s="2">
        <v>186006</v>
      </c>
      <c r="B8" s="2" t="s">
        <v>195</v>
      </c>
      <c r="C8" s="2">
        <v>46</v>
      </c>
      <c r="D8" s="2">
        <v>74</v>
      </c>
      <c r="E8" s="2">
        <v>50</v>
      </c>
      <c r="F8" s="2"/>
      <c r="G8" s="2">
        <v>74</v>
      </c>
      <c r="H8" s="2">
        <v>25.8</v>
      </c>
      <c r="I8" s="2"/>
      <c r="N8" s="68"/>
    </row>
    <row r="9" spans="1:14">
      <c r="A9" s="2">
        <v>186007</v>
      </c>
      <c r="B9" s="2" t="s">
        <v>196</v>
      </c>
      <c r="C9" s="2">
        <v>45</v>
      </c>
      <c r="D9" s="2">
        <v>49</v>
      </c>
      <c r="E9" s="2">
        <v>68</v>
      </c>
      <c r="F9" s="2">
        <v>45</v>
      </c>
      <c r="G9" s="2"/>
      <c r="H9" s="2">
        <v>55.4</v>
      </c>
      <c r="I9" s="2"/>
      <c r="N9" s="68"/>
    </row>
    <row r="10" spans="1:14">
      <c r="A10" s="2">
        <v>186008</v>
      </c>
      <c r="B10" s="2" t="s">
        <v>197</v>
      </c>
      <c r="C10" s="2">
        <v>25</v>
      </c>
      <c r="D10" s="2">
        <v>75</v>
      </c>
      <c r="E10" s="2">
        <v>74</v>
      </c>
      <c r="F10" s="2">
        <v>81</v>
      </c>
      <c r="G10" s="2">
        <v>75</v>
      </c>
      <c r="H10" s="2">
        <v>24.9</v>
      </c>
      <c r="I10" s="2"/>
      <c r="N10" s="68"/>
    </row>
    <row r="11" spans="1:14">
      <c r="A11" s="2">
        <v>186009</v>
      </c>
      <c r="B11" s="2" t="s">
        <v>198</v>
      </c>
      <c r="C11" s="2">
        <v>87</v>
      </c>
      <c r="D11" s="2">
        <v>60</v>
      </c>
      <c r="E11" s="2">
        <v>55</v>
      </c>
      <c r="F11" s="2">
        <v>79</v>
      </c>
      <c r="G11" s="2">
        <v>94</v>
      </c>
      <c r="H11" s="2">
        <v>32.5</v>
      </c>
      <c r="I11" s="2"/>
      <c r="N11" s="68"/>
    </row>
    <row r="12" spans="1:14">
      <c r="A12" s="2">
        <v>186010</v>
      </c>
      <c r="B12" s="2" t="s">
        <v>199</v>
      </c>
      <c r="C12" s="2">
        <v>93</v>
      </c>
      <c r="D12" s="2">
        <v>66</v>
      </c>
      <c r="E12" s="2">
        <v>59</v>
      </c>
      <c r="F12" s="2">
        <v>43</v>
      </c>
      <c r="G12" s="2">
        <v>85</v>
      </c>
      <c r="H12" s="2">
        <v>65.2</v>
      </c>
      <c r="I12" s="2"/>
      <c r="N12" s="68"/>
    </row>
    <row r="13" spans="1:14">
      <c r="A13" s="2">
        <v>186011</v>
      </c>
      <c r="B13" s="2" t="s">
        <v>200</v>
      </c>
      <c r="C13" s="2">
        <v>83</v>
      </c>
      <c r="D13" s="2">
        <v>73</v>
      </c>
      <c r="E13" s="2">
        <v>83</v>
      </c>
      <c r="F13" s="2">
        <v>25</v>
      </c>
      <c r="G13" s="2">
        <v>56</v>
      </c>
      <c r="H13" s="2">
        <v>98.5</v>
      </c>
      <c r="I13" s="2"/>
      <c r="N13" s="68"/>
    </row>
    <row r="14" spans="1:14">
      <c r="A14" s="2">
        <v>186012</v>
      </c>
      <c r="B14" s="2" t="s">
        <v>201</v>
      </c>
      <c r="C14" s="2">
        <v>54</v>
      </c>
      <c r="D14" s="2">
        <v>80</v>
      </c>
      <c r="E14" s="2">
        <v>63</v>
      </c>
      <c r="F14" s="2">
        <v>65</v>
      </c>
      <c r="G14" s="2">
        <v>12</v>
      </c>
      <c r="H14" s="2">
        <v>98.2</v>
      </c>
      <c r="I14" s="2"/>
      <c r="N14" s="68"/>
    </row>
    <row r="15" spans="1:14">
      <c r="A15" s="2">
        <v>186013</v>
      </c>
      <c r="B15" s="2" t="s">
        <v>202</v>
      </c>
      <c r="C15" s="2">
        <v>21</v>
      </c>
      <c r="D15" s="2">
        <v>56</v>
      </c>
      <c r="E15" s="2">
        <v>21</v>
      </c>
      <c r="F15" s="2">
        <v>46</v>
      </c>
      <c r="G15" s="2">
        <v>99</v>
      </c>
      <c r="H15" s="2">
        <v>95.2</v>
      </c>
      <c r="I15" s="2"/>
      <c r="N15" s="68"/>
    </row>
    <row r="16" spans="1:14">
      <c r="N16" s="68"/>
    </row>
    <row r="17" spans="9:14">
      <c r="N17" s="68"/>
    </row>
    <row r="18" spans="9:14">
      <c r="N18" s="68"/>
    </row>
    <row r="19" spans="9:14">
      <c r="N19" s="68"/>
    </row>
    <row r="27" spans="9:14">
      <c r="I27">
        <f>Sheet13!G18</f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2:N19"/>
  <sheetViews>
    <sheetView tabSelected="1" workbookViewId="0">
      <selection activeCell="G18" sqref="G18"/>
    </sheetView>
  </sheetViews>
  <sheetFormatPr defaultRowHeight="14.4"/>
  <cols>
    <col min="1" max="1" width="9.77734375" bestFit="1" customWidth="1"/>
    <col min="2" max="2" width="12.21875" bestFit="1" customWidth="1"/>
  </cols>
  <sheetData>
    <row r="2" spans="1:14">
      <c r="A2" s="67" t="s">
        <v>181</v>
      </c>
      <c r="B2" s="67" t="s">
        <v>182</v>
      </c>
      <c r="C2" s="67" t="s">
        <v>183</v>
      </c>
      <c r="D2" s="67" t="s">
        <v>184</v>
      </c>
      <c r="E2" s="67" t="s">
        <v>185</v>
      </c>
      <c r="F2" s="67" t="s">
        <v>186</v>
      </c>
      <c r="G2" s="67" t="s">
        <v>187</v>
      </c>
      <c r="H2" s="67" t="s">
        <v>188</v>
      </c>
      <c r="I2" s="67" t="s">
        <v>203</v>
      </c>
    </row>
    <row r="3" spans="1:14">
      <c r="A3" s="2">
        <v>186001</v>
      </c>
      <c r="B3" s="2" t="s">
        <v>190</v>
      </c>
      <c r="C3" s="2">
        <v>30</v>
      </c>
      <c r="D3" s="2">
        <v>68</v>
      </c>
      <c r="E3" s="2">
        <v>14</v>
      </c>
      <c r="F3" s="2">
        <v>60</v>
      </c>
      <c r="G3" s="2">
        <v>56</v>
      </c>
      <c r="H3" s="2">
        <v>84.5</v>
      </c>
      <c r="I3" s="2">
        <f>consolidated!A3</f>
        <v>186001</v>
      </c>
    </row>
    <row r="4" spans="1:14">
      <c r="A4" s="2">
        <v>186002</v>
      </c>
      <c r="B4" s="2" t="s">
        <v>191</v>
      </c>
      <c r="C4" s="2"/>
      <c r="D4" s="2"/>
      <c r="E4" s="2">
        <v>25</v>
      </c>
      <c r="F4" s="2">
        <v>32</v>
      </c>
      <c r="G4" s="2">
        <v>52</v>
      </c>
      <c r="H4" s="2">
        <v>58.6</v>
      </c>
      <c r="I4" s="2">
        <f>consolidated!A4</f>
        <v>186002</v>
      </c>
    </row>
    <row r="5" spans="1:14">
      <c r="A5" s="2">
        <v>186003</v>
      </c>
      <c r="B5" s="2" t="s">
        <v>192</v>
      </c>
      <c r="C5" s="2">
        <v>65</v>
      </c>
      <c r="D5" s="2">
        <v>88</v>
      </c>
      <c r="E5" s="2">
        <v>84</v>
      </c>
      <c r="F5" s="2">
        <v>49</v>
      </c>
      <c r="G5" s="2">
        <v>64</v>
      </c>
      <c r="H5" s="2">
        <v>28.66</v>
      </c>
      <c r="I5" s="2">
        <f>consolidated!A5</f>
        <v>186003</v>
      </c>
    </row>
    <row r="6" spans="1:14">
      <c r="A6" s="2">
        <v>186004</v>
      </c>
      <c r="B6" s="2" t="s">
        <v>193</v>
      </c>
      <c r="C6" s="2">
        <v>39</v>
      </c>
      <c r="D6" s="2">
        <v>78</v>
      </c>
      <c r="E6" s="2"/>
      <c r="F6" s="2">
        <v>45</v>
      </c>
      <c r="G6" s="2">
        <v>94</v>
      </c>
      <c r="H6" s="2">
        <v>65.8</v>
      </c>
      <c r="I6" s="2">
        <f>consolidated!A6</f>
        <v>186004</v>
      </c>
      <c r="N6" s="68"/>
    </row>
    <row r="7" spans="1:14">
      <c r="A7" s="2">
        <v>186005</v>
      </c>
      <c r="B7" s="2" t="s">
        <v>194</v>
      </c>
      <c r="C7" s="2">
        <v>65</v>
      </c>
      <c r="D7" s="2">
        <v>50</v>
      </c>
      <c r="E7" s="2">
        <v>64</v>
      </c>
      <c r="F7" s="2">
        <v>61</v>
      </c>
      <c r="G7" s="2">
        <v>62</v>
      </c>
      <c r="H7" s="2">
        <v>74.900000000000006</v>
      </c>
      <c r="I7" s="2">
        <f>consolidated!A7</f>
        <v>186005</v>
      </c>
      <c r="N7" s="68"/>
    </row>
    <row r="8" spans="1:14">
      <c r="A8" s="2">
        <v>186006</v>
      </c>
      <c r="B8" s="2" t="s">
        <v>195</v>
      </c>
      <c r="C8" s="2">
        <v>46</v>
      </c>
      <c r="D8" s="2">
        <v>74</v>
      </c>
      <c r="E8" s="2">
        <v>50</v>
      </c>
      <c r="F8" s="2"/>
      <c r="G8" s="2">
        <v>74</v>
      </c>
      <c r="H8" s="2">
        <v>25.8</v>
      </c>
      <c r="I8" s="2">
        <f>consolidated!A8</f>
        <v>186006</v>
      </c>
      <c r="N8" s="68"/>
    </row>
    <row r="9" spans="1:14">
      <c r="A9" s="2">
        <v>186007</v>
      </c>
      <c r="B9" s="2" t="s">
        <v>196</v>
      </c>
      <c r="C9" s="2">
        <v>45</v>
      </c>
      <c r="D9" s="2">
        <v>49</v>
      </c>
      <c r="E9" s="2">
        <v>68</v>
      </c>
      <c r="F9" s="2">
        <v>45</v>
      </c>
      <c r="G9" s="2"/>
      <c r="H9" s="2">
        <v>55.4</v>
      </c>
      <c r="I9" s="2">
        <f>consolidated!A9</f>
        <v>186007</v>
      </c>
      <c r="N9" s="68"/>
    </row>
    <row r="10" spans="1:14">
      <c r="A10" s="2">
        <v>186008</v>
      </c>
      <c r="B10" s="2" t="s">
        <v>197</v>
      </c>
      <c r="C10" s="2">
        <v>25</v>
      </c>
      <c r="D10" s="2">
        <v>75</v>
      </c>
      <c r="E10" s="2">
        <v>74</v>
      </c>
      <c r="F10" s="2">
        <v>81</v>
      </c>
      <c r="G10" s="2">
        <v>75</v>
      </c>
      <c r="H10" s="2">
        <v>24.9</v>
      </c>
      <c r="I10" s="2">
        <f>consolidated!A10</f>
        <v>186008</v>
      </c>
      <c r="N10" s="68"/>
    </row>
    <row r="11" spans="1:14">
      <c r="A11" s="2">
        <v>186009</v>
      </c>
      <c r="B11" s="2" t="s">
        <v>198</v>
      </c>
      <c r="C11" s="2">
        <v>87</v>
      </c>
      <c r="D11" s="2">
        <v>60</v>
      </c>
      <c r="E11" s="2">
        <v>55</v>
      </c>
      <c r="F11" s="2">
        <v>79</v>
      </c>
      <c r="G11" s="2">
        <v>94</v>
      </c>
      <c r="H11" s="2">
        <v>32.5</v>
      </c>
      <c r="I11" s="2">
        <f>consolidated!A11</f>
        <v>186009</v>
      </c>
      <c r="N11" s="68"/>
    </row>
    <row r="12" spans="1:14">
      <c r="A12" s="2">
        <v>186010</v>
      </c>
      <c r="B12" s="2" t="s">
        <v>199</v>
      </c>
      <c r="C12" s="2">
        <v>93</v>
      </c>
      <c r="D12" s="2">
        <v>66</v>
      </c>
      <c r="E12" s="2">
        <v>59</v>
      </c>
      <c r="F12" s="2">
        <v>43</v>
      </c>
      <c r="G12" s="2">
        <v>85</v>
      </c>
      <c r="H12" s="2">
        <v>65.2</v>
      </c>
      <c r="I12" s="2">
        <f>consolidated!A12</f>
        <v>186010</v>
      </c>
      <c r="N12" s="68"/>
    </row>
    <row r="13" spans="1:14">
      <c r="A13" s="2">
        <v>186011</v>
      </c>
      <c r="B13" s="2" t="s">
        <v>200</v>
      </c>
      <c r="C13" s="2">
        <v>83</v>
      </c>
      <c r="D13" s="2">
        <v>73</v>
      </c>
      <c r="E13" s="2">
        <v>83</v>
      </c>
      <c r="F13" s="2">
        <v>25</v>
      </c>
      <c r="G13" s="2">
        <v>56</v>
      </c>
      <c r="H13" s="2">
        <v>98.5</v>
      </c>
      <c r="I13" s="2">
        <f>consolidated!A13</f>
        <v>186011</v>
      </c>
      <c r="N13" s="68"/>
    </row>
    <row r="14" spans="1:14">
      <c r="A14" s="2">
        <v>186012</v>
      </c>
      <c r="B14" s="2" t="s">
        <v>201</v>
      </c>
      <c r="C14" s="2">
        <v>54</v>
      </c>
      <c r="D14" s="2">
        <v>80</v>
      </c>
      <c r="E14" s="2">
        <v>63</v>
      </c>
      <c r="F14" s="2">
        <v>65</v>
      </c>
      <c r="G14" s="2">
        <v>12</v>
      </c>
      <c r="H14" s="2">
        <v>98.2</v>
      </c>
      <c r="I14" s="2">
        <f>consolidated!A14</f>
        <v>186012</v>
      </c>
      <c r="N14" s="68"/>
    </row>
    <row r="15" spans="1:14">
      <c r="A15" s="2">
        <v>186013</v>
      </c>
      <c r="B15" s="2" t="s">
        <v>202</v>
      </c>
      <c r="C15" s="2">
        <v>21</v>
      </c>
      <c r="D15" s="2">
        <v>56</v>
      </c>
      <c r="E15" s="2">
        <v>21</v>
      </c>
      <c r="F15" s="2">
        <v>46</v>
      </c>
      <c r="G15" s="2">
        <v>99</v>
      </c>
      <c r="H15" s="2">
        <v>95.2</v>
      </c>
      <c r="I15" s="2">
        <f>consolidated!A15</f>
        <v>186013</v>
      </c>
      <c r="N15" s="68"/>
    </row>
    <row r="16" spans="1:14">
      <c r="N16" s="68"/>
    </row>
    <row r="17" spans="7:14">
      <c r="N17" s="68"/>
    </row>
    <row r="18" spans="7:14">
      <c r="G18">
        <v>500</v>
      </c>
      <c r="J18">
        <f>G18</f>
        <v>500</v>
      </c>
      <c r="N18" s="68"/>
    </row>
    <row r="19" spans="7:14">
      <c r="N19" s="6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Sheet4</vt:lpstr>
      <vt:lpstr>Sheet1</vt:lpstr>
      <vt:lpstr>Sheet6</vt:lpstr>
      <vt:lpstr>Sheet7</vt:lpstr>
      <vt:lpstr>Scenario Summary</vt:lpstr>
      <vt:lpstr>Scenario Summary 2</vt:lpstr>
      <vt:lpstr>Answer Report 1</vt:lpstr>
      <vt:lpstr>Sensitivity Report 1</vt:lpstr>
      <vt:lpstr>Limits Report 1</vt:lpstr>
      <vt:lpstr>Sheet8</vt:lpstr>
      <vt:lpstr>Sheet2</vt:lpstr>
      <vt:lpstr>Sheet12</vt:lpstr>
      <vt:lpstr>Sheet13</vt:lpstr>
      <vt:lpstr>consolidated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LTSE</dc:creator>
  <cp:lastModifiedBy>LTSE</cp:lastModifiedBy>
  <dcterms:created xsi:type="dcterms:W3CDTF">2023-10-13T07:22:08Z</dcterms:created>
  <dcterms:modified xsi:type="dcterms:W3CDTF">2023-12-16T15:32:01Z</dcterms:modified>
</cp:coreProperties>
</file>