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
    </mc:Choice>
  </mc:AlternateContent>
  <bookViews>
    <workbookView xWindow="0" yWindow="0" windowWidth="20490" windowHeight="7755" tabRatio="891"/>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52511"/>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connection id="1"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<sst xmlns="http://schemas.openxmlformats.org/spreadsheetml/2006/main" count="23499" uniqueCount="3065">
  <si>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</si>
  <si>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</si>
  <si>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</si>
  <si>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</si>
  <si>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</si>
  <si>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</si>
  <si>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</si>
  <si>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</si>
  <si>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</si>
  <si>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</si>
  <si>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</si>
  <si>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</si>
  <si>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</si>
  <si>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</si>
  <si>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</si>
  <si>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</si>
  <si>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</si>
  <si>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</si>
  <si>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</si>
  <si>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</si>
  <si>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</si>
  <si>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</si>
  <si>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</si>
  <si>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</si>
  <si>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</si>
  <si>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</si>
  <si>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</si>
  <si>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</si>
  <si>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</si>
  <si>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</si>
  <si>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</si>
  <si>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</si>
  <si>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</si>
  <si>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</si>
  <si>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</si>
  <si>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</si>
  <si>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</si>
  <si>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</si>
  <si>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</si>
  <si>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</si>
  <si>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</si>
  <si>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</si>
  <si>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</si>
  <si>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</si>
  <si>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</si>
  <si>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</si>
  <si>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</si>
  <si>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</si>
  <si>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</si>
  <si>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</si>
  <si>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</si>
  <si>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</si>
  <si>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</si>
  <si>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</si>
  <si>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</si>
  <si>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</si>
  <si>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</si>
  <si>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</si>
  <si>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</si>
  <si>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</si>
  <si>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</si>
  <si>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</si>
  <si>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</si>
  <si>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</si>
  <si>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</si>
  <si>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</si>
  <si>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</si>
  <si>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</si>
  <si>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</si>
  <si>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</si>
  <si>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</si>
  <si>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</si>
  <si>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</si>
  <si>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</si>
  <si>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</si>
  <si>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</si>
  <si>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</si>
  <si>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</si>
  <si>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</si>
  <si>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</si>
  <si>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</si>
  <si>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</si>
  <si>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</si>
  <si>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</si>
  <si>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</si>
  <si>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</si>
  <si>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</si>
  <si>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</si>
  <si>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</si>
  <si>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</si>
  <si>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</si>
  <si>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</si>
  <si>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</si>
  <si>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</si>
  <si>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</si>
  <si>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</si>
  <si>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</si>
  <si>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</si>
  <si>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</si>
  <si>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</si>
  <si>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</si>
  <si>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</si>
  <si>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</si>
  <si>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</si>
  <si>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</si>
  <si>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</si>
  <si>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</si>
  <si>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</si>
  <si>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</si>
  <si>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</si>
  <si>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</si>
  <si>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</si>
  <si>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</si>
  <si>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</si>
  <si>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</si>
  <si>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</si>
  <si>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</si>
  <si>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</si>
  <si>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</si>
  <si>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</si>
  <si>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</si>
  <si>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</si>
  <si>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</si>
  <si>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</si>
  <si>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</si>
  <si>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</si>
  <si>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</si>
  <si>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</si>
  <si>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</si>
  <si>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</si>
  <si>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</si>
  <si>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</si>
  <si>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</si>
  <si>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</si>
  <si>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</si>
  <si>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</si>
  <si>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</si>
  <si>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</si>
  <si>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</si>
  <si>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</si>
  <si>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</si>
  <si>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</si>
  <si>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</si>
  <si>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</si>
  <si>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</si>
  <si>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</si>
  <si>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</si>
  <si>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</si>
  <si>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</si>
  <si>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</si>
  <si>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</si>
  <si>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</si>
  <si>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</si>
  <si>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</si>
  <si>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</si>
  <si>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</si>
  <si>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</si>
  <si>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</si>
  <si>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</si>
  <si>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</si>
  <si>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</si>
  <si>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</si>
  <si>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</si>
  <si>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</si>
  <si>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</si>
  <si>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</si>
  <si>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</si>
  <si>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</si>
  <si>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</si>
  <si>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</si>
  <si>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</si>
  <si>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</si>
  <si>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</si>
  <si>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</si>
  <si>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</si>
  <si>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</si>
  <si>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</si>
  <si>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</si>
  <si>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</si>
  <si>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</si>
  <si>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</si>
  <si>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</si>
  <si>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</si>
  <si>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</si>
  <si>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</si>
  <si>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</si>
  <si>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</si>
  <si>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</si>
  <si>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</si>
  <si>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</si>
  <si>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</si>
  <si>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</si>
  <si>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</si>
  <si>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</si>
  <si>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</si>
  <si>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</si>
  <si>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</si>
  <si>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</si>
  <si>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</si>
  <si>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</si>
  <si>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</si>
  <si>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</si>
  <si>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</si>
  <si>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</si>
  <si>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</si>
  <si>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</si>
  <si>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</si>
  <si>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</si>
  <si>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</si>
  <si>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</si>
  <si>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</si>
  <si>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</si>
  <si>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</si>
  <si>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</si>
  <si>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</si>
  <si>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</si>
  <si>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</si>
  <si>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</si>
  <si>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</si>
  <si>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</si>
  <si>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</si>
  <si>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</si>
  <si>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</si>
  <si>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</si>
  <si>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</si>
  <si>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</si>
  <si>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</si>
  <si>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</si>
  <si>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</si>
  <si>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</si>
  <si>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</si>
  <si>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</si>
  <si>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</si>
  <si>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</si>
  <si>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</si>
  <si>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</si>
  <si>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</si>
  <si>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</si>
  <si>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</si>
  <si>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</si>
  <si>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</si>
  <si>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</si>
  <si>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</si>
  <si>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</si>
  <si>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</si>
  <si>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</si>
  <si>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</si>
  <si>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</si>
  <si>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</si>
  <si>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</si>
  <si>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</si>
  <si>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</si>
  <si>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</si>
  <si>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</si>
  <si>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</si>
  <si>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</si>
  <si>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</si>
  <si>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</si>
  <si>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</si>
  <si>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</si>
  <si>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</si>
  <si>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</si>
  <si>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</si>
  <si>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</si>
  <si>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</si>
  <si>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</si>
  <si>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</si>
  <si>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</si>
  <si>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</si>
  <si>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</si>
  <si>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</si>
  <si>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</si>
  <si>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</si>
  <si>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</si>
  <si>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</si>
  <si>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</si>
  <si>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</si>
  <si>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</si>
  <si>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</si>
  <si>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</si>
  <si>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</si>
  <si>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</si>
  <si>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</si>
  <si>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</si>
  <si>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</si>
  <si>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</si>
  <si>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</si>
  <si>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</si>
  <si>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</si>
  <si>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</si>
  <si>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</si>
  <si>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</si>
  <si>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</si>
  <si>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</si>
  <si>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</si>
  <si>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</si>
  <si>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</si>
  <si>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</si>
  <si>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</si>
  <si>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</si>
  <si>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</si>
  <si>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</si>
  <si>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</si>
  <si>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</si>
  <si>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</si>
  <si>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</si>
  <si>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</si>
  <si>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</si>
  <si>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</si>
  <si>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</si>
  <si>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</si>
  <si>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</si>
  <si>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</si>
  <si>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</si>
  <si>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</si>
  <si>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</si>
  <si>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</si>
  <si>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</si>
  <si>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</si>
  <si>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</si>
  <si>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</si>
  <si>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</si>
  <si>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</si>
  <si>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</si>
  <si>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</si>
  <si>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</si>
  <si>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</si>
  <si>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</si>
  <si>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</si>
  <si>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</si>
  <si>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</si>
  <si>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</si>
  <si>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</si>
  <si>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</si>
  <si>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</si>
  <si>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</si>
  <si>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</si>
  <si>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</si>
  <si>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</si>
  <si>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</si>
  <si>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</si>
  <si>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</si>
  <si>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</si>
  <si>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</si>
  <si>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</si>
  <si>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</si>
  <si>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</si>
  <si>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</si>
  <si>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</si>
  <si>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</si>
  <si>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</si>
  <si>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</si>
  <si>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</si>
  <si>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</si>
  <si>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</si>
  <si>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</si>
  <si>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</si>
  <si>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</si>
  <si>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</si>
  <si>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</si>
  <si>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</si>
  <si>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</si>
  <si>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</si>
  <si>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</si>
  <si>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</si>
  <si>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</si>
  <si>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</si>
  <si>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</si>
  <si>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</si>
  <si>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</si>
  <si>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</si>
  <si>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</si>
  <si>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</si>
  <si>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</si>
  <si>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</si>
  <si>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</si>
  <si>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</si>
  <si>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</si>
  <si>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</si>
  <si>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</si>
  <si>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</si>
  <si>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</si>
  <si>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</si>
  <si>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</si>
  <si>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</si>
  <si>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</si>
  <si>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</si>
  <si>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</si>
  <si>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</si>
  <si>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</si>
  <si>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</si>
  <si>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</si>
  <si>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</si>
  <si>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</si>
  <si>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</si>
  <si>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</si>
  <si>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</si>
  <si>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</si>
  <si>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</si>
  <si>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</si>
  <si>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</si>
  <si>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</si>
  <si>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</si>
  <si>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</si>
  <si>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</si>
  <si>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</si>
  <si>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</si>
  <si>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</si>
  <si>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</si>
  <si>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</si>
  <si>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</si>
  <si>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</si>
  <si>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</si>
  <si>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</si>
  <si>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</si>
  <si>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</si>
  <si>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</si>
  <si>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</si>
  <si>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</si>
  <si>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</si>
  <si>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</si>
  <si>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</si>
  <si>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</si>
  <si>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</si>
  <si>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</si>
  <si>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</si>
  <si>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</si>
  <si>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</si>
  <si>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</si>
  <si>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</si>
  <si>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</si>
  <si>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</si>
  <si>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</si>
  <si>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</si>
  <si>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</si>
  <si>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</si>
  <si>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</si>
  <si>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</si>
  <si>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</si>
  <si>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</si>
  <si>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</si>
  <si>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</si>
  <si>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</si>
  <si>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</si>
  <si>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</si>
  <si>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</si>
  <si>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</si>
  <si>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</si>
  <si>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</si>
  <si>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</si>
  <si>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</si>
  <si>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</si>
  <si>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</si>
  <si>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</si>
  <si>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</si>
  <si>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</si>
  <si>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</si>
  <si>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</si>
  <si>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</si>
  <si>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</si>
  <si>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</si>
  <si>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</si>
  <si>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</si>
  <si>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</si>
  <si>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</si>
  <si>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</si>
  <si>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</si>
  <si>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</si>
  <si>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</si>
  <si>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</si>
  <si>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</si>
  <si>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</si>
  <si>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</si>
  <si>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</si>
  <si>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</si>
  <si>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</si>
  <si>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</si>
  <si>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</si>
  <si>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</si>
  <si>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</si>
  <si>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</si>
  <si>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</si>
  <si>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</si>
  <si>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</si>
  <si>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</si>
  <si>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</si>
  <si>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</si>
  <si>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</si>
  <si>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</si>
  <si>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</si>
  <si>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</si>
  <si>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</si>
  <si>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</si>
  <si>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</si>
  <si>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</si>
  <si>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</si>
  <si>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</si>
  <si>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</si>
  <si>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</si>
  <si>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</si>
  <si>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</si>
  <si>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</si>
  <si>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</si>
  <si>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</si>
  <si>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</si>
  <si>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</si>
  <si>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</si>
  <si>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</si>
  <si>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</si>
  <si>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</si>
  <si>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</si>
  <si>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</si>
  <si>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</si>
  <si>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</si>
  <si>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</si>
  <si>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</si>
  <si>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</si>
  <si>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</si>
  <si>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</si>
  <si>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</si>
  <si>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</si>
  <si>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</si>
  <si>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</si>
  <si>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</si>
  <si>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</si>
  <si>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</si>
  <si>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</si>
  <si>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</si>
  <si>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</si>
  <si>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</si>
  <si>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</si>
  <si>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</si>
  <si>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</si>
  <si>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</si>
  <si>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</si>
  <si>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</si>
  <si>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</si>
  <si>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</si>
  <si>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</si>
  <si>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</si>
  <si>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</si>
  <si>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</si>
  <si>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</si>
  <si>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</si>
  <si>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</si>
  <si>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</si>
  <si>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</si>
  <si>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</si>
  <si>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</si>
  <si>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</si>
  <si>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</si>
  <si>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</si>
  <si>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</si>
  <si>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</si>
  <si>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</si>
  <si>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</si>
  <si>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</si>
  <si>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</si>
  <si>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</si>
  <si>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</si>
  <si>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</si>
  <si>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</si>
  <si>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</si>
  <si>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</si>
  <si>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</si>
  <si>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</si>
  <si>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</si>
  <si>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</si>
  <si>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</si>
  <si>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</si>
  <si>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</si>
  <si>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</si>
  <si>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</si>
  <si>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</si>
  <si>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</si>
  <si>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</si>
  <si>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</si>
  <si>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</si>
  <si>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</si>
  <si>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</si>
  <si>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</si>
  <si>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</si>
  <si>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</si>
  <si>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</si>
  <si>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</si>
  <si>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</si>
  <si>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</si>
  <si>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</si>
  <si>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</si>
  <si>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</si>
  <si>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</si>
  <si>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</si>
  <si>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</si>
  <si>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</si>
  <si>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</si>
  <si>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</si>
  <si>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</si>
  <si>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</si>
  <si>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</si>
  <si>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</si>
  <si>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</si>
  <si>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</si>
  <si>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</si>
  <si>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</si>
  <si>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</si>
  <si>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</si>
  <si>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</si>
  <si>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</si>
  <si>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</si>
  <si>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</si>
  <si>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</si>
  <si>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</si>
  <si>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</si>
  <si>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</si>
  <si>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</si>
  <si>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</si>
  <si>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</si>
  <si>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</si>
  <si>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</si>
  <si>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</si>
  <si>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</si>
  <si>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</si>
  <si>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</si>
  <si>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</si>
  <si>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</si>
  <si>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</si>
  <si>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</si>
  <si>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</si>
  <si>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</si>
  <si>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</si>
  <si>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</si>
  <si>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</si>
  <si>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</si>
  <si>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</si>
  <si>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</si>
  <si>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</si>
  <si>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</si>
  <si>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</si>
  <si>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</si>
  <si>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</si>
  <si>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</si>
  <si>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</si>
  <si>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</si>
  <si>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</si>
  <si>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</si>
  <si>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</si>
  <si>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</si>
  <si>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</si>
  <si>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</si>
  <si>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</si>
  <si>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</si>
  <si>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</si>
  <si>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</si>
  <si>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</si>
  <si>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</si>
  <si>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</si>
  <si>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</si>
  <si>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</si>
  <si>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</si>
  <si>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</si>
  <si>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</si>
  <si>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</si>
  <si>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</si>
  <si>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</si>
  <si>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</si>
  <si>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</si>
  <si>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</si>
  <si>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</si>
  <si>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</si>
  <si>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</si>
  <si>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</si>
  <si>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</si>
  <si>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</si>
  <si>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</si>
  <si>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</si>
  <si>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</si>
  <si>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</si>
  <si>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</si>
  <si>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</si>
  <si>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</si>
  <si>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</si>
  <si>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</si>
  <si>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</si>
  <si>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</si>
  <si>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</si>
  <si>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</si>
  <si>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</si>
  <si>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</si>
  <si>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</si>
  <si>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</si>
  <si>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</si>
  <si>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</si>
  <si>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</si>
  <si>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</si>
  <si>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</si>
  <si>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</si>
  <si>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</si>
  <si>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</si>
  <si>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</si>
  <si>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</si>
  <si>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</si>
  <si>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</si>
  <si>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</si>
  <si>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</si>
  <si>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</si>
  <si>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</si>
  <si>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</si>
  <si>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</si>
  <si>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</si>
  <si>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</si>
  <si>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</si>
  <si>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</si>
  <si>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</si>
  <si>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</si>
  <si>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</si>
  <si>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</si>
  <si>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</si>
  <si>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</si>
  <si>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</si>
  <si>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</si>
  <si>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</si>
  <si>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</si>
  <si>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</si>
  <si>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</si>
  <si>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</si>
  <si>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</si>
  <si>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</si>
  <si>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</si>
  <si>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</si>
  <si>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</si>
  <si>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</si>
  <si>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</si>
  <si>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</si>
  <si>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</si>
  <si>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</si>
  <si>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</si>
  <si>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</si>
  <si>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</si>
  <si>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</si>
  <si>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</si>
  <si>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</si>
  <si>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</si>
  <si>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</si>
  <si>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</si>
  <si>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</si>
  <si>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</si>
  <si>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</si>
  <si>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</si>
  <si>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</si>
  <si>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</si>
  <si>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</si>
  <si>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</si>
  <si>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</si>
  <si>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</si>
  <si>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</si>
  <si>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</si>
  <si>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</si>
  <si>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</si>
  <si>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</si>
  <si>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</si>
  <si>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</si>
  <si>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</si>
  <si>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</si>
  <si>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</si>
  <si>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</si>
  <si>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</si>
  <si>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</si>
  <si>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</si>
  <si>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</si>
  <si>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</si>
  <si>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</si>
  <si>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</si>
  <si>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</si>
  <si>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</si>
  <si>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</si>
  <si>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</si>
  <si>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</si>
  <si>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</si>
  <si>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</si>
  <si>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</si>
  <si>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</si>
  <si>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</si>
  <si>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</si>
  <si>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</si>
  <si>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</si>
  <si>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</si>
  <si>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</si>
  <si>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</si>
  <si>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</si>
  <si>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</si>
  <si>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</si>
  <si>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</si>
  <si>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</si>
  <si>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</si>
  <si>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</si>
  <si>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</si>
  <si>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</si>
  <si>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</si>
  <si>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</si>
  <si>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</si>
  <si>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</si>
  <si>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</si>
  <si>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</si>
  <si>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</si>
  <si>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</si>
  <si>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</si>
  <si>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</si>
  <si>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</si>
  <si>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</si>
  <si>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</si>
  <si>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</si>
  <si>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</si>
  <si>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</si>
  <si>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</si>
  <si>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</si>
  <si>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</si>
  <si>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</si>
  <si>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</si>
  <si>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</si>
  <si>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</si>
  <si>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</si>
  <si>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</si>
  <si>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</si>
  <si>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</si>
  <si>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</si>
  <si>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</si>
  <si>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</si>
  <si>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</si>
  <si>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</si>
  <si>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</si>
  <si>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</si>
  <si>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</si>
  <si>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</si>
  <si>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</si>
  <si>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</si>
  <si>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</si>
  <si>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</si>
  <si>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</si>
  <si>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</si>
  <si>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</si>
  <si>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</si>
  <si>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</si>
  <si>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</si>
  <si>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</si>
  <si>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</si>
  <si>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</si>
  <si>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</si>
  <si>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</si>
  <si>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</si>
  <si>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</si>
  <si>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</si>
  <si>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</si>
  <si>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</si>
  <si>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</si>
  <si>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</si>
  <si>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</si>
  <si>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</si>
  <si>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</si>
  <si>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</si>
  <si>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</si>
  <si>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</si>
  <si>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</si>
  <si>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</si>
  <si>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</si>
  <si>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</si>
  <si>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</si>
  <si>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</si>
  <si>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</si>
  <si>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</si>
  <si>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</si>
  <si>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</si>
  <si>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</si>
  <si>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</si>
  <si>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</si>
  <si>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</si>
  <si>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</si>
  <si>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</si>
  <si>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</si>
  <si>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</si>
  <si>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</si>
  <si>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</si>
  <si>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</si>
  <si>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</si>
  <si>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</si>
  <si>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</si>
  <si>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</si>
  <si>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</si>
  <si>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</si>
  <si>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</si>
  <si>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</si>
  <si>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</si>
  <si>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</si>
  <si>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</si>
  <si>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</si>
  <si>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</si>
  <si>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</si>
  <si>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</si>
  <si>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</si>
  <si>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</si>
  <si>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</si>
  <si>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</si>
  <si>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</si>
  <si>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</si>
  <si>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</si>
  <si>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</si>
  <si>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</si>
  <si>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</si>
  <si>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</si>
  <si>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</si>
  <si>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</si>
  <si>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</si>
  <si>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</si>
  <si>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</si>
  <si>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</si>
  <si>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</si>
  <si>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</si>
  <si>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</si>
  <si>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</si>
  <si>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</si>
  <si>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</si>
  <si>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</si>
  <si>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</si>
  <si>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</si>
  <si>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</si>
  <si>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</si>
  <si>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</si>
  <si>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</si>
  <si>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</si>
  <si>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</si>
  <si>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</si>
  <si>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</si>
  <si>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</si>
  <si>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</si>
  <si>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</si>
  <si>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</si>
  <si>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</si>
  <si>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</si>
  <si>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</si>
  <si>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</si>
  <si>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</si>
  <si>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</si>
  <si>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</si>
  <si>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</si>
  <si>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</si>
  <si>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</si>
  <si>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</si>
  <si>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</si>
  <si>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</si>
  <si>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</si>
  <si>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</si>
  <si>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</si>
  <si>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</si>
  <si>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</si>
  <si>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</si>
  <si>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</si>
  <si>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</si>
  <si>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</si>
  <si>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</si>
  <si>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</si>
  <si>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</si>
  <si>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</si>
  <si>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</si>
  <si>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</si>
  <si>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</si>
  <si>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</si>
  <si>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</si>
  <si>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</si>
  <si>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</si>
  <si>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</si>
  <si>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</si>
  <si>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</si>
  <si>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</si>
  <si>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</si>
  <si>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</si>
  <si>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</si>
  <si>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</si>
  <si>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</si>
  <si>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</si>
  <si>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</si>
  <si>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</si>
  <si>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</si>
  <si>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</si>
  <si>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</si>
  <si>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</si>
  <si>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</si>
  <si>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</si>
  <si>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</si>
  <si>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</si>
  <si>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</si>
  <si>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</si>
  <si>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</si>
  <si>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</si>
  <si>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</si>
  <si>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</si>
  <si>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</si>
  <si>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</si>
  <si>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</si>
  <si>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</si>
  <si>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</si>
  <si>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</si>
  <si>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</si>
  <si>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</si>
  <si>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</si>
  <si>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</si>
  <si>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</si>
  <si>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</si>
  <si>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</si>
  <si>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</si>
  <si>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</si>
  <si>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</si>
  <si>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</si>
  <si>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</si>
  <si>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</si>
  <si>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</si>
  <si>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</si>
  <si>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</si>
  <si>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</si>
  <si>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</si>
  <si>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</si>
  <si>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</si>
  <si>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</si>
  <si>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</si>
  <si>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</si>
  <si>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</si>
  <si>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</si>
  <si>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</si>
  <si>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</si>
  <si>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</si>
  <si>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</si>
  <si>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</si>
  <si>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</si>
  <si>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</si>
  <si>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</si>
  <si>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</si>
  <si>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</si>
  <si>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</si>
  <si>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</si>
  <si>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</si>
  <si>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</si>
  <si>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</si>
  <si>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</si>
  <si>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</si>
  <si>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</si>
  <si>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</si>
  <si>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</si>
  <si>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</si>
  <si>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</si>
  <si>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</si>
  <si>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</si>
  <si>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</si>
  <si>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</si>
  <si>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</si>
  <si>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</si>
  <si>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</si>
  <si>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</si>
  <si>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</si>
  <si>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</si>
  <si>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</si>
  <si>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</si>
  <si>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</si>
  <si>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</si>
  <si>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</si>
  <si>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</si>
  <si>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</si>
  <si>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</si>
  <si>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</si>
  <si>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</si>
  <si>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</si>
  <si>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</si>
  <si>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</si>
  <si>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</si>
  <si>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</si>
  <si>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</si>
  <si>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</si>
  <si>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</si>
  <si>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</si>
  <si>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</si>
  <si>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</si>
  <si>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</si>
  <si>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</si>
  <si>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</si>
  <si>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</si>
  <si>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</si>
  <si>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</si>
  <si>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</si>
  <si>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</si>
  <si>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</si>
  <si>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</si>
  <si>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</si>
  <si>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</si>
  <si>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</si>
  <si>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</si>
  <si>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</si>
  <si>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</si>
  <si>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</si>
  <si>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</si>
  <si>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</si>
  <si>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</si>
  <si>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</si>
  <si>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</si>
  <si>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</si>
  <si>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</si>
  <si>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</si>
  <si>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</si>
  <si>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</si>
  <si>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</si>
  <si>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</si>
  <si>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</si>
  <si>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</si>
  <si>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</si>
  <si>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</si>
  <si>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</si>
  <si>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</si>
  <si>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</si>
  <si>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</si>
  <si>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</si>
  <si>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</si>
  <si>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</si>
  <si>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</si>
  <si>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</si>
  <si>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</si>
  <si>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</si>
  <si>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</si>
  <si>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</si>
  <si>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</si>
  <si>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</si>
  <si>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</si>
  <si>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</si>
  <si>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</si>
  <si>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</si>
  <si>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</si>
  <si>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</si>
  <si>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</si>
  <si>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</si>
  <si>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</si>
  <si>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</si>
  <si>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</si>
  <si>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</si>
  <si>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</si>
  <si>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</si>
  <si>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</si>
  <si>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</si>
  <si>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</si>
  <si>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</si>
  <si>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</si>
  <si>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</si>
  <si>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</si>
  <si>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</si>
  <si>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</si>
  <si>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</si>
  <si>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</si>
  <si>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</si>
  <si>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</si>
  <si>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</si>
  <si>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</si>
  <si>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</si>
  <si>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</si>
  <si>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</si>
  <si>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</si>
  <si>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</si>
  <si>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</si>
  <si>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</si>
  <si>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</si>
  <si>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</si>
  <si>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</si>
  <si>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</si>
  <si>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</si>
  <si>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</si>
  <si>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</si>
  <si>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</si>
  <si>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</si>
  <si>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</si>
  <si>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</si>
  <si>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</si>
  <si>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</si>
  <si>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</si>
  <si>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</si>
  <si>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</si>
  <si>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</si>
  <si>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</si>
  <si>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</si>
  <si>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</si>
  <si>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</si>
  <si>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</si>
  <si>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</si>
  <si>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</si>
  <si>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</si>
  <si>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</si>
  <si>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</si>
  <si>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</si>
  <si>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</si>
  <si>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</si>
  <si>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</si>
  <si>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</si>
  <si>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</si>
  <si>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</si>
  <si>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</si>
  <si>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</si>
  <si>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</si>
  <si>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</si>
  <si>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</si>
  <si>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</si>
  <si>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</si>
  <si>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</si>
  <si>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</si>
  <si>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</si>
  <si>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</si>
  <si>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</si>
  <si>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</si>
  <si>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</si>
  <si>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</si>
  <si>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</si>
  <si>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</si>
  <si>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</si>
  <si>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</si>
  <si>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</si>
  <si>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</si>
  <si>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</si>
  <si>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</si>
  <si>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</si>
  <si>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</si>
  <si>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</si>
  <si>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</si>
  <si>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</si>
  <si>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</si>
  <si>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</si>
  <si>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</si>
  <si>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</si>
  <si>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</si>
  <si>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</si>
  <si>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</si>
  <si>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</si>
  <si>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</si>
  <si>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</si>
  <si>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</si>
  <si>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</si>
  <si>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</si>
  <si>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</si>
  <si>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</si>
  <si>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</si>
  <si>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</si>
  <si>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</si>
  <si>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</si>
  <si>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</si>
  <si>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</si>
  <si>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</si>
  <si>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</si>
  <si>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</si>
  <si>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</si>
  <si>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</si>
  <si>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</si>
  <si>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</si>
  <si>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</si>
  <si>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</si>
  <si>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</si>
  <si>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</si>
  <si>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</si>
  <si>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</si>
  <si>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</si>
  <si>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</si>
  <si>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</si>
  <si>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</si>
  <si>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</si>
  <si>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</si>
  <si>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</si>
  <si>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</si>
  <si>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</si>
  <si>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</si>
  <si>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</si>
  <si>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</si>
  <si>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</si>
  <si>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</si>
  <si>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</si>
  <si>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</si>
  <si>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</si>
  <si>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</si>
  <si>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</si>
  <si>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</si>
  <si>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</si>
  <si>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</si>
  <si>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</si>
  <si>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</si>
  <si>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</si>
  <si>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</si>
  <si>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</si>
  <si>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</si>
  <si>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</si>
  <si>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</si>
  <si>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</si>
  <si>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</si>
  <si>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</si>
  <si>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</si>
  <si>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</si>
  <si>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</si>
  <si>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</si>
  <si>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</si>
  <si>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</si>
  <si>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</si>
  <si>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</si>
  <si>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</si>
  <si>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</si>
  <si>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</si>
  <si>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</si>
  <si>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</si>
  <si>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</si>
  <si>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</si>
  <si>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</si>
  <si>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</si>
  <si>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</si>
  <si>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</si>
  <si>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</si>
  <si>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</si>
  <si>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</si>
  <si>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</si>
  <si>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</si>
  <si>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</si>
  <si>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</si>
  <si>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</si>
  <si>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</si>
  <si>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</si>
  <si>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</si>
  <si>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</si>
  <si>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</si>
  <si>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</si>
  <si>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</si>
  <si>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</si>
  <si>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</si>
  <si>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</si>
  <si>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</si>
  <si>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</si>
  <si>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</si>
  <si>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</si>
  <si>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</si>
  <si>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</si>
  <si>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</si>
  <si>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</si>
  <si>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</si>
  <si>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</si>
  <si>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</si>
  <si>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</si>
  <si>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</si>
  <si>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</si>
  <si>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</si>
  <si>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</si>
  <si>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</si>
  <si>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</si>
  <si>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</si>
  <si>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</si>
  <si>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</si>
  <si>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</si>
  <si>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</si>
  <si>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</si>
  <si>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</si>
  <si>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</si>
  <si>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</si>
  <si>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</si>
  <si>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</si>
  <si>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</si>
  <si>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</si>
  <si>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</si>
  <si>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</si>
  <si>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</si>
  <si>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</si>
  <si>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</si>
  <si>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</si>
  <si>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</si>
  <si>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</si>
  <si>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</si>
  <si>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</si>
  <si>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</si>
  <si>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</si>
  <si>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</si>
  <si>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</si>
  <si>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</si>
  <si>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</si>
  <si>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</si>
  <si>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</si>
  <si>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</si>
  <si>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</si>
  <si>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</si>
  <si>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</si>
  <si>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</si>
  <si>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</si>
  <si>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</si>
  <si>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</si>
  <si>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</si>
  <si>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</si>
  <si>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</si>
  <si>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</si>
  <si>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</si>
  <si>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</si>
  <si>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</si>
  <si>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</si>
  <si>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</si>
  <si>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</si>
  <si>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</si>
  <si>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</si>
  <si>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</si>
  <si>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</si>
  <si>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</si>
  <si>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</si>
  <si>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</si>
  <si>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</si>
  <si>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</si>
  <si>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</si>
  <si>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</si>
  <si>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</si>
  <si>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</si>
  <si>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</si>
  <si>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</si>
  <si>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</si>
  <si>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</si>
  <si>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</si>
  <si>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</si>
  <si>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</si>
  <si>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</si>
  <si>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</si>
  <si>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</si>
  <si>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</si>
  <si>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</si>
  <si>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</si>
  <si>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</si>
  <si>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</si>
  <si>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</si>
  <si>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</si>
  <si>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</si>
  <si>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</si>
  <si>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</si>
  <si>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</si>
  <si>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</si>
  <si>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</si>
  <si>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</si>
  <si>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</si>
  <si>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</si>
  <si>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</si>
  <si>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</si>
  <si>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</si>
  <si>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</si>
  <si>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</si>
  <si>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</si>
  <si>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</si>
  <si>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</si>
  <si>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</si>
  <si>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</si>
  <si>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</si>
  <si>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</si>
  <si>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</si>
  <si>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</si>
  <si>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</si>
  <si>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</si>
  <si>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</si>
  <si>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</si>
  <si>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</si>
  <si>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</si>
  <si>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</si>
  <si>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</si>
  <si>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</si>
  <si>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</si>
  <si>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</si>
  <si>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</si>
  <si>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</si>
  <si>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</si>
  <si>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</si>
  <si>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</si>
  <si>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</si>
  <si>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</si>
  <si>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</si>
  <si>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</si>
  <si>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</si>
  <si>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</si>
  <si>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</si>
  <si>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</si>
  <si>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</si>
  <si>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</si>
  <si>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</si>
  <si>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</si>
  <si>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</si>
  <si>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</si>
  <si>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</si>
  <si>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</si>
  <si>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</si>
  <si>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</si>
  <si>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</si>
  <si>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</si>
  <si>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</si>
  <si>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</si>
  <si>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</si>
  <si>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</si>
  <si>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</si>
  <si>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</si>
  <si>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</si>
  <si>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</si>
  <si>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</si>
  <si>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</si>
  <si>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</si>
  <si>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</si>
  <si>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</si>
  <si>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</si>
  <si>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</si>
  <si>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</si>
  <si>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</si>
  <si>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</si>
  <si>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</si>
  <si>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</si>
  <si>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</si>
  <si>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</si>
  <si>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</si>
  <si>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</si>
  <si>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</si>
  <si>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</si>
  <si>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</si>
  <si>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</si>
  <si>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</si>
  <si>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</si>
  <si>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</si>
  <si>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</si>
  <si>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</si>
  <si>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</si>
  <si>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</si>
  <si>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</si>
  <si>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</si>
  <si>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</si>
  <si>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</si>
  <si>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</si>
  <si>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</si>
  <si>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</si>
  <si>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</si>
  <si>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</si>
  <si>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</si>
  <si>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</si>
  <si>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</si>
  <si>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</si>
  <si>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</si>
  <si>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</si>
  <si>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</si>
  <si>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</si>
  <si>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</si>
  <si>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</si>
  <si>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</si>
  <si>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</si>
  <si>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</si>
  <si>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</si>
  <si>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</si>
  <si>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</si>
  <si>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</si>
  <si>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</si>
  <si>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</si>
  <si>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</si>
  <si>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</si>
  <si>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</si>
  <si>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</si>
  <si>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</si>
  <si>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</si>
  <si>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</si>
  <si>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</si>
  <si>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</si>
  <si>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</si>
  <si>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</si>
  <si>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</si>
  <si>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</si>
  <si>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</si>
  <si>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</si>
  <si>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</si>
  <si>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</si>
  <si>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</si>
  <si>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</si>
  <si>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</si>
  <si>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</si>
  <si>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</si>
  <si>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</si>
  <si>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</si>
  <si>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</si>
  <si>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</si>
  <si>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</si>
  <si>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</si>
  <si>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</si>
  <si>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</si>
  <si>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</si>
  <si>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</si>
  <si>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</si>
  <si>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</si>
  <si>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</si>
  <si>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</si>
  <si>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</si>
  <si>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</si>
  <si>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</si>
  <si>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</si>
  <si>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</si>
  <si>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</si>
  <si>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</si>
  <si>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</si>
  <si>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</si>
  <si>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</si>
  <si>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</si>
  <si>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</si>
  <si>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</si>
  <si>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</si>
  <si>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</si>
  <si>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</si>
  <si>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</si>
  <si>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</si>
  <si>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</si>
  <si>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</si>
  <si>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</si>
  <si>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</si>
  <si>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</si>
  <si>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</si>
  <si>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</si>
  <si>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</si>
  <si>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</si>
  <si>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</si>
  <si>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</si>
  <si>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</si>
  <si>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</si>
  <si>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</si>
  <si>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</si>
  <si>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</si>
  <si>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</si>
  <si>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</si>
  <si>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</si>
  <si>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</si>
  <si>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</si>
  <si>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</si>
  <si>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</si>
  <si>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</si>
  <si>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</si>
  <si>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</si>
  <si>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</si>
  <si>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</si>
  <si>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</si>
  <si>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</si>
  <si>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</si>
  <si>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</si>
  <si>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</si>
  <si>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</si>
  <si>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</si>
  <si>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</si>
  <si>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</si>
  <si>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</si>
  <si>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</si>
  <si>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</si>
  <si>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</si>
  <si>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</si>
  <si>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</si>
  <si>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</si>
  <si>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</si>
  <si>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</si>
  <si>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</si>
  <si>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</si>
  <si>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</si>
  <si>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</si>
  <si>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</si>
  <si>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</si>
  <si>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</si>
  <si>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</si>
  <si>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</si>
  <si>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</si>
  <si>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</si>
  <si>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</si>
  <si>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</si>
  <si>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</si>
  <si>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</si>
  <si>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</si>
  <si>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</si>
  <si>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</si>
  <si>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</si>
  <si>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</si>
  <si>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</si>
  <si>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</si>
  <si>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</si>
  <si>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</si>
  <si>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</si>
  <si>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</si>
  <si>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</si>
  <si>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</si>
  <si>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</si>
  <si>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</si>
  <si>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</si>
  <si>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</si>
  <si>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</si>
  <si>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</si>
  <si>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</si>
  <si>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</si>
  <si>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</si>
  <si>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</si>
  <si>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</si>
  <si>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</si>
  <si>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</si>
  <si>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</si>
  <si>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</si>
  <si>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</si>
  <si>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</si>
  <si>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</si>
  <si>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</si>
  <si>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</si>
  <si>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</si>
  <si>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</si>
  <si>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</si>
  <si>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</si>
  <si>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</si>
  <si>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</si>
  <si>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</si>
  <si>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</si>
  <si>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</si>
  <si>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</si>
  <si>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</si>
  <si>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</si>
  <si>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</si>
  <si>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</si>
  <si>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</si>
  <si>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</si>
  <si>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</si>
  <si>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</si>
  <si>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</si>
  <si>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</si>
  <si>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</si>
  <si>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</si>
  <si>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</si>
  <si>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</si>
  <si>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</si>
  <si>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</si>
  <si>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</si>
  <si>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</si>
  <si>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</si>
  <si>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</si>
  <si>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</si>
  <si>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</si>
  <si>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</si>
  <si>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</si>
  <si>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</si>
  <si>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</si>
  <si>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</si>
  <si>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</si>
  <si>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</si>
  <si>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</si>
  <si>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</si>
  <si>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</si>
  <si>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</si>
  <si>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</si>
  <si>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</si>
  <si>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</si>
  <si>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</si>
  <si>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</si>
  <si>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</si>
  <si>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</si>
  <si>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</si>
  <si>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</si>
  <si>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</si>
  <si>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</si>
  <si>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</si>
  <si>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</si>
  <si>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</si>
  <si>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</si>
  <si>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</si>
  <si>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</si>
  <si>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</si>
  <si>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</si>
  <si>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</si>
  <si>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</si>
  <si>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</si>
  <si>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</si>
  <si>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</si>
  <si>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</si>
  <si>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</si>
  <si>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</si>
  <si>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</si>
  <si>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</si>
  <si>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</si>
  <si>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</si>
  <si>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</si>
  <si>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</si>
  <si>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</si>
  <si>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</si>
  <si>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</si>
  <si>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</si>
  <si>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</si>
  <si>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</si>
  <si>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</si>
  <si>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</si>
  <si>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</si>
  <si>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</si>
  <si>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</si>
  <si>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</si>
  <si>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</si>
  <si>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</si>
  <si>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</si>
  <si>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</si>
  <si>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</si>
  <si>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</si>
  <si>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</si>
  <si>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</si>
  <si>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</si>
  <si>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</si>
  <si>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</si>
  <si>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</si>
  <si>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</si>
  <si>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</si>
  <si>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</si>
  <si>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</si>
  <si>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</si>
  <si>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</si>
  <si>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</si>
  <si>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</si>
  <si>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</si>
  <si>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</si>
  <si>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</si>
  <si>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</si>
  <si>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</si>
  <si>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</si>
  <si>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</si>
  <si>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</si>
  <si>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</si>
  <si>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</si>
  <si>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</si>
  <si>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</si>
  <si>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</si>
  <si>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</si>
  <si>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</si>
  <si>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</si>
  <si>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</si>
  <si>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</si>
  <si>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</si>
  <si>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</si>
  <si>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</si>
  <si>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</si>
  <si>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</si>
  <si>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</si>
  <si>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</si>
  <si>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</si>
  <si>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</si>
  <si>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</si>
  <si>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</si>
  <si>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</si>
  <si>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</si>
  <si>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</si>
  <si>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</si>
  <si>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</si>
  <si>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</si>
  <si>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</si>
  <si>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</si>
  <si>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</si>
  <si>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</si>
  <si>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</si>
  <si>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</si>
  <si>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</si>
  <si>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</si>
  <si>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</si>
  <si>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</si>
  <si>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</si>
  <si>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</si>
  <si>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</si>
  <si>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</si>
  <si>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</si>
  <si>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</si>
  <si>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</si>
  <si>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</si>
  <si>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</si>
  <si>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</si>
  <si>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</si>
  <si>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</si>
  <si>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</si>
  <si>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</si>
  <si>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</si>
  <si>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</si>
  <si>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</si>
  <si>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</si>
  <si>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</si>
  <si>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</si>
  <si>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</si>
  <si>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</si>
  <si>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</si>
  <si>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</si>
  <si>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</si>
  <si>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</si>
  <si>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</si>
  <si>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</si>
  <si>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</si>
  <si>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</si>
  <si>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</si>
  <si>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</si>
  <si>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</si>
  <si>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</si>
  <si>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</si>
  <si>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</si>
  <si>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</si>
  <si>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</si>
  <si>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</si>
  <si>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</si>
  <si>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</si>
  <si>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</si>
  <si>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</si>
  <si>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</si>
  <si>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</si>
  <si>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</si>
  <si>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</si>
  <si>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</si>
  <si>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</si>
  <si>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</si>
  <si>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</si>
  <si>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</si>
  <si>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</si>
  <si>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</si>
  <si>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</si>
  <si>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</si>
  <si>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</si>
  <si>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</si>
  <si>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</si>
  <si>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</si>
  <si>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</si>
  <si>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</si>
  <si>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</si>
  <si>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</si>
  <si>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</si>
  <si>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</si>
  <si>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</si>
  <si>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</si>
  <si>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</si>
  <si>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</si>
  <si>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</si>
  <si>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</si>
  <si>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</si>
  <si>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</si>
  <si>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</si>
  <si>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</si>
  <si>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</si>
  <si>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</si>
  <si>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</si>
  <si>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</si>
  <si>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</si>
  <si>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</si>
  <si>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</si>
  <si>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</si>
  <si>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</si>
  <si>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</si>
  <si>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</si>
  <si>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</si>
  <si>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</si>
  <si>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</si>
  <si>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</si>
  <si>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</si>
  <si>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</si>
  <si>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</si>
  <si>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</si>
  <si>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</si>
  <si>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</si>
  <si>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</si>
  <si>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</si>
  <si>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</si>
  <si>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</si>
  <si>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</si>
  <si>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</si>
  <si>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</si>
  <si>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</si>
  <si>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</si>
  <si>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</si>
  <si>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</si>
  <si>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</si>
  <si>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</si>
  <si>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</si>
  <si>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</si>
  <si>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</si>
  <si>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</si>
  <si>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</si>
  <si>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</si>
  <si>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</si>
  <si>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</si>
  <si>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</si>
  <si>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</si>
  <si>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</si>
  <si>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</si>
  <si>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</si>
  <si>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</si>
  <si>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</si>
  <si>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</si>
  <si>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</si>
  <si>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</si>
  <si>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</si>
  <si>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</si>
  <si>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</si>
  <si>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</si>
  <si>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</si>
  <si>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</si>
  <si>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</si>
  <si>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</si>
  <si>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</si>
  <si>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</si>
  <si>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</si>
  <si>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</si>
  <si>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</si>
  <si>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</si>
  <si>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</si>
  <si>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</si>
  <si>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</si>
  <si>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</si>
  <si>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</si>
  <si>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</si>
  <si>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</si>
  <si>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</si>
  <si>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</si>
  <si>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</si>
  <si>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</si>
  <si>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</si>
  <si>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</si>
  <si>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</si>
  <si>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</si>
  <si>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</si>
  <si>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</si>
  <si>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</si>
  <si>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</si>
  <si>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</si>
  <si>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</si>
  <si>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</si>
  <si>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</si>
  <si>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</si>
  <si>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</si>
  <si>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</si>
  <si>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</si>
  <si>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</si>
  <si>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</si>
  <si>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</si>
  <si>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</si>
  <si>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</si>
  <si>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</si>
  <si>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</si>
  <si>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</si>
  <si>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</si>
  <si>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</si>
  <si>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</si>
  <si>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</si>
  <si>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</si>
  <si>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</si>
  <si>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</si>
  <si>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</si>
  <si>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</si>
  <si>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</si>
  <si>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</si>
  <si>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</si>
  <si>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</si>
  <si>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</si>
  <si>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</si>
  <si>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</si>
  <si>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</si>
  <si>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</si>
  <si>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</si>
  <si>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</si>
  <si>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</si>
  <si>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</si>
  <si>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</si>
  <si>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</si>
  <si>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</si>
  <si>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</si>
  <si>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</si>
  <si>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</si>
  <si>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</si>
  <si>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</si>
  <si>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</si>
  <si>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</si>
  <si>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</si>
  <si>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</si>
  <si>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</si>
  <si>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</si>
  <si>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</si>
  <si>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</si>
  <si>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</si>
  <si>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</si>
  <si>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</si>
  <si>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</si>
  <si>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</si>
  <si>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</si>
  <si>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</si>
  <si>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</si>
  <si>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</si>
  <si>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</si>
  <si>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</si>
  <si>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</si>
  <si>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</si>
  <si>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</si>
  <si>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</si>
  <si>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</si>
  <si>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</si>
  <si>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</si>
  <si>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</si>
  <si>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</si>
  <si>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</si>
  <si>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</si>
  <si>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</si>
  <si>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</si>
  <si>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</si>
  <si>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</si>
  <si>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</si>
  <si>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</si>
  <si>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</si>
  <si>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</si>
  <si>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</si>
  <si>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</si>
  <si>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</si>
  <si>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</si>
  <si>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</si>
  <si>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</si>
  <si>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</si>
  <si>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</si>
  <si>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</si>
  <si>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</si>
  <si>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</si>
  <si>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</si>
  <si>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</si>
  <si>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</si>
  <si>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</si>
  <si>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</si>
  <si>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</si>
  <si>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</si>
  <si>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</si>
  <si>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</si>
  <si>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</si>
  <si>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</si>
  <si>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</si>
  <si>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</si>
  <si>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</si>
  <si>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</si>
  <si>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</si>
  <si>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</si>
  <si>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</si>
  <si>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</si>
  <si>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</si>
  <si>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</si>
  <si>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</si>
  <si>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</si>
  <si>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</si>
  <si>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</si>
  <si>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</si>
  <si>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</si>
  <si>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</si>
  <si>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</si>
  <si>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</si>
  <si>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</si>
  <si>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</si>
  <si>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</si>
  <si>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</si>
  <si>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</si>
  <si>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</si>
  <si>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</si>
  <si>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</si>
  <si>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</si>
  <si>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</si>
  <si>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</si>
  <si>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</si>
  <si>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</si>
  <si>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</si>
  <si>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</si>
  <si>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</si>
  <si>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</si>
  <si>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</si>
  <si>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</si>
  <si>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</si>
  <si>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</si>
  <si>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</si>
  <si>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</si>
  <si>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</si>
  <si>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</si>
  <si>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</si>
  <si>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</si>
  <si>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</si>
  <si>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</si>
  <si>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</si>
  <si>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</si>
  <si>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</si>
  <si>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</si>
  <si>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</si>
  <si>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</si>
  <si>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</si>
  <si>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</si>
  <si>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</si>
  <si>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</si>
  <si>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</si>
  <si>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</si>
  <si>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</si>
  <si>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</si>
  <si>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</si>
  <si>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</si>
  <si>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</si>
  <si>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</si>
  <si>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</si>
  <si>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</si>
  <si>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</si>
  <si>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</si>
  <si>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</si>
  <si>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</si>
  <si>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</si>
  <si>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</si>
  <si>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</si>
  <si>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</si>
  <si>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</si>
  <si>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</si>
  <si>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</si>
  <si>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</si>
  <si>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</si>
  <si>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</si>
  <si>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</si>
  <si>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</si>
  <si>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</si>
  <si>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</si>
  <si>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</si>
  <si>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</si>
  <si>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</si>
  <si>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</si>
  <si>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</si>
  <si>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</si>
  <si>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</si>
  <si>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</si>
  <si>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</si>
  <si>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</si>
  <si>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</si>
  <si>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</si>
  <si>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</si>
  <si>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</si>
  <si>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</si>
  <si>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</si>
  <si>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</si>
  <si>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</si>
  <si>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</si>
  <si>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</si>
  <si>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</si>
  <si>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</si>
  <si>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</si>
  <si>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</si>
  <si>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</si>
  <si>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</si>
  <si>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</si>
  <si>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</si>
  <si>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</si>
  <si>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</si>
  <si>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</si>
  <si>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</si>
  <si>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</si>
  <si>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</si>
  <si>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</si>
  <si>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</si>
  <si>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</si>
  <si>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</si>
  <si>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</si>
  <si>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</si>
  <si>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</si>
  <si>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</si>
  <si>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</si>
  <si>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</si>
  <si>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</si>
  <si>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</si>
  <si>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</si>
  <si>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</si>
  <si>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</si>
  <si>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</si>
  <si>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</si>
  <si>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</si>
  <si>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</si>
  <si>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</si>
  <si>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</si>
  <si>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</si>
  <si>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</si>
  <si>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</si>
  <si>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</si>
  <si>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</si>
  <si>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</si>
  <si>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</si>
  <si>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</si>
  <si>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</si>
  <si>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</si>
  <si>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</si>
  <si>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</si>
  <si>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</si>
  <si>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</si>
  <si>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</si>
  <si>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</si>
  <si>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</si>
  <si>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</si>
  <si>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</si>
  <si>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</si>
  <si>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</si>
  <si>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</si>
  <si>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</si>
  <si>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</si>
  <si>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</si>
  <si>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</si>
  <si>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</si>
  <si>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</si>
  <si>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</si>
  <si>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</si>
  <si>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</si>
  <si>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</si>
  <si>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</si>
  <si>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</si>
  <si>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</si>
  <si>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</si>
  <si>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</si>
  <si>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</si>
  <si>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</si>
  <si>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</si>
  <si>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</si>
  <si>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</si>
  <si>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</si>
  <si>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</si>
  <si>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</si>
  <si>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</si>
  <si>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</si>
  <si>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</si>
  <si>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</si>
  <si>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</si>
  <si>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</si>
  <si>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</si>
  <si>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</si>
  <si>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</si>
  <si>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</si>
  <si>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</si>
  <si>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</si>
  <si>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</si>
  <si>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</si>
  <si>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</si>
  <si>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</si>
  <si>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</si>
  <si>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</si>
  <si>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</si>
  <si>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</si>
  <si>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</si>
  <si>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</si>
  <si>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</si>
  <si>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</si>
  <si>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</si>
  <si>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</si>
  <si>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</si>
  <si>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</si>
  <si>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</si>
  <si>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</si>
  <si>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</si>
  <si>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</si>
  <si>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</si>
  <si>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</si>
  <si>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</si>
  <si>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</si>
  <si>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</si>
  <si>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</si>
  <si>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</si>
  <si>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</si>
  <si>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</si>
  <si>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</si>
  <si>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</si>
  <si>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</si>
  <si>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</si>
  <si>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</si>
  <si>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</si>
  <si>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</si>
  <si>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</si>
  <si>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</si>
  <si>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</si>
  <si>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</si>
  <si>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</si>
  <si>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</si>
  <si>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</si>
  <si>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</si>
  <si>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</si>
  <si>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</si>
  <si>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</si>
  <si>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</si>
  <si>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</si>
  <si>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</si>
  <si>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</si>
  <si>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</si>
  <si>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</si>
  <si>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</si>
  <si>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</si>
  <si>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</si>
  <si>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</si>
  <si>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</si>
  <si>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</si>
  <si>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</si>
  <si>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</si>
  <si>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</si>
  <si>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</si>
  <si>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</si>
  <si>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</si>
  <si>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</si>
  <si>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</si>
  <si>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</si>
  <si>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</si>
  <si>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</si>
  <si>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</si>
  <si>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</si>
  <si>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</si>
  <si>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</si>
  <si>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</si>
  <si>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</si>
  <si>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</si>
  <si>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</si>
  <si>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</si>
  <si>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</si>
  <si>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</si>
  <si>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</si>
  <si>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</si>
  <si>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</si>
  <si>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</si>
  <si>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</si>
  <si>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</si>
  <si>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</si>
  <si>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</si>
  <si>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</si>
  <si>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</si>
  <si>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</si>
  <si>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</si>
  <si>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</si>
  <si>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</si>
  <si>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</si>
  <si>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</si>
  <si>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</si>
  <si>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</si>
  <si>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</si>
  <si>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</si>
  <si>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</si>
  <si>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</si>
  <si>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</si>
  <si>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</si>
  <si>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</si>
  <si>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</si>
  <si>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</si>
  <si>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</si>
  <si>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</si>
  <si>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</si>
  <si>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</si>
  <si>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</si>
  <si>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</si>
  <si>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</si>
  <si>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</si>
  <si>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</si>
  <si>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</si>
  <si>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</si>
  <si>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</si>
  <si>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</si>
  <si>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</si>
  <si>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</si>
  <si>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</si>
  <si>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</si>
  <si>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</si>
  <si>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</si>
  <si>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</si>
  <si>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</si>
  <si>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</si>
  <si>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</si>
  <si>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</si>
  <si>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</si>
  <si>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</si>
  <si>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</si>
  <si>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</si>
  <si>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</si>
  <si>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</si>
  <si>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</si>
  <si>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</si>
  <si>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</si>
  <si>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</si>
  <si>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</si>
  <si>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</si>
  <si>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</si>
  <si>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</si>
  <si>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</si>
  <si>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</si>
  <si>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</si>
  <si>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</si>
  <si>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</si>
  <si>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</si>
  <si>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</si>
  <si>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</si>
  <si>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</si>
  <si>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</si>
  <si>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</si>
  <si>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</si>
  <si>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</si>
  <si>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</si>
  <si>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</si>
  <si>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</si>
  <si>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</si>
  <si>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</si>
  <si>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</si>
  <si>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</si>
  <si>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</si>
  <si>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</si>
  <si>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</si>
  <si>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</si>
  <si>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</si>
  <si>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</si>
  <si>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</si>
  <si>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</si>
  <si>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</si>
  <si>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</si>
  <si>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</si>
  <si>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</si>
  <si>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</si>
  <si>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</si>
  <si>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</si>
  <si>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</si>
  <si>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</si>
  <si>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</si>
  <si>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</si>
  <si>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</si>
  <si>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</si>
  <si>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</si>
  <si>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</si>
  <si>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</si>
  <si>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</si>
  <si>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</si>
  <si>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</si>
  <si>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</si>
  <si>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</si>
  <si>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</si>
  <si>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</si>
  <si>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</si>
  <si>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</si>
  <si>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</si>
  <si>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</si>
  <si>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</si>
  <si>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</si>
  <si>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</si>
  <si>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</si>
  <si>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</si>
  <si>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</si>
  <si>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</si>
  <si>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</si>
  <si>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</si>
  <si>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</si>
  <si>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</si>
  <si>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</si>
  <si>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</si>
  <si>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</si>
  <si>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</si>
  <si>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</si>
  <si>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</si>
  <si>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</si>
  <si>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</si>
  <si>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</si>
  <si>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</si>
  <si>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</si>
  <si>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</si>
  <si>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</si>
  <si>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</si>
  <si>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</si>
  <si>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</si>
  <si>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</si>
  <si>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</si>
  <si>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</si>
  <si>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</si>
  <si>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</si>
  <si>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</si>
  <si>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</si>
  <si>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</si>
  <si>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</si>
  <si>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</si>
  <si>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</si>
  <si>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</si>
  <si>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</si>
  <si>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</si>
  <si>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</si>
  <si>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</si>
  <si>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</si>
  <si>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</si>
  <si>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</si>
  <si>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</si>
  <si>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</si>
  <si>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</si>
  <si>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</si>
  <si>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</si>
  <si>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</si>
  <si>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</si>
  <si>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</si>
  <si>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</si>
  <si>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</si>
  <si>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</si>
  <si>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</si>
  <si>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</si>
  <si>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</si>
  <si>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</si>
  <si>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</si>
  <si>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</si>
  <si>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</si>
  <si>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</si>
  <si>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</si>
  <si>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</si>
  <si>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</si>
  <si>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</si>
  <si>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</si>
  <si>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</si>
  <si>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</si>
  <si>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</si>
  <si>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</si>
  <si>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</si>
  <si>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</si>
  <si>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</si>
  <si>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</si>
  <si>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</si>
  <si>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</si>
  <si>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</si>
  <si>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</si>
  <si>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</si>
  <si>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</si>
  <si>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</si>
  <si>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</si>
  <si>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</si>
  <si>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</si>
  <si>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</si>
  <si>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</si>
  <si>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</si>
  <si>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</si>
  <si>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</si>
  <si>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</si>
  <si>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</si>
  <si>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</si>
  <si>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</si>
  <si>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</si>
  <si>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</si>
  <si>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</si>
  <si>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</si>
  <si>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</si>
  <si>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</si>
  <si>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</si>
  <si>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</si>
  <si>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</si>
  <si>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</si>
  <si>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</si>
  <si>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</si>
  <si>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</si>
  <si>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</si>
  <si>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</si>
  <si>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</si>
  <si>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</si>
  <si>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</si>
  <si>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</si>
  <si>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</si>
  <si>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</si>
  <si>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</si>
  <si>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</si>
  <si>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</si>
  <si>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</si>
  <si>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</si>
  <si>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</si>
  <si>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</si>
  <si>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</si>
  <si>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</si>
  <si>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</si>
  <si>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</si>
  <si>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</si>
  <si>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</si>
  <si>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</si>
  <si>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</si>
  <si>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</si>
  <si>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</si>
  <si>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</si>
  <si>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</si>
  <si>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</si>
  <si>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</si>
  <si>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</si>
  <si>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</si>
  <si>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</si>
  <si>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</si>
  <si>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</si>
  <si>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</si>
  <si>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</si>
  <si>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</si>
  <si>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</si>
  <si>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</si>
  <si>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</si>
  <si>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</si>
  <si>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</si>
  <si>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</si>
  <si>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</si>
  <si>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</si>
  <si>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</si>
  <si>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</si>
  <si>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</si>
  <si>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</si>
  <si>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</si>
  <si>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</si>
  <si>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</si>
  <si>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</si>
  <si>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</si>
  <si>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</si>
  <si>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</si>
  <si>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</si>
  <si>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</si>
  <si>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</si>
  <si>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</si>
  <si>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</si>
  <si>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</si>
  <si>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</si>
  <si>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</si>
  <si>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</si>
  <si>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</si>
  <si>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</si>
  <si>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</si>
  <si>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</si>
  <si>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</si>
  <si>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</si>
  <si>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</si>
  <si>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</si>
  <si>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</si>
  <si>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</si>
  <si>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</si>
  <si>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</si>
  <si>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</si>
  <si>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</si>
  <si>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</si>
  <si>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</si>
  <si>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</si>
  <si>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</si>
  <si>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</si>
  <si>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</si>
  <si>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</si>
  <si>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</si>
  <si>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</si>
  <si>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</si>
  <si>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</si>
  <si>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</si>
  <si>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</si>
  <si>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</si>
  <si>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</si>
  <si>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</si>
  <si>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</si>
  <si>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</si>
  <si>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</si>
  <si>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</si>
  <si>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</si>
  <si>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</si>
  <si>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</si>
  <si>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</si>
  <si>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</si>
  <si>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</si>
  <si>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</si>
  <si>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</si>
  <si>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</si>
  <si>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</si>
  <si>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</si>
  <si>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</si>
  <si>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</si>
  <si>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</si>
  <si>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</si>
  <si>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</si>
  <si>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</si>
  <si>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</si>
  <si>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</si>
  <si>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</si>
  <si>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</si>
  <si>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</si>
  <si>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</si>
  <si>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</si>
  <si>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</si>
  <si>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</si>
  <si>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</si>
  <si>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</si>
  <si>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</si>
  <si>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</si>
  <si>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</si>
  <si>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</si>
  <si>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</si>
  <si>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</si>
  <si>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</si>
  <si>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</si>
  <si>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</si>
  <si>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</si>
  <si>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</si>
  <si>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</si>
  <si>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</si>
  <si>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</si>
  <si>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</si>
  <si>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</si>
  <si>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</si>
  <si>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</si>
  <si>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</si>
  <si>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</si>
  <si>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</si>
  <si>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</si>
  <si>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</si>
  <si>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</si>
  <si>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</si>
  <si>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</si>
  <si>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</si>
  <si>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</si>
  <si>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</si>
  <si>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</si>
  <si>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</si>
  <si>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</si>
  <si>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</si>
  <si>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</si>
  <si>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</si>
  <si>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</si>
  <si>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</si>
  <si>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</si>
  <si>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</si>
  <si>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</si>
  <si>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</si>
  <si>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</si>
  <si>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</si>
  <si>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</si>
  <si>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</si>
  <si>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</si>
  <si>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</si>
  <si>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</si>
  <si>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</si>
  <si>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</si>
  <si>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</si>
  <si>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</si>
  <si>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</si>
  <si>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</si>
  <si>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</si>
  <si>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</si>
  <si>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</si>
  <si>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</si>
  <si>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</si>
  <si>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</si>
  <si>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</si>
  <si>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</si>
  <si>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</si>
  <si>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</si>
  <si>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</si>
  <si>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</si>
  <si>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</si>
  <si>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</si>
  <si>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</si>
  <si>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</si>
  <si>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</si>
  <si>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</si>
  <si>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</si>
  <si>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</si>
  <si>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</si>
  <si>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</si>
  <si>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</si>
  <si>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</si>
  <si>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</si>
  <si>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</si>
  <si>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</si>
  <si>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</si>
  <si>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</si>
  <si>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</si>
  <si>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</si>
  <si>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</si>
  <si>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</si>
  <si>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</si>
  <si>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</si>
  <si>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</si>
  <si>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</si>
  <si>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</si>
  <si>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</si>
  <si>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</si>
  <si>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</si>
  <si>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</si>
  <si>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</si>
  <si>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</si>
  <si>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</si>
  <si>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</si>
  <si>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</si>
  <si>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</si>
  <si>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</si>
  <si>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</si>
  <si>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</si>
  <si>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</si>
  <si>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</si>
  <si>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</si>
  <si>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</si>
  <si>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</si>
  <si>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</si>
  <si>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</si>
  <si>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</si>
  <si>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</si>
  <si>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</si>
  <si>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</si>
  <si>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</si>
  <si>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</si>
  <si>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</si>
  <si>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</si>
  <si>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</si>
  <si>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</si>
  <si>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</si>
  <si>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</si>
  <si>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</si>
  <si>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</si>
  <si>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</si>
  <si>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</si>
  <si>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</si>
  <si>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</si>
  <si>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</si>
  <si>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</si>
  <si>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</si>
  <si>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</si>
  <si>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</si>
  <si>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</si>
  <si>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</si>
  <si>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</si>
  <si>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</si>
  <si>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</si>
  <si>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</si>
  <si>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</si>
  <si>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</si>
  <si>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</si>
  <si>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</si>
  <si>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</si>
  <si>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</si>
  <si>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</si>
  <si>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</si>
  <si>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</si>
  <si>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</si>
  <si>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</si>
  <si>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</si>
  <si>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</si>
  <si>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</si>
  <si>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</si>
  <si>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</si>
  <si>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</si>
  <si>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</si>
  <si>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</si>
  <si>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</si>
  <si>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</si>
  <si>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</si>
  <si>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</si>
  <si>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</si>
  <si>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</si>
  <si>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</si>
  <si>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</si>
  <si>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</si>
  <si>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</si>
  <si>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</si>
  <si>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</si>
  <si>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</si>
  <si>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</si>
  <si>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</si>
  <si>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</si>
  <si>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</si>
  <si>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</si>
  <si>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</si>
  <si>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</si>
  <si>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</si>
  <si>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</si>
  <si>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</si>
  <si>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</si>
  <si>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</si>
  <si>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</si>
  <si>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</si>
  <si>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</si>
  <si>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</si>
  <si>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</si>
  <si>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</si>
  <si>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</si>
  <si>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</si>
  <si>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</si>
  <si>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</si>
  <si>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</si>
  <si>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</si>
  <si>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</si>
  <si>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</si>
  <si>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</si>
  <si>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</si>
  <si>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</si>
  <si>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</si>
  <si>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</si>
  <si>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</si>
  <si>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</si>
  <si>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</si>
  <si>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</si>
  <si>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</si>
  <si>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</si>
  <si>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</si>
  <si>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</si>
  <si>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</si>
  <si>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</si>
  <si>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</si>
  <si>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</si>
  <si>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</si>
  <si>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</si>
  <si>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</si>
  <si>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</si>
  <si>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</si>
  <si>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</si>
  <si>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</si>
  <si>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</si>
  <si>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</si>
  <si>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</si>
  <si>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</si>
  <si>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</si>
  <si>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</si>
  <si>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</si>
  <si>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</si>
  <si>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</si>
  <si>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</si>
  <si>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</si>
  <si>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</si>
  <si>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</si>
  <si>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</si>
  <si>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</si>
  <si>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</si>
  <si>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</si>
  <si>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</si>
  <si>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</si>
  <si>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</si>
  <si>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</si>
  <si>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</si>
  <si>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</si>
  <si>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</si>
  <si>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</si>
  <si>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</si>
  <si>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</si>
  <si>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</si>
  <si>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</si>
  <si>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</si>
  <si>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</si>
  <si>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</si>
  <si>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</si>
  <si>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</si>
  <si>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</si>
  <si>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</si>
  <si>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</si>
  <si>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</si>
  <si>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</si>
  <si>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</si>
  <si>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</si>
  <si>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</si>
  <si>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Sum of Profit</t>
  </si>
  <si>
    <t>Sum of Sales</t>
  </si>
  <si>
    <t>Sam</t>
  </si>
  <si>
    <t>William</t>
  </si>
  <si>
    <t>Count of Order Priority</t>
  </si>
  <si>
    <t>Sum of Shipping Cost</t>
  </si>
  <si>
    <t>Revenue</t>
  </si>
  <si>
    <t>Month</t>
  </si>
  <si>
    <t>Month Number</t>
  </si>
  <si>
    <t>Erin</t>
  </si>
  <si>
    <t>STATE</t>
  </si>
  <si>
    <t>State</t>
  </si>
  <si>
    <t>Segment</t>
  </si>
  <si>
    <t>Day</t>
  </si>
  <si>
    <t>Shipping Charges</t>
  </si>
  <si>
    <t>State/ Province</t>
  </si>
  <si>
    <t xml:space="preserve">Overall Profit </t>
  </si>
  <si>
    <t>Chris</t>
  </si>
  <si>
    <t>Jun</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</si>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</sst>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cellXfs>
  <cellStyles count="1">
    <cellStyle name="Normal" xfId="0" builtinId="0"/>
  </cellStyles>
  <dxfs count="65">
    <dxf>
      <numFmt numFmtId="165" formatCode="[$$-409]#,##0.00"/>
    </dxf>
    <dxf>
      <numFmt numFmtId="164" formatCode="&quot;₹&quot;\ #,##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numFmt numFmtId="165" formatCode="[$$-409]#,##0.00"/>
    </dxf>
    <dxf>
      <numFmt numFmtId="165" formatCode="[$$-409]#,##0.00"/>
    </dxf>
    <dxf>
      <numFmt numFmtId="165" formatCode="[$$-409]#,##0.00"/>
    </dxf>
    <dxf>
      <numFmt numFmtId="166" formatCode="[$$-409]#,##0"/>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tableStyleElement type="wholeTable" dxfId="64"/>
      <tableStyleElement type="headerRow" dxfId="63"/>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chemeClr val="accent6"/>
            </a:solidFill>
            <a:round/>
          </a:ln>
          <a:effectLst/>
        </c:spPr>
        <c:marker>
          <c:symbol val="none"/>
        </c:marker>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Trend'!$A$4:$A$34</c:f>
              <c:strCache>
                <c:ptCount val="30"/>
                <c:pt idx="0">
                  <c:v>01-Jun</c:v>
                </c:pt>
                <c:pt idx="1">
                  <c:v>02-Jun</c:v>
                </c:pt>
                <c:pt idx="2">
                  <c:v>03-Jun</c:v>
                </c:pt>
                <c:pt idx="3">
                  <c:v>04-Jun</c:v>
                </c:pt>
                <c:pt idx="4">
                  <c:v>05-Jun</c:v>
                </c:pt>
                <c:pt idx="5">
                  <c:v>06-Jun</c:v>
                </c:pt>
                <c:pt idx="6">
                  <c:v>07-Jun</c:v>
                </c:pt>
                <c:pt idx="7">
                  <c:v>08-Jun</c:v>
                </c:pt>
                <c:pt idx="8">
                  <c:v>09-Jun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pt idx="26">
                  <c:v>27-Jun</c:v>
                </c:pt>
                <c:pt idx="27">
                  <c:v>28-Jun</c:v>
                </c:pt>
                <c:pt idx="28">
                  <c:v>29-Jun</c:v>
                </c:pt>
                <c:pt idx="29">
                  <c:v>30-Jun</c:v>
                </c:pt>
              </c:strCache>
            </c:strRef>
          </c:cat>
          <c:val>
            <c:numRef>
              <c:f>'Sales Trend'!$B$4:$B$34</c:f>
              <c:numCache>
                <c:formatCode>[$$-409]#,##0.00</c:formatCode>
                <c:ptCount val="30"/>
                <c:pt idx="0">
                  <c:v>6929.82</c:v>
                </c:pt>
                <c:pt idx="1">
                  <c:v>4790.6899999999996</c:v>
                </c:pt>
                <c:pt idx="2">
                  <c:v>10096.129999999999</c:v>
                </c:pt>
                <c:pt idx="3">
                  <c:v>4178.5700000000006</c:v>
                </c:pt>
                <c:pt idx="4">
                  <c:v>30105.889999999996</c:v>
                </c:pt>
                <c:pt idx="5">
                  <c:v>23121.019999999997</c:v>
                </c:pt>
                <c:pt idx="6">
                  <c:v>16260.81</c:v>
                </c:pt>
                <c:pt idx="7">
                  <c:v>5137.93</c:v>
                </c:pt>
                <c:pt idx="8">
                  <c:v>1229.0700000000002</c:v>
                </c:pt>
                <c:pt idx="9">
                  <c:v>1807.72</c:v>
                </c:pt>
                <c:pt idx="10">
                  <c:v>19228.730000000003</c:v>
                </c:pt>
                <c:pt idx="11">
                  <c:v>26689.089999999997</c:v>
                </c:pt>
                <c:pt idx="12">
                  <c:v>10284.630000000001</c:v>
                </c:pt>
                <c:pt idx="13">
                  <c:v>26719.230000000003</c:v>
                </c:pt>
                <c:pt idx="14">
                  <c:v>3011.6</c:v>
                </c:pt>
                <c:pt idx="15">
                  <c:v>3219.89</c:v>
                </c:pt>
                <c:pt idx="16">
                  <c:v>3968.53</c:v>
                </c:pt>
                <c:pt idx="17">
                  <c:v>10185.36</c:v>
                </c:pt>
                <c:pt idx="18">
                  <c:v>12684.679999999998</c:v>
                </c:pt>
                <c:pt idx="19">
                  <c:v>49028.22</c:v>
                </c:pt>
                <c:pt idx="20">
                  <c:v>2367.9900000000002</c:v>
                </c:pt>
                <c:pt idx="21">
                  <c:v>13650.950000000003</c:v>
                </c:pt>
                <c:pt idx="22">
                  <c:v>15196.84</c:v>
                </c:pt>
                <c:pt idx="23">
                  <c:v>572.28</c:v>
                </c:pt>
                <c:pt idx="24">
                  <c:v>10768.77</c:v>
                </c:pt>
                <c:pt idx="25">
                  <c:v>7888.86</c:v>
                </c:pt>
                <c:pt idx="26">
                  <c:v>338.41</c:v>
                </c:pt>
                <c:pt idx="27">
                  <c:v>7990.09</c:v>
                </c:pt>
                <c:pt idx="28">
                  <c:v>3635.91</c:v>
                </c:pt>
                <c:pt idx="29">
                  <c:v>20508.899999999998</c:v>
                </c:pt>
              </c:numCache>
            </c:numRef>
          </c:val>
          <c:smooth val="0"/>
          <c:extLst xmlns:c16r2="http://schemas.microsoft.com/office/drawing/2015/06/char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158340848"/>
        <c:axId val="158327792"/>
      </c:lineChart>
      <c:catAx>
        <c:axId val="15834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158327792"/>
        <c:crosses val="autoZero"/>
        <c:auto val="1"/>
        <c:lblAlgn val="ctr"/>
        <c:lblOffset val="100"/>
        <c:tickLblSkip val="7"/>
        <c:noMultiLvlLbl val="0"/>
      </c:catAx>
      <c:valAx>
        <c:axId val="15832779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58340848"/>
        <c:crosses val="autoZero"/>
        <c:crossBetween val="between"/>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pivotFmt>
      <c:pivotFmt>
        <c:idx val="8"/>
        <c:spPr>
          <a:solidFill>
            <a:schemeClr val="accent6">
              <a:lumMod val="50000"/>
            </a:schemeClr>
          </a:solidFill>
          <a:ln>
            <a:noFill/>
          </a:ln>
          <a:effectLst/>
        </c:spPr>
        <c:marker>
          <c:symbol val="none"/>
        </c:marker>
      </c:pivotFmt>
      <c:pivotFmt>
        <c:idx val="9"/>
        <c:spPr>
          <a:solidFill>
            <a:schemeClr val="accent5">
              <a:lumMod val="50000"/>
            </a:schemeClr>
          </a:solidFill>
          <a:ln>
            <a:noFill/>
          </a:ln>
          <a:effectLst/>
        </c:spPr>
        <c:marker>
          <c:symbol val="none"/>
        </c:marker>
      </c:pivotFmt>
      <c:pivotFmt>
        <c:idx val="10"/>
        <c:spPr>
          <a:solidFill>
            <a:srgbClr val="C00000"/>
          </a:solidFill>
          <a:ln>
            <a:noFill/>
          </a:ln>
          <a:effectLst/>
        </c:spPr>
        <c:marker>
          <c:symbol val="none"/>
        </c:marker>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4">
                <a:lumMod val="75000"/>
              </a:schemeClr>
            </a:solidFill>
            <a:ln>
              <a:noFill/>
            </a:ln>
            <a:effectLst/>
          </c:spPr>
          <c:invertIfNegative val="0"/>
          <c:cat>
            <c:strRef>
              <c:f>'Manager Performance'!$A$5:$A$6</c:f>
              <c:strCache>
                <c:ptCount val="1"/>
                <c:pt idx="0">
                  <c:v>Jun</c:v>
                </c:pt>
              </c:strCache>
            </c:strRef>
          </c:cat>
          <c:val>
            <c:numRef>
              <c:f>'Manager Performance'!$B$5:$B$6</c:f>
              <c:numCache>
                <c:formatCode>[$$-409]#,##0</c:formatCode>
                <c:ptCount val="1"/>
                <c:pt idx="0">
                  <c:v>106073.61999999998</c:v>
                </c:pt>
              </c:numCache>
            </c:numRef>
          </c:val>
          <c:extLst xmlns:c16r2="http://schemas.microsoft.com/office/drawing/2015/06/chart">
            <c:ext xmlns:c16="http://schemas.microsoft.com/office/drawing/2014/chart" uri="{C3380CC4-5D6E-409C-BE32-E72D297353CC}">
              <c16:uniqueId val="{00000000-6D00-4849-8FEC-D3BD9D0D3E15}"/>
            </c:ext>
          </c:extLst>
        </c:ser>
        <c:ser>
          <c:idx val="1"/>
          <c:order val="1"/>
          <c:tx>
            <c:strRef>
              <c:f>'Manager Performance'!$C$3:$C$4</c:f>
              <c:strCache>
                <c:ptCount val="1"/>
                <c:pt idx="0">
                  <c:v>Erin</c:v>
                </c:pt>
              </c:strCache>
            </c:strRef>
          </c:tx>
          <c:spPr>
            <a:solidFill>
              <a:srgbClr val="C00000"/>
            </a:solidFill>
            <a:ln>
              <a:noFill/>
            </a:ln>
            <a:effectLst/>
          </c:spPr>
          <c:invertIfNegative val="0"/>
          <c:cat>
            <c:strRef>
              <c:f>'Manager Performance'!$A$5:$A$6</c:f>
              <c:strCache>
                <c:ptCount val="1"/>
                <c:pt idx="0">
                  <c:v>Jun</c:v>
                </c:pt>
              </c:strCache>
            </c:strRef>
          </c:cat>
          <c:val>
            <c:numRef>
              <c:f>'Manager Performance'!$C$5:$C$6</c:f>
              <c:numCache>
                <c:formatCode>[$$-409]#,##0</c:formatCode>
                <c:ptCount val="1"/>
                <c:pt idx="0">
                  <c:v>123225.08999999998</c:v>
                </c:pt>
              </c:numCache>
            </c:numRef>
          </c:val>
          <c:extLst xmlns:c16r2="http://schemas.microsoft.com/office/drawing/2015/06/chart">
            <c:ext xmlns:c16="http://schemas.microsoft.com/office/drawing/2014/chart" uri="{C3380CC4-5D6E-409C-BE32-E72D297353CC}">
              <c16:uniqueId val="{00000000-7F6D-440B-BD25-AF1C64C60FA9}"/>
            </c:ext>
          </c:extLst>
        </c:ser>
        <c:ser>
          <c:idx val="2"/>
          <c:order val="2"/>
          <c:tx>
            <c:strRef>
              <c:f>'Manager Performance'!$D$3:$D$4</c:f>
              <c:strCache>
                <c:ptCount val="1"/>
                <c:pt idx="0">
                  <c:v>Sam</c:v>
                </c:pt>
              </c:strCache>
            </c:strRef>
          </c:tx>
          <c:spPr>
            <a:solidFill>
              <a:schemeClr val="accent6">
                <a:lumMod val="50000"/>
              </a:schemeClr>
            </a:solidFill>
            <a:ln>
              <a:noFill/>
            </a:ln>
            <a:effectLst/>
          </c:spPr>
          <c:invertIfNegative val="0"/>
          <c:cat>
            <c:strRef>
              <c:f>'Manager Performance'!$A$5:$A$6</c:f>
              <c:strCache>
                <c:ptCount val="1"/>
                <c:pt idx="0">
                  <c:v>Jun</c:v>
                </c:pt>
              </c:strCache>
            </c:strRef>
          </c:cat>
          <c:val>
            <c:numRef>
              <c:f>'Manager Performance'!$D$5:$D$6</c:f>
              <c:numCache>
                <c:formatCode>[$$-409]#,##0</c:formatCode>
                <c:ptCount val="1"/>
                <c:pt idx="0">
                  <c:v>49464.31</c:v>
                </c:pt>
              </c:numCache>
            </c:numRef>
          </c:val>
          <c:extLst xmlns:c16r2="http://schemas.microsoft.com/office/drawing/2015/06/chart">
            <c:ext xmlns:c16="http://schemas.microsoft.com/office/drawing/2014/chart" uri="{C3380CC4-5D6E-409C-BE32-E72D297353CC}">
              <c16:uniqueId val="{00000001-7F6D-440B-BD25-AF1C64C60FA9}"/>
            </c:ext>
          </c:extLst>
        </c:ser>
        <c:ser>
          <c:idx val="3"/>
          <c:order val="3"/>
          <c:tx>
            <c:strRef>
              <c:f>'Manager Performance'!$E$3:$E$4</c:f>
              <c:strCache>
                <c:ptCount val="1"/>
                <c:pt idx="0">
                  <c:v>William</c:v>
                </c:pt>
              </c:strCache>
            </c:strRef>
          </c:tx>
          <c:spPr>
            <a:solidFill>
              <a:schemeClr val="accent5">
                <a:lumMod val="50000"/>
              </a:schemeClr>
            </a:solidFill>
            <a:ln>
              <a:noFill/>
            </a:ln>
            <a:effectLst/>
          </c:spPr>
          <c:invertIfNegative val="0"/>
          <c:cat>
            <c:strRef>
              <c:f>'Manager Performance'!$A$5:$A$6</c:f>
              <c:strCache>
                <c:ptCount val="1"/>
                <c:pt idx="0">
                  <c:v>Jun</c:v>
                </c:pt>
              </c:strCache>
            </c:strRef>
          </c:cat>
          <c:val>
            <c:numRef>
              <c:f>'Manager Performance'!$E$5:$E$6</c:f>
              <c:numCache>
                <c:formatCode>[$$-409]#,##0</c:formatCode>
                <c:ptCount val="1"/>
                <c:pt idx="0">
                  <c:v>72833.59</c:v>
                </c:pt>
              </c:numCache>
            </c:numRef>
          </c:val>
          <c:extLst xmlns:c16r2="http://schemas.microsoft.com/office/drawing/2015/06/chart">
            <c:ext xmlns:c16="http://schemas.microsoft.com/office/drawing/2014/chart" uri="{C3380CC4-5D6E-409C-BE32-E72D297353CC}">
              <c16:uniqueId val="{00000002-7F6D-440B-BD25-AF1C64C60FA9}"/>
            </c:ext>
          </c:extLst>
        </c:ser>
        <c:dLbls>
          <c:showLegendKey val="0"/>
          <c:showVal val="0"/>
          <c:showCatName val="0"/>
          <c:showSerName val="0"/>
          <c:showPercent val="0"/>
          <c:showBubbleSize val="0"/>
        </c:dLbls>
        <c:gapWidth val="219"/>
        <c:overlap val="-27"/>
        <c:axId val="158331056"/>
        <c:axId val="158329424"/>
      </c:barChart>
      <c:catAx>
        <c:axId val="15833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58329424"/>
        <c:crosses val="autoZero"/>
        <c:auto val="1"/>
        <c:lblAlgn val="ctr"/>
        <c:lblOffset val="100"/>
        <c:noMultiLvlLbl val="0"/>
      </c:catAx>
      <c:valAx>
        <c:axId val="158329424"/>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58331056"/>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xmlns:c16r2="http://schemas.microsoft.com/office/drawing/2015/06/chart">
              <c:ext xmlns:c16="http://schemas.microsoft.com/office/drawing/2014/chart" uri="{C3380CC4-5D6E-409C-BE32-E72D297353CC}">
                <c16:uniqueId val="{00000001-A030-4DF6-9EE8-1B5893E012B1}"/>
              </c:ext>
            </c:extLst>
          </c:dPt>
          <c:dPt>
            <c:idx val="1"/>
            <c:bubble3D val="0"/>
            <c:spPr>
              <a:solidFill>
                <a:srgbClr val="FFC000"/>
              </a:solidFill>
              <a:ln w="19050">
                <a:solidFill>
                  <a:schemeClr val="lt1"/>
                </a:solidFill>
              </a:ln>
              <a:effectLst/>
            </c:spPr>
            <c:extLst xmlns:c16r2="http://schemas.microsoft.com/office/drawing/2015/06/chart">
              <c:ext xmlns:c16="http://schemas.microsoft.com/office/drawing/2014/chart" uri="{C3380CC4-5D6E-409C-BE32-E72D297353CC}">
                <c16:uniqueId val="{00000003-A030-4DF6-9EE8-1B5893E012B1}"/>
              </c:ext>
            </c:extLst>
          </c:dPt>
          <c:dPt>
            <c:idx val="2"/>
            <c:bubble3D val="0"/>
            <c:spPr>
              <a:solidFill>
                <a:schemeClr val="accent6">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0.49632274405688298</c:v>
                </c:pt>
                <c:pt idx="1">
                  <c:v>9.6007913983744711E-2</c:v>
                </c:pt>
                <c:pt idx="2">
                  <c:v>0.40766934195937227</c:v>
                </c:pt>
              </c:numCache>
            </c:numRef>
          </c:val>
          <c:extLst xmlns:c16r2="http://schemas.microsoft.com/office/drawing/2015/06/char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[sales_analysis_dashboard.xlsx]Revenue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solidFill>
          <a:ln>
            <a:noFill/>
          </a:ln>
          <a:effectLst/>
        </c:spPr>
        <c:marker>
          <c:symbol val="none"/>
        </c:marker>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3809.4477999999999</c:v>
                </c:pt>
                <c:pt idx="1">
                  <c:v>13136.94205</c:v>
                </c:pt>
                <c:pt idx="2">
                  <c:v>-2278.4079999999999</c:v>
                </c:pt>
                <c:pt idx="3">
                  <c:v>5505.1952000000001</c:v>
                </c:pt>
                <c:pt idx="4">
                  <c:v>1083.431</c:v>
                </c:pt>
                <c:pt idx="5">
                  <c:v>20092.6322</c:v>
                </c:pt>
                <c:pt idx="6">
                  <c:v>1039.4920999999999</c:v>
                </c:pt>
                <c:pt idx="7">
                  <c:v>391.59780000000001</c:v>
                </c:pt>
                <c:pt idx="8">
                  <c:v>8534.6334999999999</c:v>
                </c:pt>
                <c:pt idx="9">
                  <c:v>6988.7267000000011</c:v>
                </c:pt>
                <c:pt idx="10">
                  <c:v>615.39329999999995</c:v>
                </c:pt>
                <c:pt idx="11">
                  <c:v>-185.88859999999968</c:v>
                </c:pt>
                <c:pt idx="12">
                  <c:v>-123.48900000000002</c:v>
                </c:pt>
                <c:pt idx="13">
                  <c:v>173.2893</c:v>
                </c:pt>
                <c:pt idx="14">
                  <c:v>1753.0726999999999</c:v>
                </c:pt>
                <c:pt idx="15">
                  <c:v>-812.48500000000035</c:v>
                </c:pt>
                <c:pt idx="16">
                  <c:v>6600.3035599999994</c:v>
                </c:pt>
              </c:numCache>
            </c:numRef>
          </c:val>
          <c:extLst xmlns:c16r2="http://schemas.microsoft.com/office/drawing/2015/06/char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58334320"/>
        <c:axId val="158338128"/>
      </c:barChart>
      <c:catAx>
        <c:axId val="158334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58338128"/>
        <c:crosses val="autoZero"/>
        <c:auto val="1"/>
        <c:lblAlgn val="ctr"/>
        <c:lblOffset val="100"/>
        <c:noMultiLvlLbl val="0"/>
      </c:catAx>
      <c:valAx>
        <c:axId val="158338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5833432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23650959014738543"/>
          <c:y val="0.19486099919678992"/>
          <c:w val="0.79541885389326339"/>
          <c:h val="0.52380322251385247"/>
        </c:manualLayout>
      </c:layout>
      <c:lineChart>
        <c:grouping val="standard"/>
        <c:varyColors val="0"/>
        <c:ser>
          <c:idx val="0"/>
          <c:order val="0"/>
          <c:tx>
            <c:strRef>
              <c:f>'Regional Sales'!$E$3</c:f>
              <c:strCache>
                <c:ptCount val="1"/>
                <c:pt idx="0">
                  <c:v>Sum of Sales</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'Regional Sales'!$D$4:$D$52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'Regional Sales'!$E$4:$E$52</c:f>
              <c:numCache>
                <c:formatCode>[$$-409]#,##0.00</c:formatCode>
                <c:ptCount val="49"/>
                <c:pt idx="0">
                  <c:v>2732.2000000000003</c:v>
                </c:pt>
                <c:pt idx="1">
                  <c:v>100.11</c:v>
                </c:pt>
                <c:pt idx="2">
                  <c:v>46577.19000000001</c:v>
                </c:pt>
                <c:pt idx="3">
                  <c:v>2201.09</c:v>
                </c:pt>
                <c:pt idx="4">
                  <c:v>3089.61</c:v>
                </c:pt>
                <c:pt idx="5">
                  <c:v>1257.76</c:v>
                </c:pt>
                <c:pt idx="6">
                  <c:v>3983.67</c:v>
                </c:pt>
                <c:pt idx="7">
                  <c:v>13472.970000000005</c:v>
                </c:pt>
                <c:pt idx="8">
                  <c:v>4206.84</c:v>
                </c:pt>
                <c:pt idx="9">
                  <c:v>2784.38</c:v>
                </c:pt>
                <c:pt idx="10">
                  <c:v>20704.699999999997</c:v>
                </c:pt>
                <c:pt idx="11">
                  <c:v>15547.08</c:v>
                </c:pt>
                <c:pt idx="12">
                  <c:v>1759.2600000000002</c:v>
                </c:pt>
                <c:pt idx="13">
                  <c:v>13883.630000000001</c:v>
                </c:pt>
                <c:pt idx="14">
                  <c:v>51.05</c:v>
                </c:pt>
                <c:pt idx="15">
                  <c:v>2890.5</c:v>
                </c:pt>
                <c:pt idx="16">
                  <c:v>18477.78</c:v>
                </c:pt>
                <c:pt idx="17">
                  <c:v>5423.93</c:v>
                </c:pt>
                <c:pt idx="18">
                  <c:v>3831.9599999999996</c:v>
                </c:pt>
                <c:pt idx="19">
                  <c:v>3568.4799999999996</c:v>
                </c:pt>
                <c:pt idx="20">
                  <c:v>7679.2999999999993</c:v>
                </c:pt>
                <c:pt idx="21">
                  <c:v>300.67</c:v>
                </c:pt>
                <c:pt idx="22">
                  <c:v>3740.4300000000003</c:v>
                </c:pt>
                <c:pt idx="23">
                  <c:v>10774.48</c:v>
                </c:pt>
                <c:pt idx="24">
                  <c:v>4488.62</c:v>
                </c:pt>
                <c:pt idx="25">
                  <c:v>1543.7399999999998</c:v>
                </c:pt>
                <c:pt idx="26">
                  <c:v>52504.650000000009</c:v>
                </c:pt>
                <c:pt idx="27">
                  <c:v>11712.96</c:v>
                </c:pt>
                <c:pt idx="28">
                  <c:v>23.89</c:v>
                </c:pt>
                <c:pt idx="29">
                  <c:v>4589.3000000000011</c:v>
                </c:pt>
                <c:pt idx="30">
                  <c:v>343.30999999999995</c:v>
                </c:pt>
                <c:pt idx="31">
                  <c:v>4673.0800000000008</c:v>
                </c:pt>
                <c:pt idx="32">
                  <c:v>15515.56</c:v>
                </c:pt>
                <c:pt idx="33">
                  <c:v>964.01</c:v>
                </c:pt>
                <c:pt idx="34">
                  <c:v>32.659999999999997</c:v>
                </c:pt>
                <c:pt idx="35">
                  <c:v>1200.48</c:v>
                </c:pt>
                <c:pt idx="36">
                  <c:v>1861.41</c:v>
                </c:pt>
                <c:pt idx="37">
                  <c:v>25172.31</c:v>
                </c:pt>
                <c:pt idx="38">
                  <c:v>4937.74</c:v>
                </c:pt>
                <c:pt idx="39">
                  <c:v>7497.13</c:v>
                </c:pt>
                <c:pt idx="40">
                  <c:v>14835.14</c:v>
                </c:pt>
                <c:pt idx="41">
                  <c:v>8927.91</c:v>
                </c:pt>
                <c:pt idx="42">
                  <c:v>57.37</c:v>
                </c:pt>
                <c:pt idx="43">
                  <c:v>1676.2700000000002</c:v>
                </c:pt>
                <c:pt idx="44">
                  <c:v>351596.61</c:v>
                </c:pt>
                <c:pt idx="45">
                  <c:v>0</c:v>
                </c:pt>
                <c:pt idx="46">
                  <c:v>0</c:v>
                </c:pt>
                <c:pt idx="47">
                  <c:v>0</c:v>
                </c:pt>
                <c:pt idx="48">
                  <c:v>0</c:v>
                </c:pt>
              </c:numCache>
            </c:numRef>
          </c:val>
          <c:smooth val="0"/>
        </c:ser>
        <c:dLbls>
          <c:showLegendKey val="0"/>
          <c:showVal val="0"/>
          <c:showCatName val="0"/>
          <c:showSerName val="0"/>
          <c:showPercent val="0"/>
          <c:showBubbleSize val="0"/>
        </c:dLbls>
        <c:smooth val="0"/>
        <c:axId val="366335296"/>
        <c:axId val="366343456"/>
      </c:lineChart>
      <c:catAx>
        <c:axId val="36633529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343456"/>
        <c:crosses val="autoZero"/>
        <c:auto val="1"/>
        <c:lblAlgn val="ctr"/>
        <c:lblOffset val="100"/>
        <c:noMultiLvlLbl val="0"/>
      </c:catAx>
      <c:valAx>
        <c:axId val="366343456"/>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3352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81</c:v>
                </c:pt>
                <c:pt idx="1">
                  <c:v>98</c:v>
                </c:pt>
                <c:pt idx="2">
                  <c:v>59</c:v>
                </c:pt>
                <c:pt idx="3">
                  <c:v>67</c:v>
                </c:pt>
              </c:numCache>
            </c:numRef>
          </c:val>
          <c:extLst xmlns:c16r2="http://schemas.microsoft.com/office/drawing/2015/06/char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[sales_analysis_dashboard.xlsx]Monthly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Profit'!$A$4:$A$5</c:f>
              <c:strCache>
                <c:ptCount val="1"/>
                <c:pt idx="0">
                  <c:v>Jun</c:v>
                </c:pt>
              </c:strCache>
            </c:strRef>
          </c:cat>
          <c:val>
            <c:numRef>
              <c:f>'Monthly Profit'!$B$4:$B$5</c:f>
              <c:numCache>
                <c:formatCode>[$$-409]#,##0.00</c:formatCode>
                <c:ptCount val="1"/>
                <c:pt idx="0">
                  <c:v>66323.886609999987</c:v>
                </c:pt>
              </c:numCache>
            </c:numRef>
          </c:val>
          <c:extLst xmlns:c16r2="http://schemas.microsoft.com/office/drawing/2015/06/char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158335952"/>
        <c:axId val="158336496"/>
      </c:barChart>
      <c:catAx>
        <c:axId val="15833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8336496"/>
        <c:crosses val="autoZero"/>
        <c:auto val="1"/>
        <c:lblAlgn val="ctr"/>
        <c:lblOffset val="100"/>
        <c:noMultiLvlLbl val="0"/>
      </c:catAx>
      <c:valAx>
        <c:axId val="158336496"/>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8335952"/>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Trend'!$A$4:$A$34</c:f>
              <c:strCache>
                <c:ptCount val="30"/>
                <c:pt idx="0">
                  <c:v>01-Jun</c:v>
                </c:pt>
                <c:pt idx="1">
                  <c:v>02-Jun</c:v>
                </c:pt>
                <c:pt idx="2">
                  <c:v>03-Jun</c:v>
                </c:pt>
                <c:pt idx="3">
                  <c:v>04-Jun</c:v>
                </c:pt>
                <c:pt idx="4">
                  <c:v>05-Jun</c:v>
                </c:pt>
                <c:pt idx="5">
                  <c:v>06-Jun</c:v>
                </c:pt>
                <c:pt idx="6">
                  <c:v>07-Jun</c:v>
                </c:pt>
                <c:pt idx="7">
                  <c:v>08-Jun</c:v>
                </c:pt>
                <c:pt idx="8">
                  <c:v>09-Jun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pt idx="26">
                  <c:v>27-Jun</c:v>
                </c:pt>
                <c:pt idx="27">
                  <c:v>28-Jun</c:v>
                </c:pt>
                <c:pt idx="28">
                  <c:v>29-Jun</c:v>
                </c:pt>
                <c:pt idx="29">
                  <c:v>30-Jun</c:v>
                </c:pt>
              </c:strCache>
            </c:strRef>
          </c:cat>
          <c:val>
            <c:numRef>
              <c:f>'Sales Trend'!$B$4:$B$34</c:f>
              <c:numCache>
                <c:formatCode>[$$-409]#,##0.00</c:formatCode>
                <c:ptCount val="30"/>
                <c:pt idx="0">
                  <c:v>6929.82</c:v>
                </c:pt>
                <c:pt idx="1">
                  <c:v>4790.6899999999996</c:v>
                </c:pt>
                <c:pt idx="2">
                  <c:v>10096.129999999999</c:v>
                </c:pt>
                <c:pt idx="3">
                  <c:v>4178.5700000000006</c:v>
                </c:pt>
                <c:pt idx="4">
                  <c:v>30105.889999999996</c:v>
                </c:pt>
                <c:pt idx="5">
                  <c:v>23121.019999999997</c:v>
                </c:pt>
                <c:pt idx="6">
                  <c:v>16260.81</c:v>
                </c:pt>
                <c:pt idx="7">
                  <c:v>5137.93</c:v>
                </c:pt>
                <c:pt idx="8">
                  <c:v>1229.0700000000002</c:v>
                </c:pt>
                <c:pt idx="9">
                  <c:v>1807.72</c:v>
                </c:pt>
                <c:pt idx="10">
                  <c:v>19228.730000000003</c:v>
                </c:pt>
                <c:pt idx="11">
                  <c:v>26689.089999999997</c:v>
                </c:pt>
                <c:pt idx="12">
                  <c:v>10284.630000000001</c:v>
                </c:pt>
                <c:pt idx="13">
                  <c:v>26719.230000000003</c:v>
                </c:pt>
                <c:pt idx="14">
                  <c:v>3011.6</c:v>
                </c:pt>
                <c:pt idx="15">
                  <c:v>3219.89</c:v>
                </c:pt>
                <c:pt idx="16">
                  <c:v>3968.53</c:v>
                </c:pt>
                <c:pt idx="17">
                  <c:v>10185.36</c:v>
                </c:pt>
                <c:pt idx="18">
                  <c:v>12684.679999999998</c:v>
                </c:pt>
                <c:pt idx="19">
                  <c:v>49028.22</c:v>
                </c:pt>
                <c:pt idx="20">
                  <c:v>2367.9900000000002</c:v>
                </c:pt>
                <c:pt idx="21">
                  <c:v>13650.950000000003</c:v>
                </c:pt>
                <c:pt idx="22">
                  <c:v>15196.84</c:v>
                </c:pt>
                <c:pt idx="23">
                  <c:v>572.28</c:v>
                </c:pt>
                <c:pt idx="24">
                  <c:v>10768.77</c:v>
                </c:pt>
                <c:pt idx="25">
                  <c:v>7888.86</c:v>
                </c:pt>
                <c:pt idx="26">
                  <c:v>338.41</c:v>
                </c:pt>
                <c:pt idx="27">
                  <c:v>7990.09</c:v>
                </c:pt>
                <c:pt idx="28">
                  <c:v>3635.91</c:v>
                </c:pt>
                <c:pt idx="29">
                  <c:v>20508.899999999998</c:v>
                </c:pt>
              </c:numCache>
            </c:numRef>
          </c:val>
          <c:smooth val="0"/>
          <c:extLst xmlns:c16r2="http://schemas.microsoft.com/office/drawing/2015/06/char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35004352"/>
        <c:axId val="218335696"/>
      </c:lineChart>
      <c:catAx>
        <c:axId val="3500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8335696"/>
        <c:crosses val="autoZero"/>
        <c:auto val="1"/>
        <c:lblAlgn val="ctr"/>
        <c:lblOffset val="100"/>
        <c:noMultiLvlLbl val="0"/>
      </c:catAx>
      <c:valAx>
        <c:axId val="218335696"/>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5004352"/>
        <c:crosses val="autoZero"/>
        <c:crossBetween val="between"/>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603083989501313"/>
          <c:y val="0.19486111111111112"/>
          <c:w val="0.79541885389326339"/>
          <c:h val="0.52380322251385247"/>
        </c:manualLayout>
      </c:layout>
      <c:lineChart>
        <c:grouping val="standard"/>
        <c:varyColors val="0"/>
        <c:ser>
          <c:idx val="0"/>
          <c:order val="0"/>
          <c:tx>
            <c:strRef>
              <c:f>'Regional Sales'!$E$3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'Regional Sales'!$D$4:$D$52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'Regional Sales'!$E$4:$E$52</c:f>
              <c:numCache>
                <c:formatCode>[$$-409]#,##0.00</c:formatCode>
                <c:ptCount val="49"/>
                <c:pt idx="0">
                  <c:v>2732.2000000000003</c:v>
                </c:pt>
                <c:pt idx="1">
                  <c:v>100.11</c:v>
                </c:pt>
                <c:pt idx="2">
                  <c:v>46577.19000000001</c:v>
                </c:pt>
                <c:pt idx="3">
                  <c:v>2201.09</c:v>
                </c:pt>
                <c:pt idx="4">
                  <c:v>3089.61</c:v>
                </c:pt>
                <c:pt idx="5">
                  <c:v>1257.76</c:v>
                </c:pt>
                <c:pt idx="6">
                  <c:v>3983.67</c:v>
                </c:pt>
                <c:pt idx="7">
                  <c:v>13472.970000000005</c:v>
                </c:pt>
                <c:pt idx="8">
                  <c:v>4206.84</c:v>
                </c:pt>
                <c:pt idx="9">
                  <c:v>2784.38</c:v>
                </c:pt>
                <c:pt idx="10">
                  <c:v>20704.699999999997</c:v>
                </c:pt>
                <c:pt idx="11">
                  <c:v>15547.08</c:v>
                </c:pt>
                <c:pt idx="12">
                  <c:v>1759.2600000000002</c:v>
                </c:pt>
                <c:pt idx="13">
                  <c:v>13883.630000000001</c:v>
                </c:pt>
                <c:pt idx="14">
                  <c:v>51.05</c:v>
                </c:pt>
                <c:pt idx="15">
                  <c:v>2890.5</c:v>
                </c:pt>
                <c:pt idx="16">
                  <c:v>18477.78</c:v>
                </c:pt>
                <c:pt idx="17">
                  <c:v>5423.93</c:v>
                </c:pt>
                <c:pt idx="18">
                  <c:v>3831.9599999999996</c:v>
                </c:pt>
                <c:pt idx="19">
                  <c:v>3568.4799999999996</c:v>
                </c:pt>
                <c:pt idx="20">
                  <c:v>7679.2999999999993</c:v>
                </c:pt>
                <c:pt idx="21">
                  <c:v>300.67</c:v>
                </c:pt>
                <c:pt idx="22">
                  <c:v>3740.4300000000003</c:v>
                </c:pt>
                <c:pt idx="23">
                  <c:v>10774.48</c:v>
                </c:pt>
                <c:pt idx="24">
                  <c:v>4488.62</c:v>
                </c:pt>
                <c:pt idx="25">
                  <c:v>1543.7399999999998</c:v>
                </c:pt>
                <c:pt idx="26">
                  <c:v>52504.650000000009</c:v>
                </c:pt>
                <c:pt idx="27">
                  <c:v>11712.96</c:v>
                </c:pt>
                <c:pt idx="28">
                  <c:v>23.89</c:v>
                </c:pt>
                <c:pt idx="29">
                  <c:v>4589.3000000000011</c:v>
                </c:pt>
                <c:pt idx="30">
                  <c:v>343.30999999999995</c:v>
                </c:pt>
                <c:pt idx="31">
                  <c:v>4673.0800000000008</c:v>
                </c:pt>
                <c:pt idx="32">
                  <c:v>15515.56</c:v>
                </c:pt>
                <c:pt idx="33">
                  <c:v>964.01</c:v>
                </c:pt>
                <c:pt idx="34">
                  <c:v>32.659999999999997</c:v>
                </c:pt>
                <c:pt idx="35">
                  <c:v>1200.48</c:v>
                </c:pt>
                <c:pt idx="36">
                  <c:v>1861.41</c:v>
                </c:pt>
                <c:pt idx="37">
                  <c:v>25172.31</c:v>
                </c:pt>
                <c:pt idx="38">
                  <c:v>4937.74</c:v>
                </c:pt>
                <c:pt idx="39">
                  <c:v>7497.13</c:v>
                </c:pt>
                <c:pt idx="40">
                  <c:v>14835.14</c:v>
                </c:pt>
                <c:pt idx="41">
                  <c:v>8927.91</c:v>
                </c:pt>
                <c:pt idx="42">
                  <c:v>57.37</c:v>
                </c:pt>
                <c:pt idx="43">
                  <c:v>1676.2700000000002</c:v>
                </c:pt>
                <c:pt idx="44">
                  <c:v>351596.61</c:v>
                </c:pt>
                <c:pt idx="45">
                  <c:v>0</c:v>
                </c:pt>
                <c:pt idx="46">
                  <c:v>0</c:v>
                </c:pt>
                <c:pt idx="47">
                  <c:v>0</c:v>
                </c:pt>
                <c:pt idx="48">
                  <c:v>0</c:v>
                </c:pt>
              </c:numCache>
            </c:numRef>
          </c:val>
          <c:smooth val="0"/>
        </c:ser>
        <c:dLbls>
          <c:showLegendKey val="0"/>
          <c:showVal val="0"/>
          <c:showCatName val="0"/>
          <c:showSerName val="0"/>
          <c:showPercent val="0"/>
          <c:showBubbleSize val="0"/>
        </c:dLbls>
        <c:marker val="1"/>
        <c:smooth val="0"/>
        <c:axId val="366336928"/>
        <c:axId val="366332576"/>
      </c:lineChart>
      <c:catAx>
        <c:axId val="36633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32576"/>
        <c:crosses val="autoZero"/>
        <c:auto val="1"/>
        <c:lblAlgn val="ctr"/>
        <c:lblOffset val="100"/>
        <c:noMultiLvlLbl val="0"/>
      </c:catAx>
      <c:valAx>
        <c:axId val="366332576"/>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36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[sales_analysis_dashboard.xlsx]Manager Performance!PivotTable5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1"/>
            </a:solidFill>
            <a:ln>
              <a:noFill/>
            </a:ln>
            <a:effectLst/>
          </c:spPr>
          <c:invertIfNegative val="0"/>
          <c:cat>
            <c:strRef>
              <c:f>'Manager Performance'!$A$5:$A$6</c:f>
              <c:strCache>
                <c:ptCount val="1"/>
                <c:pt idx="0">
                  <c:v>Jun</c:v>
                </c:pt>
              </c:strCache>
            </c:strRef>
          </c:cat>
          <c:val>
            <c:numRef>
              <c:f>'Manager Performance'!$B$5:$B$6</c:f>
              <c:numCache>
                <c:formatCode>[$$-409]#,##0</c:formatCode>
                <c:ptCount val="1"/>
                <c:pt idx="0">
                  <c:v>106073.61999999998</c:v>
                </c:pt>
              </c:numCache>
            </c:numRef>
          </c:val>
          <c:extLst xmlns:c16r2="http://schemas.microsoft.com/office/drawing/2015/06/chart">
            <c:ext xmlns:c16="http://schemas.microsoft.com/office/drawing/2014/chart" uri="{C3380CC4-5D6E-409C-BE32-E72D297353CC}">
              <c16:uniqueId val="{00000000-F4FB-4D51-828B-3C020E95CE51}"/>
            </c:ext>
          </c:extLst>
        </c:ser>
        <c:ser>
          <c:idx val="1"/>
          <c:order val="1"/>
          <c:tx>
            <c:strRef>
              <c:f>'Manager Performance'!$C$3:$C$4</c:f>
              <c:strCache>
                <c:ptCount val="1"/>
                <c:pt idx="0">
                  <c:v>Erin</c:v>
                </c:pt>
              </c:strCache>
            </c:strRef>
          </c:tx>
          <c:spPr>
            <a:solidFill>
              <a:schemeClr val="accent2"/>
            </a:solidFill>
            <a:ln>
              <a:noFill/>
            </a:ln>
            <a:effectLst/>
          </c:spPr>
          <c:invertIfNegative val="0"/>
          <c:cat>
            <c:strRef>
              <c:f>'Manager Performance'!$A$5:$A$6</c:f>
              <c:strCache>
                <c:ptCount val="1"/>
                <c:pt idx="0">
                  <c:v>Jun</c:v>
                </c:pt>
              </c:strCache>
            </c:strRef>
          </c:cat>
          <c:val>
            <c:numRef>
              <c:f>'Manager Performance'!$C$5:$C$6</c:f>
              <c:numCache>
                <c:formatCode>[$$-409]#,##0</c:formatCode>
                <c:ptCount val="1"/>
                <c:pt idx="0">
                  <c:v>123225.08999999998</c:v>
                </c:pt>
              </c:numCache>
            </c:numRef>
          </c:val>
          <c:extLst xmlns:c16r2="http://schemas.microsoft.com/office/drawing/2015/06/chart">
            <c:ext xmlns:c16="http://schemas.microsoft.com/office/drawing/2014/chart" uri="{C3380CC4-5D6E-409C-BE32-E72D297353CC}">
              <c16:uniqueId val="{00000000-3F47-46C3-A581-9B28126980F6}"/>
            </c:ext>
          </c:extLst>
        </c:ser>
        <c:ser>
          <c:idx val="2"/>
          <c:order val="2"/>
          <c:tx>
            <c:strRef>
              <c:f>'Manager Performance'!$D$3:$D$4</c:f>
              <c:strCache>
                <c:ptCount val="1"/>
                <c:pt idx="0">
                  <c:v>Sam</c:v>
                </c:pt>
              </c:strCache>
            </c:strRef>
          </c:tx>
          <c:spPr>
            <a:solidFill>
              <a:schemeClr val="accent3"/>
            </a:solidFill>
            <a:ln>
              <a:noFill/>
            </a:ln>
            <a:effectLst/>
          </c:spPr>
          <c:invertIfNegative val="0"/>
          <c:cat>
            <c:strRef>
              <c:f>'Manager Performance'!$A$5:$A$6</c:f>
              <c:strCache>
                <c:ptCount val="1"/>
                <c:pt idx="0">
                  <c:v>Jun</c:v>
                </c:pt>
              </c:strCache>
            </c:strRef>
          </c:cat>
          <c:val>
            <c:numRef>
              <c:f>'Manager Performance'!$D$5:$D$6</c:f>
              <c:numCache>
                <c:formatCode>[$$-409]#,##0</c:formatCode>
                <c:ptCount val="1"/>
                <c:pt idx="0">
                  <c:v>49464.31</c:v>
                </c:pt>
              </c:numCache>
            </c:numRef>
          </c:val>
          <c:extLst xmlns:c16r2="http://schemas.microsoft.com/office/drawing/2015/06/chart">
            <c:ext xmlns:c16="http://schemas.microsoft.com/office/drawing/2014/chart" uri="{C3380CC4-5D6E-409C-BE32-E72D297353CC}">
              <c16:uniqueId val="{00000001-3F47-46C3-A581-9B28126980F6}"/>
            </c:ext>
          </c:extLst>
        </c:ser>
        <c:ser>
          <c:idx val="3"/>
          <c:order val="3"/>
          <c:tx>
            <c:strRef>
              <c:f>'Manager Performance'!$E$3:$E$4</c:f>
              <c:strCache>
                <c:ptCount val="1"/>
                <c:pt idx="0">
                  <c:v>William</c:v>
                </c:pt>
              </c:strCache>
            </c:strRef>
          </c:tx>
          <c:spPr>
            <a:solidFill>
              <a:schemeClr val="accent4"/>
            </a:solidFill>
            <a:ln>
              <a:noFill/>
            </a:ln>
            <a:effectLst/>
          </c:spPr>
          <c:invertIfNegative val="0"/>
          <c:cat>
            <c:strRef>
              <c:f>'Manager Performance'!$A$5:$A$6</c:f>
              <c:strCache>
                <c:ptCount val="1"/>
                <c:pt idx="0">
                  <c:v>Jun</c:v>
                </c:pt>
              </c:strCache>
            </c:strRef>
          </c:cat>
          <c:val>
            <c:numRef>
              <c:f>'Manager Performance'!$E$5:$E$6</c:f>
              <c:numCache>
                <c:formatCode>[$$-409]#,##0</c:formatCode>
                <c:ptCount val="1"/>
                <c:pt idx="0">
                  <c:v>72833.59</c:v>
                </c:pt>
              </c:numCache>
            </c:numRef>
          </c:val>
          <c:extLst xmlns:c16r2="http://schemas.microsoft.com/office/drawing/2015/06/chart">
            <c:ext xmlns:c16="http://schemas.microsoft.com/office/drawing/2014/chart" uri="{C3380CC4-5D6E-409C-BE32-E72D297353CC}">
              <c16:uniqueId val="{00000002-3F47-46C3-A581-9B28126980F6}"/>
            </c:ext>
          </c:extLst>
        </c:ser>
        <c:dLbls>
          <c:showLegendKey val="0"/>
          <c:showVal val="0"/>
          <c:showCatName val="0"/>
          <c:showSerName val="0"/>
          <c:showPercent val="0"/>
          <c:showBubbleSize val="0"/>
        </c:dLbls>
        <c:gapWidth val="219"/>
        <c:overlap val="-27"/>
        <c:axId val="218327536"/>
        <c:axId val="218333520"/>
      </c:barChart>
      <c:catAx>
        <c:axId val="21832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33520"/>
        <c:crosses val="autoZero"/>
        <c:auto val="1"/>
        <c:lblAlgn val="ctr"/>
        <c:lblOffset val="100"/>
        <c:noMultiLvlLbl val="0"/>
      </c:catAx>
      <c:valAx>
        <c:axId val="218333520"/>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83275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[sales_analysis_dashboard.xlsx]Order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9614-42E0-BB7C-69A6362D2F8D}"/>
              </c:ext>
            </c:extLst>
          </c:dPt>
          <c:dPt>
            <c:idx val="1"/>
            <c:bubble3D val="0"/>
            <c:spPr>
              <a:solidFill>
                <a:schemeClr val="accent6">
                  <a:lumMod val="40000"/>
                  <a:lumOff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6F24-459D-AC72-3E7CA198B476}"/>
              </c:ext>
            </c:extLst>
          </c:dPt>
          <c:dPt>
            <c:idx val="2"/>
            <c:bubble3D val="0"/>
            <c:spPr>
              <a:solidFill>
                <a:schemeClr val="accent6">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9614-42E0-BB7C-69A6362D2F8D}"/>
              </c:ext>
            </c:extLst>
          </c:dPt>
          <c:dPt>
            <c:idx val="3"/>
            <c:bubble3D val="0"/>
            <c:spPr>
              <a:solidFill>
                <a:schemeClr val="accent6">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2-6F24-459D-AC72-3E7CA198B476}"/>
              </c:ext>
            </c:extLst>
          </c:dPt>
          <c:dPt>
            <c:idx val="4"/>
            <c:bubble3D val="0"/>
            <c:spPr>
              <a:solidFill>
                <a:schemeClr val="accent6">
                  <a:lumMod val="7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6F24-459D-AC72-3E7CA198B476}"/>
              </c:ext>
            </c:extLst>
          </c:dPt>
          <c:cat>
            <c:strRef>
              <c:f>'Order Share'!$A$4:$A$9</c:f>
              <c:strCache>
                <c:ptCount val="5"/>
                <c:pt idx="0">
                  <c:v>Medium</c:v>
                </c:pt>
                <c:pt idx="1">
                  <c:v>Critical</c:v>
                </c:pt>
                <c:pt idx="2">
                  <c:v>High</c:v>
                </c:pt>
                <c:pt idx="3">
                  <c:v>Low</c:v>
                </c:pt>
                <c:pt idx="4">
                  <c:v>Not Specified</c:v>
                </c:pt>
              </c:strCache>
            </c:strRef>
          </c:cat>
          <c:val>
            <c:numRef>
              <c:f>'Order Share'!$B$4:$B$9</c:f>
              <c:numCache>
                <c:formatCode>0.00%</c:formatCode>
                <c:ptCount val="5"/>
                <c:pt idx="0">
                  <c:v>0.15081967213114755</c:v>
                </c:pt>
                <c:pt idx="1">
                  <c:v>0.17049180327868851</c:v>
                </c:pt>
                <c:pt idx="2">
                  <c:v>0.18360655737704917</c:v>
                </c:pt>
                <c:pt idx="3">
                  <c:v>0.23606557377049181</c:v>
                </c:pt>
                <c:pt idx="4">
                  <c:v>0.25901639344262295</c:v>
                </c:pt>
              </c:numCache>
            </c:numRef>
          </c:val>
          <c:extLst xmlns:c16r2="http://schemas.microsoft.com/office/drawing/2015/06/char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[sales_analysis_dashboard.xlsx]Shipping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[$$-409]#,##0.00</c:formatCode>
                <c:ptCount val="17"/>
                <c:pt idx="0">
                  <c:v>140.82999999999998</c:v>
                </c:pt>
                <c:pt idx="1">
                  <c:v>201.23999999999998</c:v>
                </c:pt>
                <c:pt idx="2">
                  <c:v>319.65000000000003</c:v>
                </c:pt>
                <c:pt idx="3">
                  <c:v>438.44</c:v>
                </c:pt>
                <c:pt idx="4">
                  <c:v>222.51000000000005</c:v>
                </c:pt>
                <c:pt idx="5">
                  <c:v>122.46999999999998</c:v>
                </c:pt>
                <c:pt idx="6">
                  <c:v>59.169999999999995</c:v>
                </c:pt>
                <c:pt idx="7">
                  <c:v>4.4800000000000004</c:v>
                </c:pt>
                <c:pt idx="8">
                  <c:v>334.0100000000001</c:v>
                </c:pt>
                <c:pt idx="9">
                  <c:v>200.47999999999996</c:v>
                </c:pt>
                <c:pt idx="10">
                  <c:v>390.13000000000017</c:v>
                </c:pt>
                <c:pt idx="11">
                  <c:v>52.26</c:v>
                </c:pt>
                <c:pt idx="12">
                  <c:v>8.68</c:v>
                </c:pt>
                <c:pt idx="13">
                  <c:v>26.68</c:v>
                </c:pt>
                <c:pt idx="14">
                  <c:v>214.05999999999997</c:v>
                </c:pt>
                <c:pt idx="15">
                  <c:v>1065.5800000000002</c:v>
                </c:pt>
                <c:pt idx="16">
                  <c:v>131.61000000000001</c:v>
                </c:pt>
              </c:numCache>
            </c:numRef>
          </c:val>
          <c:extLst xmlns:c16r2="http://schemas.microsoft.com/office/drawing/2015/06/char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218328080"/>
        <c:axId val="218332976"/>
      </c:barChart>
      <c:catAx>
        <c:axId val="21832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8332976"/>
        <c:crosses val="autoZero"/>
        <c:auto val="1"/>
        <c:lblAlgn val="ctr"/>
        <c:lblOffset val="100"/>
        <c:noMultiLvlLbl val="0"/>
      </c:catAx>
      <c:valAx>
        <c:axId val="21833297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83280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[sales_analysis_dashboard.xlsx]Revenue!PivotTable8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3809.4477999999999</c:v>
                </c:pt>
                <c:pt idx="1">
                  <c:v>13136.94205</c:v>
                </c:pt>
                <c:pt idx="2">
                  <c:v>-2278.4079999999999</c:v>
                </c:pt>
                <c:pt idx="3">
                  <c:v>5505.1952000000001</c:v>
                </c:pt>
                <c:pt idx="4">
                  <c:v>1083.431</c:v>
                </c:pt>
                <c:pt idx="5">
                  <c:v>20092.6322</c:v>
                </c:pt>
                <c:pt idx="6">
                  <c:v>1039.4920999999999</c:v>
                </c:pt>
                <c:pt idx="7">
                  <c:v>391.59780000000001</c:v>
                </c:pt>
                <c:pt idx="8">
                  <c:v>8534.6334999999999</c:v>
                </c:pt>
                <c:pt idx="9">
                  <c:v>6988.7267000000011</c:v>
                </c:pt>
                <c:pt idx="10">
                  <c:v>615.39329999999995</c:v>
                </c:pt>
                <c:pt idx="11">
                  <c:v>-185.88859999999968</c:v>
                </c:pt>
                <c:pt idx="12">
                  <c:v>-123.48900000000002</c:v>
                </c:pt>
                <c:pt idx="13">
                  <c:v>173.2893</c:v>
                </c:pt>
                <c:pt idx="14">
                  <c:v>1753.0726999999999</c:v>
                </c:pt>
                <c:pt idx="15">
                  <c:v>-812.48500000000035</c:v>
                </c:pt>
                <c:pt idx="16">
                  <c:v>6600.3035599999994</c:v>
                </c:pt>
              </c:numCache>
            </c:numRef>
          </c:val>
          <c:extLst xmlns:c16r2="http://schemas.microsoft.com/office/drawing/2015/06/char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218326448"/>
        <c:axId val="218334064"/>
      </c:barChart>
      <c:catAx>
        <c:axId val="2183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34064"/>
        <c:crosses val="autoZero"/>
        <c:auto val="1"/>
        <c:lblAlgn val="ctr"/>
        <c:lblOffset val="100"/>
        <c:noMultiLvlLbl val="0"/>
      </c:catAx>
      <c:valAx>
        <c:axId val="218334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[sales_analysis_dashboard.xlsx]Shipping Expenses!PivotTable1</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FE2E-4939-B0A6-0A7EBEA52C1F}"/>
              </c:ext>
            </c:extLst>
          </c:dPt>
          <c:dPt>
            <c:idx val="1"/>
            <c:bubble3D val="0"/>
            <c:spPr>
              <a:solidFill>
                <a:schemeClr val="accent6">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2-FE2E-4939-B0A6-0A7EBEA52C1F}"/>
              </c:ext>
            </c:extLst>
          </c:dPt>
          <c:dPt>
            <c:idx val="2"/>
            <c:bubble3D val="0"/>
            <c:spPr>
              <a:solidFill>
                <a:schemeClr val="accent6">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FE2E-4939-B0A6-0A7EBEA52C1F}"/>
              </c:ext>
            </c:extLst>
          </c:dPt>
          <c:cat>
            <c:strRef>
              <c:f>'Shipping Expenses'!$A$4:$A$7</c:f>
              <c:strCache>
                <c:ptCount val="3"/>
                <c:pt idx="0">
                  <c:v>Delivery Truck</c:v>
                </c:pt>
                <c:pt idx="1">
                  <c:v>Express Air</c:v>
                </c:pt>
                <c:pt idx="2">
                  <c:v>Regular Air</c:v>
                </c:pt>
              </c:strCache>
            </c:strRef>
          </c:cat>
          <c:val>
            <c:numRef>
              <c:f>'Shipping Expenses'!$B$4:$B$7</c:f>
              <c:numCache>
                <c:formatCode>0.00%</c:formatCode>
                <c:ptCount val="3"/>
                <c:pt idx="0">
                  <c:v>0.49632274405688298</c:v>
                </c:pt>
                <c:pt idx="1">
                  <c:v>9.6007913983744711E-2</c:v>
                </c:pt>
                <c:pt idx="2">
                  <c:v>0.40766934195937227</c:v>
                </c:pt>
              </c:numCache>
            </c:numRef>
          </c:val>
          <c:extLst xmlns:c16r2="http://schemas.microsoft.com/office/drawing/2015/06/char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[sales_analysis_dashboard.xlsx]Revenue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3809.4477999999999</c:v>
                </c:pt>
                <c:pt idx="1">
                  <c:v>13136.94205</c:v>
                </c:pt>
                <c:pt idx="2">
                  <c:v>-2278.4079999999999</c:v>
                </c:pt>
                <c:pt idx="3">
                  <c:v>5505.1952000000001</c:v>
                </c:pt>
                <c:pt idx="4">
                  <c:v>1083.431</c:v>
                </c:pt>
                <c:pt idx="5">
                  <c:v>20092.6322</c:v>
                </c:pt>
                <c:pt idx="6">
                  <c:v>1039.4920999999999</c:v>
                </c:pt>
                <c:pt idx="7">
                  <c:v>391.59780000000001</c:v>
                </c:pt>
                <c:pt idx="8">
                  <c:v>8534.6334999999999</c:v>
                </c:pt>
                <c:pt idx="9">
                  <c:v>6988.7267000000011</c:v>
                </c:pt>
                <c:pt idx="10">
                  <c:v>615.39329999999995</c:v>
                </c:pt>
                <c:pt idx="11">
                  <c:v>-185.88859999999968</c:v>
                </c:pt>
                <c:pt idx="12">
                  <c:v>-123.48900000000002</c:v>
                </c:pt>
                <c:pt idx="13">
                  <c:v>173.2893</c:v>
                </c:pt>
                <c:pt idx="14">
                  <c:v>1753.0726999999999</c:v>
                </c:pt>
                <c:pt idx="15">
                  <c:v>-812.48500000000035</c:v>
                </c:pt>
                <c:pt idx="16">
                  <c:v>6600.3035599999994</c:v>
                </c:pt>
              </c:numCache>
            </c:numRef>
          </c:val>
          <c:extLst xmlns:c16r2="http://schemas.microsoft.com/office/drawing/2015/06/char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218331344"/>
        <c:axId val="218325904"/>
      </c:barChart>
      <c:catAx>
        <c:axId val="218331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25904"/>
        <c:crosses val="autoZero"/>
        <c:auto val="1"/>
        <c:lblAlgn val="ctr"/>
        <c:lblOffset val="100"/>
        <c:noMultiLvlLbl val="0"/>
      </c:catAx>
      <c:valAx>
        <c:axId val="218325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3134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10 Regions'!$A$4:$A$14</c:f>
              <c:strCache>
                <c:ptCount val="10"/>
                <c:pt idx="0">
                  <c:v>California</c:v>
                </c:pt>
                <c:pt idx="1">
                  <c:v>Illinois</c:v>
                </c:pt>
                <c:pt idx="2">
                  <c:v>Maine</c:v>
                </c:pt>
                <c:pt idx="3">
                  <c:v>Missouri</c:v>
                </c:pt>
                <c:pt idx="4">
                  <c:v>Nebraska</c:v>
                </c:pt>
                <c:pt idx="5">
                  <c:v>New York</c:v>
                </c:pt>
                <c:pt idx="6">
                  <c:v>Oregon</c:v>
                </c:pt>
                <c:pt idx="7">
                  <c:v>Texas</c:v>
                </c:pt>
                <c:pt idx="8">
                  <c:v>Vermont</c:v>
                </c:pt>
                <c:pt idx="9">
                  <c:v>Washington</c:v>
                </c:pt>
              </c:strCache>
            </c:strRef>
          </c:cat>
          <c:val>
            <c:numRef>
              <c:f>'Top 10 Regions'!$B$4:$B$14</c:f>
              <c:numCache>
                <c:formatCode>General</c:formatCode>
                <c:ptCount val="10"/>
                <c:pt idx="0">
                  <c:v>11789.874500000002</c:v>
                </c:pt>
                <c:pt idx="1">
                  <c:v>5598.4684000000007</c:v>
                </c:pt>
                <c:pt idx="2">
                  <c:v>8537.6049750000002</c:v>
                </c:pt>
                <c:pt idx="3">
                  <c:v>2519.0338000000002</c:v>
                </c:pt>
                <c:pt idx="4">
                  <c:v>3140.8667500000001</c:v>
                </c:pt>
                <c:pt idx="5">
                  <c:v>12510.931450000002</c:v>
                </c:pt>
                <c:pt idx="6">
                  <c:v>2659.9683999999997</c:v>
                </c:pt>
                <c:pt idx="7">
                  <c:v>6734.1211999999978</c:v>
                </c:pt>
                <c:pt idx="8">
                  <c:v>2581.4500000000003</c:v>
                </c:pt>
                <c:pt idx="9">
                  <c:v>2969.3487499999997</c:v>
                </c:pt>
              </c:numCache>
            </c:numRef>
          </c:val>
          <c:extLst xmlns:c16r2="http://schemas.microsoft.com/office/drawing/2015/06/char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Manager Performance'!A1"/><Relationship Id="rId13" Type="http://schemas.openxmlformats.org/officeDocument/2006/relationships/hyperlink" Target="#'Order Share'!A1"/><Relationship Id="rId18" Type="http://schemas.openxmlformats.org/officeDocument/2006/relationships/image" Target="../media/image6.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7.emf"/><Relationship Id="rId1" Type="http://schemas.openxmlformats.org/officeDocument/2006/relationships/hyperlink" Target="#'Sales Trend'!A1"/><Relationship Id="rId6" Type="http://schemas.openxmlformats.org/officeDocument/2006/relationships/image" Target="../media/image3.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image" Target="../media/image4.png"/><Relationship Id="rId14" Type="http://schemas.openxmlformats.org/officeDocument/2006/relationships/image" Target="../media/image5.png"/><Relationship Id="rId22"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8.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9.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8.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7.xml"/><Relationship Id="rId6" Type="http://schemas.openxmlformats.org/officeDocument/2006/relationships/image" Target="../media/image9.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0.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8.xml"/><Relationship Id="rId6" Type="http://schemas.openxmlformats.org/officeDocument/2006/relationships/image" Target="../media/image11.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7" Type="http://schemas.openxmlformats.org/officeDocument/2006/relationships/image" Target="../media/image16.svg"/><Relationship Id="rId2" Type="http://schemas.openxmlformats.org/officeDocument/2006/relationships/image" Target="../media/image12.png"/><Relationship Id="rId1" Type="http://schemas.openxmlformats.org/officeDocument/2006/relationships/hyperlink" Target="#'Sales Trend'!A1"/><Relationship Id="rId6" Type="http://schemas.openxmlformats.org/officeDocument/2006/relationships/image" Target="../media/image13.png"/><Relationship Id="rId5" Type="http://schemas.openxmlformats.org/officeDocument/2006/relationships/hyperlink" Target="#'Manager Performance'!A1"/><Relationship Id="rId10" Type="http://schemas.openxmlformats.org/officeDocument/2006/relationships/chart" Target="../charts/chart9.xml"/><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8.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10.xml"/><Relationship Id="rId6" Type="http://schemas.openxmlformats.org/officeDocument/2006/relationships/image" Target="../media/image9.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8.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11.xml"/><Relationship Id="rId6" Type="http://schemas.openxmlformats.org/officeDocument/2006/relationships/image" Target="../media/image9.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8.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2.xml"/><Relationship Id="rId6" Type="http://schemas.openxmlformats.org/officeDocument/2006/relationships/image" Target="../media/image9.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3.xml"/><Relationship Id="rId6" Type="http://schemas.openxmlformats.org/officeDocument/2006/relationships/image" Target="../media/image16.svg"/><Relationship Id="rId5" Type="http://schemas.openxmlformats.org/officeDocument/2006/relationships/image" Target="../media/image9.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8.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4.xml"/><Relationship Id="rId6" Type="http://schemas.openxmlformats.org/officeDocument/2006/relationships/image" Target="../media/image9.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8.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5.xml"/><Relationship Id="rId6" Type="http://schemas.openxmlformats.org/officeDocument/2006/relationships/image" Target="../media/image9.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8.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9.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xmlns="" id="{DA3D79C1-D0C6-4D72-B732-3DB4873C9E95}"/>
            </a:ext>
          </a:extLst>
        </xdr:cNvPr>
        <xdr:cNvSpPr/>
      </xdr:nvSpPr>
      <xdr:spPr>
        <a:xfrm>
          <a:off x="11205253" y="1434101"/>
          <a:ext cx="3146460" cy="3884916"/>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xmlns=""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bg1"/>
              </a:solidFill>
              <a:latin typeface="Bitsumishi" panose="00000400000000000000" pitchFamily="2" charset="0"/>
            </a:rPr>
            <a:t>Performance</a:t>
          </a:r>
          <a:r>
            <a:rPr lang="en-IN" sz="3200" b="0" baseline="0">
              <a:solidFill>
                <a:schemeClr val="bg1"/>
              </a:solidFill>
              <a:latin typeface="Bitsumishi" panose="00000400000000000000" pitchFamily="2" charset="0"/>
            </a:rPr>
            <a:t> Dashboard</a:t>
          </a:r>
          <a:endParaRPr lang="en-IN" sz="3200" b="0">
            <a:solidFill>
              <a:schemeClr val="bg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xmlns=""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bg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xmlns=""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xmlns="" id="{27C410F0-36D7-4628-A42A-C588657CBA4E}"/>
            </a:ext>
          </a:extLst>
        </xdr:cNvPr>
        <xdr:cNvSpPr/>
      </xdr:nvSpPr>
      <xdr:spPr>
        <a:xfrm>
          <a:off x="84665" y="814916"/>
          <a:ext cx="7556501" cy="1894235"/>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254009</xdr:colOff>
      <xdr:row>14</xdr:row>
      <xdr:rowOff>95247</xdr:rowOff>
    </xdr:from>
    <xdr:to>
      <xdr:col>12</xdr:col>
      <xdr:colOff>276155</xdr:colOff>
      <xdr:row>27</xdr:row>
      <xdr:rowOff>107016</xdr:rowOff>
    </xdr:to>
    <xdr:sp macro="" textlink="">
      <xdr:nvSpPr>
        <xdr:cNvPr id="7" name="Rectangle 6">
          <a:extLst>
            <a:ext uri="{FF2B5EF4-FFF2-40B4-BE49-F238E27FC236}">
              <a16:creationId xmlns:a16="http://schemas.microsoft.com/office/drawing/2014/main" xmlns="" id="{BC8D69FA-DA37-4C5F-B3D1-D90702B7119D}"/>
            </a:ext>
          </a:extLst>
        </xdr:cNvPr>
        <xdr:cNvSpPr/>
      </xdr:nvSpPr>
      <xdr:spPr>
        <a:xfrm>
          <a:off x="5164676" y="2762247"/>
          <a:ext cx="2477479" cy="2488269"/>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xmlns="" id="{B7E0400E-15D5-4F10-AE60-D46B1C155E46}"/>
            </a:ext>
          </a:extLst>
        </xdr:cNvPr>
        <xdr:cNvSpPr/>
      </xdr:nvSpPr>
      <xdr:spPr>
        <a:xfrm>
          <a:off x="2628900" y="2766484"/>
          <a:ext cx="2477479" cy="2488269"/>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xmlns="" id="{49F88CCC-39A5-42DF-BDC5-892CA682781F}"/>
            </a:ext>
          </a:extLst>
        </xdr:cNvPr>
        <xdr:cNvSpPr/>
      </xdr:nvSpPr>
      <xdr:spPr>
        <a:xfrm>
          <a:off x="82550" y="2760134"/>
          <a:ext cx="2477479" cy="2488269"/>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xmlns="" id="{69F761B1-3F56-452D-8A6B-0834A32AD613}"/>
            </a:ext>
          </a:extLst>
        </xdr:cNvPr>
        <xdr:cNvSpPr/>
      </xdr:nvSpPr>
      <xdr:spPr>
        <a:xfrm>
          <a:off x="7648420" y="812896"/>
          <a:ext cx="3477978" cy="4496589"/>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xmlns=""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500" b="0"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500" b="0"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xmlns=""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xmlns=""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xmlns=""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xmlns=""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285750" y="2730501"/>
          <a:ext cx="295200" cy="248110"/>
        </a:xfrm>
        <a:prstGeom prst="rect">
          <a:avLst/>
        </a:prstGeom>
      </xdr:spPr>
    </xdr:pic>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8"/>
          <a:extLst>
            <a:ext uri="{FF2B5EF4-FFF2-40B4-BE49-F238E27FC236}">
              <a16:creationId xmlns:a16="http://schemas.microsoft.com/office/drawing/2014/main" xmlns=""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109683</xdr:colOff>
      <xdr:row>14</xdr:row>
      <xdr:rowOff>63500</xdr:rowOff>
    </xdr:from>
    <xdr:to>
      <xdr:col>4</xdr:col>
      <xdr:colOff>465947</xdr:colOff>
      <xdr:row>15</xdr:row>
      <xdr:rowOff>161726</xdr:rowOff>
    </xdr:to>
    <xdr:pic>
      <xdr:nvPicPr>
        <xdr:cNvPr id="20" name="Graphic 19" descr="Office worker">
          <a:extLst>
            <a:ext uri="{FF2B5EF4-FFF2-40B4-BE49-F238E27FC236}">
              <a16:creationId xmlns:a16="http://schemas.microsoft.com/office/drawing/2014/main" xmlns="" id="{45864A58-1D70-4BCC-8ADE-483F928BF93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2534228" y="2791114"/>
          <a:ext cx="356264" cy="293055"/>
        </a:xfrm>
        <a:prstGeom prst="rect">
          <a:avLst/>
        </a:prstGeom>
      </xdr:spPr>
    </xdr:pic>
    <xdr:clientData/>
  </xdr:twoCellAnchor>
  <xdr:twoCellAnchor>
    <xdr:from>
      <xdr:col>4</xdr:col>
      <xdr:colOff>169574</xdr:colOff>
      <xdr:row>15</xdr:row>
      <xdr:rowOff>118582</xdr:rowOff>
    </xdr:from>
    <xdr:to>
      <xdr:col>8</xdr:col>
      <xdr:colOff>194829</xdr:colOff>
      <xdr:row>28</xdr:row>
      <xdr:rowOff>10824</xdr:rowOff>
    </xdr:to>
    <xdr:graphicFrame macro="">
      <xdr:nvGraphicFramePr>
        <xdr:cNvPr id="21" name="Chart 20">
          <a:extLst>
            <a:ext uri="{FF2B5EF4-FFF2-40B4-BE49-F238E27FC236}">
              <a16:creationId xmlns:a16="http://schemas.microsoft.com/office/drawing/2014/main" xmlns=""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xmlns=""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xmlns=""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xmlns=""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xmlns="" id="{E1EC975C-E40E-40CB-8396-65B11D4DAED8}"/>
            </a:ext>
          </a:extLst>
        </xdr:cNvPr>
        <xdr:cNvGrpSpPr/>
      </xdr:nvGrpSpPr>
      <xdr:grpSpPr>
        <a:xfrm>
          <a:off x="8345440" y="789902"/>
          <a:ext cx="286773" cy="290043"/>
          <a:chOff x="10522725" y="1788300"/>
          <a:chExt cx="295200" cy="295200"/>
        </a:xfrm>
      </xdr:grpSpPr>
      <xdr:sp macro="" textlink="">
        <xdr:nvSpPr>
          <xdr:cNvPr id="28" name="Freeform: Shape 27">
            <a:extLst>
              <a:ext uri="{FF2B5EF4-FFF2-40B4-BE49-F238E27FC236}">
                <a16:creationId xmlns:a16="http://schemas.microsoft.com/office/drawing/2014/main" xmlns=""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xmlns=""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xmlns=""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xmlns=""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xmlns=""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xmlns=""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xmlns=""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36383</xdr:colOff>
      <xdr:row>18</xdr:row>
      <xdr:rowOff>68287</xdr:rowOff>
    </xdr:from>
    <xdr:to>
      <xdr:col>23</xdr:col>
      <xdr:colOff>310919</xdr:colOff>
      <xdr:row>26</xdr:row>
      <xdr:rowOff>119062</xdr:rowOff>
    </xdr:to>
    <mc:AlternateContent xmlns:mc="http://schemas.openxmlformats.org/markup-compatibility/2006">
      <mc:Choice xmlns:a14="http://schemas.microsoft.com/office/drawing/2010/main" Requires="a14">
        <xdr:graphicFrame macro="">
          <xdr:nvGraphicFramePr>
            <xdr:cNvPr id="35" name="Order Priority">
              <a:extLst>
                <a:ext uri="{FF2B5EF4-FFF2-40B4-BE49-F238E27FC236}">
                  <a16:creationId xmlns:a16="http://schemas.microsoft.com/office/drawing/2014/main" xmlns=""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12765247" y="3575219"/>
              <a:ext cx="1486808" cy="16094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xmlns=""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xmlns=""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562841</xdr:colOff>
      <xdr:row>26</xdr:row>
      <xdr:rowOff>151534</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xmlns=""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xmlns=""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xmlns=""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xmlns=""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xmlns=""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xmlns=""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xmlns=""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583637</xdr:colOff>
      <xdr:row>16</xdr:row>
      <xdr:rowOff>95469</xdr:rowOff>
    </xdr:from>
    <xdr:to>
      <xdr:col>20</xdr:col>
      <xdr:colOff>384187</xdr:colOff>
      <xdr:row>17</xdr:row>
      <xdr:rowOff>106171</xdr:rowOff>
    </xdr:to>
    <xdr:sp macro="" textlink="">
      <xdr:nvSpPr>
        <xdr:cNvPr id="45" name="TextBox 44">
          <a:extLst>
            <a:ext uri="{FF2B5EF4-FFF2-40B4-BE49-F238E27FC236}">
              <a16:creationId xmlns:a16="http://schemas.microsoft.com/office/drawing/2014/main" xmlns="" id="{53026F6F-823A-485D-A0B6-BB6F9E2EBAA3}"/>
            </a:ext>
          </a:extLst>
        </xdr:cNvPr>
        <xdr:cNvSpPr txBox="1"/>
      </xdr:nvSpPr>
      <xdr:spPr>
        <a:xfrm>
          <a:off x="11494092" y="3212742"/>
          <a:ext cx="1012822" cy="205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248843</xdr:colOff>
      <xdr:row>16</xdr:row>
      <xdr:rowOff>88550</xdr:rowOff>
    </xdr:from>
    <xdr:to>
      <xdr:col>23</xdr:col>
      <xdr:colOff>45501</xdr:colOff>
      <xdr:row>17</xdr:row>
      <xdr:rowOff>99254</xdr:rowOff>
    </xdr:to>
    <xdr:sp macro="" textlink="">
      <xdr:nvSpPr>
        <xdr:cNvPr id="46" name="TextBox 45">
          <a:extLst>
            <a:ext uri="{FF2B5EF4-FFF2-40B4-BE49-F238E27FC236}">
              <a16:creationId xmlns:a16="http://schemas.microsoft.com/office/drawing/2014/main" xmlns="" id="{BB32DB1C-D577-400F-83B6-8E998CB1AF5E}"/>
            </a:ext>
          </a:extLst>
        </xdr:cNvPr>
        <xdr:cNvSpPr txBox="1"/>
      </xdr:nvSpPr>
      <xdr:spPr>
        <a:xfrm>
          <a:off x="12977707" y="3205823"/>
          <a:ext cx="1008930" cy="20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xmlns=""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108240</xdr:colOff>
      <xdr:row>15</xdr:row>
      <xdr:rowOff>140710</xdr:rowOff>
    </xdr:from>
    <xdr:to>
      <xdr:col>4</xdr:col>
      <xdr:colOff>32473</xdr:colOff>
      <xdr:row>26</xdr:row>
      <xdr:rowOff>102176</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xmlns=""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295275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xmlns="" id="{D13886A3-D858-41F2-A9D3-7F2AC4EE7A2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xmlns="" id="{715023E1-AA69-4441-AB4E-F874F95CF8B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xmlns=""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xmlns=""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495300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xmlns="" id="{0D50DD5A-B94D-4409-935E-B658515805C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xmlns="" id="{541D76CD-10C2-41D4-95A4-7D70F8984E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xmlns=""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xmlns=""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xmlns="" id="{47C11D82-BAA6-4D9A-8CCF-747C2B77995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xmlns="" id="{F89308FC-9E17-4D4A-86FA-1140682023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xmlns=""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1" tooltip="Previous Sheet"/>
          <a:extLst>
            <a:ext uri="{FF2B5EF4-FFF2-40B4-BE49-F238E27FC236}">
              <a16:creationId xmlns:a16="http://schemas.microsoft.com/office/drawing/2014/main" xmlns="" id="{088BFEAE-477B-4DBD-8EB3-EEE8662CEA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xmlns="" id="{939B25D1-D624-4576-B565-C4A6E90BB7E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xmlns=""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xmlns=""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twoCellAnchor>
    <xdr:from>
      <xdr:col>5</xdr:col>
      <xdr:colOff>561975</xdr:colOff>
      <xdr:row>3</xdr:row>
      <xdr:rowOff>52387</xdr:rowOff>
    </xdr:from>
    <xdr:to>
      <xdr:col>13</xdr:col>
      <xdr:colOff>257175</xdr:colOff>
      <xdr:row>17</xdr:row>
      <xdr:rowOff>128587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xmlns=""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371475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xmlns="" id="{C5091E72-FFAC-4113-A5E0-FF1F7742B31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xmlns="" id="{9DAC49B4-6699-4775-8190-D578FCF81C8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xmlns=""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xmlns=""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9525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xmlns="" id="{D50B0D2E-59DD-4DB0-9C41-754FD801272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xmlns="" id="{E283B808-FE3A-4248-9AEC-F4D36B318DD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xmlns=""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xmlns=""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0</xdr:col>
      <xdr:colOff>1276350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xmlns="" id="{E0804EC7-59DF-496E-829A-D9A6D318583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xmlns="" id="{4DE6D62F-DBFE-49B7-BCA6-1BF7116510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xmlns=""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xmlns=""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xmlns="" id="{31DC58D8-DD06-4FEB-81D8-684DA3FBA53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xmlns="" id="{7F8E755F-301F-4E15-B6A1-3FD75E8C414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xmlns=""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xmlns=""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xmlns=""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247650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xmlns="" id="{CD203D15-6CF2-422D-AF7B-66368A7F4E4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xmlns="" id="{7CDFA6E8-204B-4C10-8495-B2B642E007B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xmlns=""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xmlns=""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xmlns="" id="{FF38D897-EC04-4B3C-BF00-43752524DD3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xmlns=""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xmlns="" id="{70D38A22-F9FA-48F0-8BF4-A91605FA4A5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xmlns=""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xmlns="" id="{860CE72C-DCEB-4872-AA6E-EC074D771E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xmlns="" id="{0D5D280B-0019-4561-BCBE-B05A6D6A5A5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xmlns=""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xmlns=""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xmlns=""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788.99041770833" createdVersion="6" refreshedVersion="6" minRefreshableVersion="3" recordCount="1936">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x="0"/>
        <item x="1"/>
        <item x="2"/>
        <item x="4"/>
        <item x="3"/>
        <item t="default"/>
      </items>
    </pivotField>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h="1" x="0"/>
        <item h="1" x="1"/>
        <item h="1" x="2"/>
        <item h="1" x="3"/>
        <item h="1" x="4"/>
        <item h="1" x="5"/>
        <item x="6"/>
        <item h="1" x="7"/>
        <item h="1" x="8"/>
        <item h="1" x="9"/>
        <item h="1" x="10"/>
        <item h="1" x="11"/>
        <item h="1" x="12"/>
        <item h="1"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4" rowHeaderCaption="Month">
  <location ref="A3:B5"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x="1"/>
        <item x="3"/>
        <item x="0"/>
        <item x="2"/>
        <item t="default"/>
      </items>
    </pivotField>
    <pivotField axis="axisRow" showAll="0">
      <items count="15">
        <item h="1" sd="0" x="0"/>
        <item h="1" sd="0" x="1"/>
        <item h="1" sd="0" x="2"/>
        <item h="1" sd="0" x="3"/>
        <item h="1" sd="0" x="4"/>
        <item h="1" sd="0" x="5"/>
        <item sd="0" x="6"/>
        <item h="1" sd="0" x="7"/>
        <item h="1" sd="0" x="8"/>
        <item h="1" sd="0" x="9"/>
        <item h="1" sd="0" x="10"/>
        <item h="1" sd="0" x="11"/>
        <item h="1" sd="0" x="12"/>
        <item h="1" sd="0" x="13"/>
        <item t="default"/>
      </items>
    </pivotField>
  </pivotFields>
  <rowFields count="1">
    <field x="26"/>
  </rowFields>
  <rowItems count="2">
    <i>
      <x v="6"/>
    </i>
    <i t="grand">
      <x/>
    </i>
  </rowItems>
  <colItems count="1">
    <i/>
  </colItems>
  <dataFields count="1">
    <dataField name="Sum of Profit" fld="20" baseField="0" baseItem="0"/>
  </dataFields>
  <formats count="2">
    <format dxfId="62">
      <pivotArea dataOnly="0" labelOnly="1" outline="0" axis="axisValues" fieldPosition="0"/>
    </format>
    <format dxfId="61">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5" rowHeaderCaption="Day">
  <location ref="A3:B3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h="1" sd="0" x="0"/>
        <item h="1" sd="0" x="1"/>
        <item h="1" sd="0" x="2"/>
        <item h="1" sd="0" x="3"/>
        <item h="1" sd="0" x="4"/>
        <item h="1" sd="0" x="5"/>
        <item sd="0" x="6"/>
        <item h="1" sd="0" x="7"/>
        <item h="1" sd="0" x="8"/>
        <item h="1" sd="0" x="9"/>
        <item h="1" sd="0" x="10"/>
        <item h="1" sd="0" x="11"/>
        <item h="1" sd="0" x="12"/>
        <item h="1" sd="0" x="13"/>
      </items>
    </pivotField>
  </pivotFields>
  <rowFields count="1">
    <field x="18"/>
  </rowFields>
  <rowItems count="31">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5"/>
  </dataFields>
  <formats count="2">
    <format dxfId="60">
      <pivotArea collapsedLevelsAreSubtotals="1" fieldPosition="0">
        <references count="1">
          <reference field="18" count="1">
            <x v="1"/>
          </reference>
        </references>
      </pivotArea>
    </format>
    <format dxfId="5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rowHeaderCaption="State">
  <location ref="A3:B48"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h="1" x="0"/>
        <item h="1" x="1"/>
        <item h="1" x="2"/>
        <item h="1" x="3"/>
        <item h="1" x="4"/>
        <item h="1" x="5"/>
        <item x="6"/>
        <item h="1" x="7"/>
        <item h="1" x="8"/>
        <item h="1" x="9"/>
        <item h="1" x="10"/>
        <item h="1" x="11"/>
        <item h="1" x="12"/>
        <item h="1" x="13"/>
      </items>
    </pivotField>
  </pivotFields>
  <rowFields count="1">
    <field x="15"/>
  </rowFields>
  <rowItems count="45">
    <i>
      <x v="1"/>
    </i>
    <i>
      <x v="2"/>
    </i>
    <i>
      <x v="3"/>
    </i>
    <i>
      <x v="4"/>
    </i>
    <i>
      <x v="5"/>
    </i>
    <i>
      <x v="6"/>
    </i>
    <i>
      <x v="7"/>
    </i>
    <i>
      <x v="8"/>
    </i>
    <i>
      <x v="9"/>
    </i>
    <i>
      <x v="10"/>
    </i>
    <i>
      <x v="11"/>
    </i>
    <i>
      <x v="12"/>
    </i>
    <i>
      <x v="13"/>
    </i>
    <i>
      <x v="14"/>
    </i>
    <i>
      <x v="15"/>
    </i>
    <i>
      <x v="16"/>
    </i>
    <i>
      <x v="17"/>
    </i>
    <i>
      <x v="18"/>
    </i>
    <i>
      <x v="19"/>
    </i>
    <i>
      <x v="20"/>
    </i>
    <i>
      <x v="21"/>
    </i>
    <i>
      <x v="22"/>
    </i>
    <i>
      <x v="23"/>
    </i>
    <i>
      <x v="25"/>
    </i>
    <i>
      <x v="27"/>
    </i>
    <i>
      <x v="28"/>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4" rowHeaderCaption="Month" colHeaderCaption="Manager">
  <location ref="A3:F6"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h="1" sd="0" x="0"/>
        <item h="1" sd="0" x="1"/>
        <item h="1" sd="0" x="2"/>
        <item h="1" sd="0" x="3"/>
        <item h="1" sd="0" x="4"/>
        <item h="1" sd="0" x="5"/>
        <item sd="0" x="6"/>
        <item h="1" sd="0" x="7"/>
        <item h="1" sd="0" x="8"/>
        <item h="1" sd="0" x="9"/>
        <item h="1" sd="0" x="10"/>
        <item h="1" sd="0" x="11"/>
        <item h="1" sd="0" x="12"/>
        <item h="1" sd="0" x="13"/>
      </items>
    </pivotField>
  </pivotFields>
  <rowFields count="2">
    <field x="26"/>
    <field x="18"/>
  </rowFields>
  <rowItems count="2">
    <i>
      <x v="6"/>
    </i>
    <i t="grand">
      <x/>
    </i>
  </rowItems>
  <colFields count="1">
    <field x="25"/>
  </colFields>
  <colItems count="5">
    <i>
      <x/>
    </i>
    <i>
      <x v="1"/>
    </i>
    <i>
      <x v="2"/>
    </i>
    <i>
      <x v="3"/>
    </i>
    <i t="grand">
      <x/>
    </i>
  </colItems>
  <dataFields count="1">
    <dataField name="Sum of Sales" fld="22" baseField="0" baseItem="0" numFmtId="166"/>
  </dataFields>
  <formats count="1">
    <format dxfId="58">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h="1" x="0"/>
        <item h="1" x="1"/>
        <item h="1" x="2"/>
        <item h="1" x="3"/>
        <item h="1" x="4"/>
        <item h="1" x="5"/>
        <item x="6"/>
        <item h="1" x="7"/>
        <item h="1" x="8"/>
        <item h="1" x="9"/>
        <item h="1" x="10"/>
        <item h="1" x="11"/>
        <item h="1" x="12"/>
        <item h="1" x="13"/>
      </items>
    </pivotField>
  </pivotFields>
  <rowFields count="1">
    <field x="2"/>
  </rowFields>
  <rowItems count="6">
    <i>
      <x v="3"/>
    </i>
    <i>
      <x/>
    </i>
    <i>
      <x v="1"/>
    </i>
    <i>
      <x v="2"/>
    </i>
    <i>
      <x v="4"/>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3" rowHeaderCaption="Segment">
  <location ref="A3:B21"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h="1" x="0"/>
        <item h="1" x="1"/>
        <item h="1" x="2"/>
        <item h="1" x="3"/>
        <item h="1" x="4"/>
        <item h="1" x="5"/>
        <item x="6"/>
        <item h="1" x="7"/>
        <item h="1" x="8"/>
        <item h="1" x="9"/>
        <item h="1" x="10"/>
        <item h="1" x="11"/>
        <item h="1" x="12"/>
        <item h="1"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hipping Charges" fld="5" baseField="9" baseItem="0" numFmtId="165"/>
  </dataFields>
  <formats count="2">
    <format dxfId="57">
      <pivotArea outline="0" collapsedLevelsAreSubtotals="1" fieldPosition="0"/>
    </format>
    <format dxfId="5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h="1" x="0"/>
        <item h="1" x="1"/>
        <item h="1" x="2"/>
        <item h="1" x="3"/>
        <item h="1" x="4"/>
        <item h="1" x="5"/>
        <item x="6"/>
        <item h="1" x="7"/>
        <item h="1" x="8"/>
        <item h="1" x="9"/>
        <item h="1" x="10"/>
        <item h="1" x="11"/>
        <item h="1" x="12"/>
        <item h="1"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8">
  <location ref="A3:B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h="1" x="0"/>
        <item h="1" x="1"/>
        <item h="1" x="2"/>
        <item h="1" x="3"/>
        <item h="1" x="4"/>
        <item h="1" x="5"/>
        <item x="6"/>
        <item h="1" x="7"/>
        <item h="1" x="8"/>
        <item h="1" x="9"/>
        <item h="1" x="10"/>
        <item h="1" x="11"/>
        <item h="1" x="12"/>
        <item h="1" x="13"/>
      </items>
    </pivotField>
  </pivotFields>
  <rowFields count="1">
    <field x="6"/>
  </rowFields>
  <rowItems count="4">
    <i>
      <x/>
    </i>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7">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x="1"/>
        <item x="3"/>
        <item x="0"/>
        <item x="2"/>
        <item t="default"/>
      </items>
    </pivotField>
    <pivotField showAll="0" defaultSubtotal="0">
      <items count="14">
        <item h="1" x="0"/>
        <item h="1" x="1"/>
        <item h="1" x="2"/>
        <item h="1" x="3"/>
        <item h="1" x="4"/>
        <item h="1" x="5"/>
        <item x="6"/>
        <item h="1" x="7"/>
        <item h="1" x="8"/>
        <item h="1" x="9"/>
        <item h="1" x="10"/>
        <item h="1" x="11"/>
        <item h="1" x="12"/>
        <item h="1"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h="1" x="0"/>
        <item h="1" x="1"/>
        <item h="1" x="2"/>
        <item h="1" x="3"/>
        <item h="1" x="4"/>
        <item h="1" x="5"/>
        <item x="6"/>
        <item h="1" x="7"/>
        <item h="1" x="8"/>
        <item h="1" x="9"/>
        <item h="1" x="10"/>
        <item h="1" x="11"/>
        <item h="1" x="12"/>
        <item h="1" x="13"/>
      </items>
    </pivotField>
  </pivotFields>
  <rowFields count="1">
    <field x="15"/>
  </rowFields>
  <rowItems count="11">
    <i>
      <x v="3"/>
    </i>
    <i>
      <x v="11"/>
    </i>
    <i>
      <x v="17"/>
    </i>
    <i>
      <x v="23"/>
    </i>
    <i>
      <x v="25"/>
    </i>
    <i>
      <x v="30"/>
    </i>
    <i>
      <x v="35"/>
    </i>
    <i>
      <x v="41"/>
    </i>
    <i>
      <x v="43"/>
    </i>
    <i>
      <x v="45"/>
    </i>
    <i t="grand">
      <x/>
    </i>
  </rowItems>
  <colItems count="1">
    <i/>
  </colItems>
  <dataFields count="1">
    <dataField name="Overall Profit " fld="20" baseField="15" baseItem="3"/>
  </dataFields>
  <formats count="1">
    <format dxfId="55">
      <pivotArea collapsedLevelsAreSubtotals="1" fieldPosition="0">
        <references count="1">
          <reference field="15" count="10">
            <x v="3"/>
            <x v="4"/>
            <x v="7"/>
            <x v="9"/>
            <x v="11"/>
            <x v="20"/>
            <x v="30"/>
            <x v="33"/>
            <x v="35"/>
            <x v="41"/>
          </reference>
        </references>
      </pivotArea>
    </format>
  </formats>
  <chartFormats count="11">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3"/>
          </reference>
        </references>
      </pivotArea>
    </chartFormat>
    <chartFormat chart="3" format="2">
      <pivotArea type="data" outline="0" fieldPosition="0">
        <references count="2">
          <reference field="4294967294" count="1" selected="0">
            <x v="0"/>
          </reference>
          <reference field="15" count="1" selected="0">
            <x v="4"/>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3" format="4">
      <pivotArea type="data" outline="0" fieldPosition="0">
        <references count="2">
          <reference field="4294967294" count="1" selected="0">
            <x v="0"/>
          </reference>
          <reference field="15" count="1" selected="0">
            <x v="9"/>
          </reference>
        </references>
      </pivotArea>
    </chartFormat>
    <chartFormat chart="3" format="5">
      <pivotArea type="data" outline="0" fieldPosition="0">
        <references count="2">
          <reference field="4294967294" count="1" selected="0">
            <x v="0"/>
          </reference>
          <reference field="15" count="1" selected="0">
            <x v="11"/>
          </reference>
        </references>
      </pivotArea>
    </chartFormat>
    <chartFormat chart="3" format="6">
      <pivotArea type="data" outline="0" fieldPosition="0">
        <references count="2">
          <reference field="4294967294" count="1" selected="0">
            <x v="0"/>
          </reference>
          <reference field="15" count="1" selected="0">
            <x v="20"/>
          </reference>
        </references>
      </pivotArea>
    </chartFormat>
    <chartFormat chart="3" format="7">
      <pivotArea type="data" outline="0" fieldPosition="0">
        <references count="2">
          <reference field="4294967294" count="1" selected="0">
            <x v="0"/>
          </reference>
          <reference field="15" count="1" selected="0">
            <x v="30"/>
          </reference>
        </references>
      </pivotArea>
    </chartFormat>
    <chartFormat chart="3" format="8">
      <pivotArea type="data" outline="0" fieldPosition="0">
        <references count="2">
          <reference field="4294967294" count="1" selected="0">
            <x v="0"/>
          </reference>
          <reference field="15" count="1" selected="0">
            <x v="33"/>
          </reference>
        </references>
      </pivotArea>
    </chartFormat>
    <chartFormat chart="3" format="9">
      <pivotArea type="data" outline="0" fieldPosition="0">
        <references count="2">
          <reference field="4294967294" count="1" selected="0">
            <x v="0"/>
          </reference>
          <reference field="15" count="1" selected="0">
            <x v="35"/>
          </reference>
        </references>
      </pivotArea>
    </chartFormat>
    <chartFormat chart="3" format="10">
      <pivotArea type="data" outline="0" fieldPosition="0">
        <references count="2">
          <reference field="4294967294" count="1" selected="0">
            <x v="0"/>
          </reference>
          <reference field="15" count="1" selected="0">
            <x v="4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Priority"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nager"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s"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i x="2"/>
        <i x="3"/>
        <i x="4"/>
        <i x="5"/>
        <i x="6" s="1"/>
        <i x="7" nd="1"/>
        <i x="8" nd="1"/>
        <i x="9" nd="1"/>
        <i x="10" nd="1"/>
        <i x="11" nd="1"/>
        <i x="12" nd="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Priority" cache="Slicer_Order_Priority" caption="Order Priority" showCaption="0" style="SlicerStyleDark3 2" rowHeight="241300"/>
  <slicer name="Product Category" cache="Slicer_Product_Category" caption="Product Category" showCaption="0" style="SlicerStyleDark3 2" rowHeight="241300"/>
  <slicer name="Manager" cache="Slicer_Manager" caption="Manager" showCaption="0" style="SlicerStyleDark3 2" rowHeight="241300"/>
  <slicer name="Months"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leaneddata" displayName="cleaneddata" ref="A1:Z1938" tableType="queryTable" totalsRowCount="1">
  <autoFilter ref="A1:Z1937"/>
  <sortState ref="A2:Y1937">
    <sortCondition ref="S1:S1937"/>
  </sortState>
  <tableColumns count="26">
    <tableColumn id="1" uniqueName="1" name="Customer ID" queryTableFieldId="1"/>
    <tableColumn id="2" uniqueName="2" name="Customer Name" queryTableFieldId="2" dataDxfId="54" totalsRowDxfId="53"/>
    <tableColumn id="3" uniqueName="3" name="Order Priority" queryTableFieldId="3" dataDxfId="52" totalsRowDxfId="51"/>
    <tableColumn id="4" uniqueName="4" name="Discount" queryTableFieldId="4"/>
    <tableColumn id="5" uniqueName="5" name="Unit Price" queryTableFieldId="5"/>
    <tableColumn id="6" uniqueName="6" name="Shipping Cost" queryTableFieldId="6"/>
    <tableColumn id="7" uniqueName="7" name="Ship Mode" queryTableFieldId="7" dataDxfId="50" totalsRowDxfId="49"/>
    <tableColumn id="8" uniqueName="8" name="Customer Segment" queryTableFieldId="8" dataDxfId="48" totalsRowDxfId="47"/>
    <tableColumn id="9" uniqueName="9" name="Product Category" queryTableFieldId="9" dataDxfId="46" totalsRowDxfId="45"/>
    <tableColumn id="10" uniqueName="10" name="Product Sub-Category" totalsRowFunction="custom" queryTableFieldId="10" dataDxfId="44" totalsRowDxfId="43">
      <totalsRowFormula>COUNT(cleaneddata[Product Sub-Category])</totalsRowFormula>
    </tableColumn>
    <tableColumn id="11" uniqueName="11" name="Product Container" queryTableFieldId="11" dataDxfId="42" totalsRowDxfId="41"/>
    <tableColumn id="12" uniqueName="12" name="Product Name" queryTableFieldId="12" dataDxfId="40" totalsRowDxfId="39"/>
    <tableColumn id="13" uniqueName="13" name="Product Base Margin" queryTableFieldId="13"/>
    <tableColumn id="14" uniqueName="14" name="Country" queryTableFieldId="14" dataDxfId="38" totalsRowDxfId="37"/>
    <tableColumn id="15" uniqueName="15" name="Region" queryTableFieldId="15" dataDxfId="36" totalsRowDxfId="35"/>
    <tableColumn id="16" uniqueName="16" name="State or Province" queryTableFieldId="16" dataDxfId="34" totalsRowDxfId="33"/>
    <tableColumn id="17" uniqueName="17" name="City" queryTableFieldId="17" dataDxfId="32" totalsRowDxfId="31"/>
    <tableColumn id="18" uniqueName="18" name="Postal Code" queryTableFieldId="18"/>
    <tableColumn id="19" uniqueName="19" name="Order Date" queryTableFieldId="19" dataDxfId="30" totalsRowDxfId="29"/>
    <tableColumn id="20" uniqueName="20" name="Ship Date" queryTableFieldId="20" dataDxfId="28" totalsRowDxfId="27"/>
    <tableColumn id="21" uniqueName="21" name="Profit" totalsRowFunction="custom" queryTableFieldId="21">
      <totalsRowFormula>SUM(cleaneddata[Profit])</totalsRowFormula>
    </tableColumn>
    <tableColumn id="22" uniqueName="22" name="Quantity ordered new" queryTableFieldId="22"/>
    <tableColumn id="23" uniqueName="23" name="Sales" queryTableFieldId="23"/>
    <tableColumn id="24" uniqueName="24" name="Order ID" queryTableFieldId="24"/>
    <tableColumn id="25" uniqueName="25" name="Total" queryTableFieldId="25" dataDxfId="26" totalsRowDxfId="25">
      <calculatedColumnFormula>cleaneddata[[#This Row],[Unit Price]]-cleaneddata[[#This Row],[Discount]]</calculatedColumnFormula>
    </tableColumn>
    <tableColumn id="26" uniqueName="26" name="Manager" queryTableFieldId="26" dataDxfId="24">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88" zoomScaleNormal="88" workbookViewId="0"/>
  </sheetViews>
  <sheetFormatPr defaultRowHeight="15" x14ac:dyDescent="0.2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showGridLines="0" showRowColHeaders="0" topLeftCell="A16" zoomScaleNormal="100" workbookViewId="0">
      <selection activeCell="B3" sqref="B3"/>
    </sheetView>
  </sheetViews>
  <sheetFormatPr defaultRowHeight="15" x14ac:dyDescent="0.25"/>
  <cols>
    <col min="1" max="1" width="14.140625" bestFit="1" customWidth="1"/>
    <col min="2" max="2" width="20.140625" bestFit="1" customWidth="1"/>
  </cols>
  <sheetData>
    <row r="3" spans="1:2" x14ac:dyDescent="0.25">
      <c r="A3" s="2" t="s">
        <v>3028</v>
      </c>
      <c r="B3" t="s">
        <v>3015</v>
      </c>
    </row>
    <row r="4" spans="1:2" x14ac:dyDescent="0.25">
      <c r="A4" s="3" t="s">
        <v>41</v>
      </c>
      <c r="B4" s="4">
        <v>81</v>
      </c>
    </row>
    <row r="5" spans="1:2" x14ac:dyDescent="0.25">
      <c r="A5" s="3" t="s">
        <v>96</v>
      </c>
      <c r="B5" s="4">
        <v>98</v>
      </c>
    </row>
    <row r="6" spans="1:2" x14ac:dyDescent="0.25">
      <c r="A6" s="3" t="s">
        <v>73</v>
      </c>
      <c r="B6" s="4">
        <v>59</v>
      </c>
    </row>
    <row r="7" spans="1:2" x14ac:dyDescent="0.25">
      <c r="A7" s="3" t="s">
        <v>29</v>
      </c>
      <c r="B7" s="4">
        <v>67</v>
      </c>
    </row>
    <row r="8" spans="1:2" x14ac:dyDescent="0.25">
      <c r="A8" s="3" t="s">
        <v>3014</v>
      </c>
      <c r="B8" s="4">
        <v>305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showGridLines="0" showRowColHeaders="0" topLeftCell="A13" workbookViewId="0">
      <selection activeCell="H24" sqref="H24"/>
    </sheetView>
  </sheetViews>
  <sheetFormatPr defaultRowHeight="15" x14ac:dyDescent="0.25"/>
  <cols>
    <col min="1" max="1" width="11.28515625" bestFit="1" customWidth="1"/>
    <col min="2" max="2" width="12.5703125" customWidth="1"/>
  </cols>
  <sheetData>
    <row r="3" spans="1:2" x14ac:dyDescent="0.25">
      <c r="A3" s="2" t="s">
        <v>3023</v>
      </c>
      <c r="B3" s="7" t="s">
        <v>3016</v>
      </c>
    </row>
    <row r="4" spans="1:2" x14ac:dyDescent="0.25">
      <c r="A4" s="3" t="s">
        <v>3034</v>
      </c>
      <c r="B4" s="8">
        <v>66323.886609999987</v>
      </c>
    </row>
    <row r="5" spans="1:2" x14ac:dyDescent="0.25">
      <c r="A5" s="3" t="s">
        <v>3014</v>
      </c>
      <c r="B5" s="4">
        <v>66323.886609999987</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82"/>
  <sheetViews>
    <sheetView showGridLines="0" showRowColHeaders="0" workbookViewId="0"/>
  </sheetViews>
  <sheetFormatPr defaultRowHeight="15" x14ac:dyDescent="0.25"/>
  <cols>
    <col min="1" max="1" width="11.28515625" bestFit="1" customWidth="1"/>
    <col min="2" max="2" width="12.140625" customWidth="1"/>
    <col min="4" max="4" width="15.42578125" customWidth="1"/>
  </cols>
  <sheetData>
    <row r="2" spans="1:4" ht="15.75" thickBot="1" x14ac:dyDescent="0.3"/>
    <row r="3" spans="1:4" x14ac:dyDescent="0.25">
      <c r="A3" s="2" t="s">
        <v>3029</v>
      </c>
      <c r="B3" t="s">
        <v>3017</v>
      </c>
      <c r="C3" s="10" t="s">
        <v>3023</v>
      </c>
      <c r="D3" s="10" t="s">
        <v>3024</v>
      </c>
    </row>
    <row r="4" spans="1:4" x14ac:dyDescent="0.25">
      <c r="A4" s="5" t="s">
        <v>3035</v>
      </c>
      <c r="B4" s="8">
        <v>6929.82</v>
      </c>
      <c r="C4" t="str">
        <f>TEXT(DATE(2019,D4,1),"mmmm")</f>
        <v>June</v>
      </c>
      <c r="D4">
        <f>MONTH(A4)</f>
        <v>6</v>
      </c>
    </row>
    <row r="5" spans="1:4" x14ac:dyDescent="0.25">
      <c r="A5" s="5" t="s">
        <v>3036</v>
      </c>
      <c r="B5" s="8">
        <v>4790.6899999999996</v>
      </c>
      <c r="C5" t="str">
        <f t="shared" ref="C5:C68" si="0">TEXT(DATE(2019,D5,1),"mmmm")</f>
        <v>June</v>
      </c>
      <c r="D5">
        <f t="shared" ref="D5:D68" si="1">MONTH(A5)</f>
        <v>6</v>
      </c>
    </row>
    <row r="6" spans="1:4" x14ac:dyDescent="0.25">
      <c r="A6" s="5" t="s">
        <v>3037</v>
      </c>
      <c r="B6" s="8">
        <v>10096.129999999999</v>
      </c>
      <c r="C6" t="str">
        <f t="shared" si="0"/>
        <v>June</v>
      </c>
      <c r="D6">
        <f t="shared" si="1"/>
        <v>6</v>
      </c>
    </row>
    <row r="7" spans="1:4" x14ac:dyDescent="0.25">
      <c r="A7" s="5" t="s">
        <v>3038</v>
      </c>
      <c r="B7" s="8">
        <v>4178.5700000000006</v>
      </c>
      <c r="C7" t="str">
        <f t="shared" si="0"/>
        <v>June</v>
      </c>
      <c r="D7">
        <f t="shared" si="1"/>
        <v>6</v>
      </c>
    </row>
    <row r="8" spans="1:4" x14ac:dyDescent="0.25">
      <c r="A8" s="5" t="s">
        <v>3039</v>
      </c>
      <c r="B8" s="8">
        <v>30105.889999999996</v>
      </c>
      <c r="C8" t="str">
        <f t="shared" si="0"/>
        <v>June</v>
      </c>
      <c r="D8">
        <f t="shared" si="1"/>
        <v>6</v>
      </c>
    </row>
    <row r="9" spans="1:4" x14ac:dyDescent="0.25">
      <c r="A9" s="5" t="s">
        <v>3040</v>
      </c>
      <c r="B9" s="8">
        <v>23121.019999999997</v>
      </c>
      <c r="C9" t="str">
        <f t="shared" si="0"/>
        <v>June</v>
      </c>
      <c r="D9">
        <f t="shared" si="1"/>
        <v>6</v>
      </c>
    </row>
    <row r="10" spans="1:4" x14ac:dyDescent="0.25">
      <c r="A10" s="5" t="s">
        <v>3041</v>
      </c>
      <c r="B10" s="8">
        <v>16260.81</v>
      </c>
      <c r="C10" t="str">
        <f t="shared" si="0"/>
        <v>June</v>
      </c>
      <c r="D10">
        <f t="shared" si="1"/>
        <v>6</v>
      </c>
    </row>
    <row r="11" spans="1:4" x14ac:dyDescent="0.25">
      <c r="A11" s="5" t="s">
        <v>3042</v>
      </c>
      <c r="B11" s="8">
        <v>5137.93</v>
      </c>
      <c r="C11" t="str">
        <f t="shared" si="0"/>
        <v>June</v>
      </c>
      <c r="D11">
        <f t="shared" si="1"/>
        <v>6</v>
      </c>
    </row>
    <row r="12" spans="1:4" x14ac:dyDescent="0.25">
      <c r="A12" s="5" t="s">
        <v>3043</v>
      </c>
      <c r="B12" s="8">
        <v>1229.0700000000002</v>
      </c>
      <c r="C12" t="str">
        <f t="shared" si="0"/>
        <v>June</v>
      </c>
      <c r="D12">
        <f t="shared" si="1"/>
        <v>6</v>
      </c>
    </row>
    <row r="13" spans="1:4" x14ac:dyDescent="0.25">
      <c r="A13" s="5" t="s">
        <v>3044</v>
      </c>
      <c r="B13" s="8">
        <v>1807.72</v>
      </c>
      <c r="C13" t="str">
        <f t="shared" si="0"/>
        <v>June</v>
      </c>
      <c r="D13">
        <f t="shared" si="1"/>
        <v>6</v>
      </c>
    </row>
    <row r="14" spans="1:4" x14ac:dyDescent="0.25">
      <c r="A14" s="5" t="s">
        <v>3045</v>
      </c>
      <c r="B14" s="8">
        <v>19228.730000000003</v>
      </c>
      <c r="C14" t="str">
        <f t="shared" si="0"/>
        <v>June</v>
      </c>
      <c r="D14">
        <f t="shared" si="1"/>
        <v>6</v>
      </c>
    </row>
    <row r="15" spans="1:4" x14ac:dyDescent="0.25">
      <c r="A15" s="5" t="s">
        <v>3046</v>
      </c>
      <c r="B15" s="8">
        <v>26689.089999999997</v>
      </c>
      <c r="C15" t="str">
        <f t="shared" si="0"/>
        <v>June</v>
      </c>
      <c r="D15">
        <f t="shared" si="1"/>
        <v>6</v>
      </c>
    </row>
    <row r="16" spans="1:4" x14ac:dyDescent="0.25">
      <c r="A16" s="5" t="s">
        <v>3047</v>
      </c>
      <c r="B16" s="8">
        <v>10284.630000000001</v>
      </c>
      <c r="C16" t="str">
        <f t="shared" si="0"/>
        <v>June</v>
      </c>
      <c r="D16">
        <f t="shared" si="1"/>
        <v>6</v>
      </c>
    </row>
    <row r="17" spans="1:4" x14ac:dyDescent="0.25">
      <c r="A17" s="5" t="s">
        <v>3048</v>
      </c>
      <c r="B17" s="8">
        <v>26719.230000000003</v>
      </c>
      <c r="C17" t="str">
        <f t="shared" si="0"/>
        <v>June</v>
      </c>
      <c r="D17">
        <f t="shared" si="1"/>
        <v>6</v>
      </c>
    </row>
    <row r="18" spans="1:4" x14ac:dyDescent="0.25">
      <c r="A18" s="5" t="s">
        <v>3049</v>
      </c>
      <c r="B18" s="8">
        <v>3011.6</v>
      </c>
      <c r="C18" t="str">
        <f t="shared" si="0"/>
        <v>June</v>
      </c>
      <c r="D18">
        <f t="shared" si="1"/>
        <v>6</v>
      </c>
    </row>
    <row r="19" spans="1:4" x14ac:dyDescent="0.25">
      <c r="A19" s="5" t="s">
        <v>3050</v>
      </c>
      <c r="B19" s="8">
        <v>3219.89</v>
      </c>
      <c r="C19" t="str">
        <f t="shared" si="0"/>
        <v>June</v>
      </c>
      <c r="D19">
        <f t="shared" si="1"/>
        <v>6</v>
      </c>
    </row>
    <row r="20" spans="1:4" x14ac:dyDescent="0.25">
      <c r="A20" s="5" t="s">
        <v>3051</v>
      </c>
      <c r="B20" s="8">
        <v>3968.53</v>
      </c>
      <c r="C20" t="str">
        <f t="shared" si="0"/>
        <v>June</v>
      </c>
      <c r="D20">
        <f t="shared" si="1"/>
        <v>6</v>
      </c>
    </row>
    <row r="21" spans="1:4" x14ac:dyDescent="0.25">
      <c r="A21" s="5" t="s">
        <v>3052</v>
      </c>
      <c r="B21" s="8">
        <v>10185.36</v>
      </c>
      <c r="C21" t="str">
        <f t="shared" si="0"/>
        <v>June</v>
      </c>
      <c r="D21">
        <f t="shared" si="1"/>
        <v>6</v>
      </c>
    </row>
    <row r="22" spans="1:4" x14ac:dyDescent="0.25">
      <c r="A22" s="5" t="s">
        <v>3053</v>
      </c>
      <c r="B22" s="8">
        <v>12684.679999999998</v>
      </c>
      <c r="C22" t="str">
        <f t="shared" si="0"/>
        <v>June</v>
      </c>
      <c r="D22">
        <f t="shared" si="1"/>
        <v>6</v>
      </c>
    </row>
    <row r="23" spans="1:4" x14ac:dyDescent="0.25">
      <c r="A23" s="5" t="s">
        <v>3054</v>
      </c>
      <c r="B23" s="8">
        <v>49028.22</v>
      </c>
      <c r="C23" t="str">
        <f t="shared" si="0"/>
        <v>June</v>
      </c>
      <c r="D23">
        <f t="shared" si="1"/>
        <v>6</v>
      </c>
    </row>
    <row r="24" spans="1:4" x14ac:dyDescent="0.25">
      <c r="A24" s="5" t="s">
        <v>3055</v>
      </c>
      <c r="B24" s="8">
        <v>2367.9900000000002</v>
      </c>
      <c r="C24" t="str">
        <f t="shared" si="0"/>
        <v>June</v>
      </c>
      <c r="D24">
        <f t="shared" si="1"/>
        <v>6</v>
      </c>
    </row>
    <row r="25" spans="1:4" x14ac:dyDescent="0.25">
      <c r="A25" s="5" t="s">
        <v>3056</v>
      </c>
      <c r="B25" s="8">
        <v>13650.950000000003</v>
      </c>
      <c r="C25" t="str">
        <f t="shared" si="0"/>
        <v>June</v>
      </c>
      <c r="D25">
        <f t="shared" si="1"/>
        <v>6</v>
      </c>
    </row>
    <row r="26" spans="1:4" x14ac:dyDescent="0.25">
      <c r="A26" s="5" t="s">
        <v>3057</v>
      </c>
      <c r="B26" s="8">
        <v>15196.84</v>
      </c>
      <c r="C26" t="str">
        <f t="shared" si="0"/>
        <v>June</v>
      </c>
      <c r="D26">
        <f t="shared" si="1"/>
        <v>6</v>
      </c>
    </row>
    <row r="27" spans="1:4" x14ac:dyDescent="0.25">
      <c r="A27" s="5" t="s">
        <v>3058</v>
      </c>
      <c r="B27" s="8">
        <v>572.28</v>
      </c>
      <c r="C27" t="str">
        <f t="shared" si="0"/>
        <v>June</v>
      </c>
      <c r="D27">
        <f t="shared" si="1"/>
        <v>6</v>
      </c>
    </row>
    <row r="28" spans="1:4" x14ac:dyDescent="0.25">
      <c r="A28" s="5" t="s">
        <v>3059</v>
      </c>
      <c r="B28" s="8">
        <v>10768.77</v>
      </c>
      <c r="C28" t="str">
        <f t="shared" si="0"/>
        <v>June</v>
      </c>
      <c r="D28">
        <f t="shared" si="1"/>
        <v>6</v>
      </c>
    </row>
    <row r="29" spans="1:4" x14ac:dyDescent="0.25">
      <c r="A29" s="5" t="s">
        <v>3060</v>
      </c>
      <c r="B29" s="8">
        <v>7888.86</v>
      </c>
      <c r="C29" t="str">
        <f t="shared" si="0"/>
        <v>June</v>
      </c>
      <c r="D29">
        <f t="shared" si="1"/>
        <v>6</v>
      </c>
    </row>
    <row r="30" spans="1:4" x14ac:dyDescent="0.25">
      <c r="A30" s="5" t="s">
        <v>3061</v>
      </c>
      <c r="B30" s="8">
        <v>338.41</v>
      </c>
      <c r="C30" t="str">
        <f t="shared" si="0"/>
        <v>June</v>
      </c>
      <c r="D30">
        <f t="shared" si="1"/>
        <v>6</v>
      </c>
    </row>
    <row r="31" spans="1:4" x14ac:dyDescent="0.25">
      <c r="A31" s="5" t="s">
        <v>3062</v>
      </c>
      <c r="B31" s="8">
        <v>7990.09</v>
      </c>
      <c r="C31" t="str">
        <f t="shared" si="0"/>
        <v>June</v>
      </c>
      <c r="D31">
        <f t="shared" si="1"/>
        <v>6</v>
      </c>
    </row>
    <row r="32" spans="1:4" x14ac:dyDescent="0.25">
      <c r="A32" s="5" t="s">
        <v>3063</v>
      </c>
      <c r="B32" s="8">
        <v>3635.91</v>
      </c>
      <c r="C32" t="str">
        <f t="shared" si="0"/>
        <v>June</v>
      </c>
      <c r="D32">
        <f t="shared" si="1"/>
        <v>6</v>
      </c>
    </row>
    <row r="33" spans="1:4" x14ac:dyDescent="0.25">
      <c r="A33" s="5" t="s">
        <v>3064</v>
      </c>
      <c r="B33" s="8">
        <v>20508.899999999998</v>
      </c>
      <c r="C33" t="str">
        <f t="shared" si="0"/>
        <v>June</v>
      </c>
      <c r="D33">
        <f t="shared" si="1"/>
        <v>6</v>
      </c>
    </row>
    <row r="34" spans="1:4" x14ac:dyDescent="0.25">
      <c r="A34" s="5" t="s">
        <v>3014</v>
      </c>
      <c r="B34" s="8">
        <v>351596.61000000004</v>
      </c>
      <c r="C34" t="e">
        <f t="shared" si="0"/>
        <v>#VALUE!</v>
      </c>
      <c r="D34" t="e">
        <f t="shared" si="1"/>
        <v>#VALUE!</v>
      </c>
    </row>
    <row r="35" spans="1:4" x14ac:dyDescent="0.25">
      <c r="C35" t="str">
        <f t="shared" si="0"/>
        <v>January</v>
      </c>
      <c r="D35">
        <f t="shared" si="1"/>
        <v>1</v>
      </c>
    </row>
    <row r="36" spans="1:4" x14ac:dyDescent="0.25">
      <c r="C36" t="str">
        <f t="shared" si="0"/>
        <v>January</v>
      </c>
      <c r="D36">
        <f t="shared" si="1"/>
        <v>1</v>
      </c>
    </row>
    <row r="37" spans="1:4" x14ac:dyDescent="0.25">
      <c r="C37" t="str">
        <f t="shared" si="0"/>
        <v>January</v>
      </c>
      <c r="D37">
        <f t="shared" si="1"/>
        <v>1</v>
      </c>
    </row>
    <row r="38" spans="1:4" x14ac:dyDescent="0.25">
      <c r="C38" t="str">
        <f t="shared" si="0"/>
        <v>January</v>
      </c>
      <c r="D38">
        <f t="shared" si="1"/>
        <v>1</v>
      </c>
    </row>
    <row r="39" spans="1:4" x14ac:dyDescent="0.25">
      <c r="C39" t="str">
        <f t="shared" si="0"/>
        <v>January</v>
      </c>
      <c r="D39">
        <f t="shared" si="1"/>
        <v>1</v>
      </c>
    </row>
    <row r="40" spans="1:4" x14ac:dyDescent="0.25">
      <c r="C40" t="str">
        <f t="shared" si="0"/>
        <v>January</v>
      </c>
      <c r="D40">
        <f t="shared" si="1"/>
        <v>1</v>
      </c>
    </row>
    <row r="41" spans="1:4" x14ac:dyDescent="0.25">
      <c r="C41" t="str">
        <f t="shared" si="0"/>
        <v>January</v>
      </c>
      <c r="D41">
        <f t="shared" si="1"/>
        <v>1</v>
      </c>
    </row>
    <row r="42" spans="1:4" x14ac:dyDescent="0.25">
      <c r="C42" t="str">
        <f t="shared" si="0"/>
        <v>January</v>
      </c>
      <c r="D42">
        <f t="shared" si="1"/>
        <v>1</v>
      </c>
    </row>
    <row r="43" spans="1:4" x14ac:dyDescent="0.25">
      <c r="C43" t="str">
        <f t="shared" si="0"/>
        <v>January</v>
      </c>
      <c r="D43">
        <f t="shared" si="1"/>
        <v>1</v>
      </c>
    </row>
    <row r="44" spans="1:4" x14ac:dyDescent="0.25">
      <c r="C44" t="str">
        <f t="shared" si="0"/>
        <v>January</v>
      </c>
      <c r="D44">
        <f t="shared" si="1"/>
        <v>1</v>
      </c>
    </row>
    <row r="45" spans="1:4" x14ac:dyDescent="0.25">
      <c r="C45" t="str">
        <f t="shared" si="0"/>
        <v>January</v>
      </c>
      <c r="D45">
        <f t="shared" si="1"/>
        <v>1</v>
      </c>
    </row>
    <row r="46" spans="1:4" x14ac:dyDescent="0.25">
      <c r="C46" t="str">
        <f t="shared" si="0"/>
        <v>January</v>
      </c>
      <c r="D46">
        <f t="shared" si="1"/>
        <v>1</v>
      </c>
    </row>
    <row r="47" spans="1:4" x14ac:dyDescent="0.25">
      <c r="C47" t="str">
        <f t="shared" si="0"/>
        <v>January</v>
      </c>
      <c r="D47">
        <f t="shared" si="1"/>
        <v>1</v>
      </c>
    </row>
    <row r="48" spans="1:4" x14ac:dyDescent="0.25">
      <c r="C48" t="str">
        <f t="shared" si="0"/>
        <v>January</v>
      </c>
      <c r="D48">
        <f t="shared" si="1"/>
        <v>1</v>
      </c>
    </row>
    <row r="49" spans="3:4" x14ac:dyDescent="0.25">
      <c r="C49" t="str">
        <f t="shared" si="0"/>
        <v>January</v>
      </c>
      <c r="D49">
        <f t="shared" si="1"/>
        <v>1</v>
      </c>
    </row>
    <row r="50" spans="3:4" x14ac:dyDescent="0.25">
      <c r="C50" t="str">
        <f t="shared" si="0"/>
        <v>January</v>
      </c>
      <c r="D50">
        <f t="shared" si="1"/>
        <v>1</v>
      </c>
    </row>
    <row r="51" spans="3:4" x14ac:dyDescent="0.25">
      <c r="C51" t="str">
        <f t="shared" si="0"/>
        <v>January</v>
      </c>
      <c r="D51">
        <f t="shared" si="1"/>
        <v>1</v>
      </c>
    </row>
    <row r="52" spans="3:4" x14ac:dyDescent="0.25">
      <c r="C52" t="str">
        <f t="shared" si="0"/>
        <v>January</v>
      </c>
      <c r="D52">
        <f t="shared" si="1"/>
        <v>1</v>
      </c>
    </row>
    <row r="53" spans="3:4" x14ac:dyDescent="0.25">
      <c r="C53" t="str">
        <f t="shared" si="0"/>
        <v>January</v>
      </c>
      <c r="D53">
        <f t="shared" si="1"/>
        <v>1</v>
      </c>
    </row>
    <row r="54" spans="3:4" x14ac:dyDescent="0.25">
      <c r="C54" t="str">
        <f t="shared" si="0"/>
        <v>January</v>
      </c>
      <c r="D54">
        <f t="shared" si="1"/>
        <v>1</v>
      </c>
    </row>
    <row r="55" spans="3:4" x14ac:dyDescent="0.25">
      <c r="C55" t="str">
        <f t="shared" si="0"/>
        <v>January</v>
      </c>
      <c r="D55">
        <f t="shared" si="1"/>
        <v>1</v>
      </c>
    </row>
    <row r="56" spans="3:4" x14ac:dyDescent="0.25">
      <c r="C56" t="str">
        <f t="shared" si="0"/>
        <v>January</v>
      </c>
      <c r="D56">
        <f t="shared" si="1"/>
        <v>1</v>
      </c>
    </row>
    <row r="57" spans="3:4" x14ac:dyDescent="0.25">
      <c r="C57" t="str">
        <f t="shared" si="0"/>
        <v>January</v>
      </c>
      <c r="D57">
        <f t="shared" si="1"/>
        <v>1</v>
      </c>
    </row>
    <row r="58" spans="3:4" x14ac:dyDescent="0.25">
      <c r="C58" t="str">
        <f t="shared" si="0"/>
        <v>January</v>
      </c>
      <c r="D58">
        <f t="shared" si="1"/>
        <v>1</v>
      </c>
    </row>
    <row r="59" spans="3:4" x14ac:dyDescent="0.25">
      <c r="C59" t="str">
        <f t="shared" si="0"/>
        <v>January</v>
      </c>
      <c r="D59">
        <f t="shared" si="1"/>
        <v>1</v>
      </c>
    </row>
    <row r="60" spans="3:4" x14ac:dyDescent="0.25">
      <c r="C60" t="str">
        <f t="shared" si="0"/>
        <v>January</v>
      </c>
      <c r="D60">
        <f t="shared" si="1"/>
        <v>1</v>
      </c>
    </row>
    <row r="61" spans="3:4" x14ac:dyDescent="0.25">
      <c r="C61" t="str">
        <f t="shared" si="0"/>
        <v>January</v>
      </c>
      <c r="D61">
        <f t="shared" si="1"/>
        <v>1</v>
      </c>
    </row>
    <row r="62" spans="3:4" x14ac:dyDescent="0.25">
      <c r="C62" t="str">
        <f t="shared" si="0"/>
        <v>January</v>
      </c>
      <c r="D62">
        <f t="shared" si="1"/>
        <v>1</v>
      </c>
    </row>
    <row r="63" spans="3:4" x14ac:dyDescent="0.25">
      <c r="C63" t="str">
        <f t="shared" si="0"/>
        <v>January</v>
      </c>
      <c r="D63">
        <f t="shared" si="1"/>
        <v>1</v>
      </c>
    </row>
    <row r="64" spans="3:4" x14ac:dyDescent="0.25">
      <c r="C64" t="str">
        <f t="shared" si="0"/>
        <v>January</v>
      </c>
      <c r="D64">
        <f t="shared" si="1"/>
        <v>1</v>
      </c>
    </row>
    <row r="65" spans="3:4" x14ac:dyDescent="0.25">
      <c r="C65" t="str">
        <f t="shared" si="0"/>
        <v>January</v>
      </c>
      <c r="D65">
        <f t="shared" si="1"/>
        <v>1</v>
      </c>
    </row>
    <row r="66" spans="3:4" x14ac:dyDescent="0.25">
      <c r="C66" t="str">
        <f t="shared" si="0"/>
        <v>January</v>
      </c>
      <c r="D66">
        <f t="shared" si="1"/>
        <v>1</v>
      </c>
    </row>
    <row r="67" spans="3:4" x14ac:dyDescent="0.25">
      <c r="C67" t="str">
        <f t="shared" si="0"/>
        <v>January</v>
      </c>
      <c r="D67">
        <f t="shared" si="1"/>
        <v>1</v>
      </c>
    </row>
    <row r="68" spans="3:4" x14ac:dyDescent="0.25">
      <c r="C68" t="str">
        <f t="shared" si="0"/>
        <v>January</v>
      </c>
      <c r="D68">
        <f t="shared" si="1"/>
        <v>1</v>
      </c>
    </row>
    <row r="69" spans="3:4" x14ac:dyDescent="0.25">
      <c r="C69" t="str">
        <f t="shared" ref="C69:C132" si="2">TEXT(DATE(2019,D69,1),"mmmm")</f>
        <v>January</v>
      </c>
      <c r="D69">
        <f t="shared" ref="D69:D132" si="3">MONTH(A69)</f>
        <v>1</v>
      </c>
    </row>
    <row r="70" spans="3:4" x14ac:dyDescent="0.25">
      <c r="C70" t="str">
        <f t="shared" si="2"/>
        <v>January</v>
      </c>
      <c r="D70">
        <f t="shared" si="3"/>
        <v>1</v>
      </c>
    </row>
    <row r="71" spans="3:4" x14ac:dyDescent="0.25">
      <c r="C71" t="str">
        <f t="shared" si="2"/>
        <v>January</v>
      </c>
      <c r="D71">
        <f t="shared" si="3"/>
        <v>1</v>
      </c>
    </row>
    <row r="72" spans="3:4" x14ac:dyDescent="0.25">
      <c r="C72" t="str">
        <f t="shared" si="2"/>
        <v>January</v>
      </c>
      <c r="D72">
        <f t="shared" si="3"/>
        <v>1</v>
      </c>
    </row>
    <row r="73" spans="3:4" x14ac:dyDescent="0.25">
      <c r="C73" t="str">
        <f t="shared" si="2"/>
        <v>January</v>
      </c>
      <c r="D73">
        <f t="shared" si="3"/>
        <v>1</v>
      </c>
    </row>
    <row r="74" spans="3:4" x14ac:dyDescent="0.25">
      <c r="C74" t="str">
        <f t="shared" si="2"/>
        <v>January</v>
      </c>
      <c r="D74">
        <f t="shared" si="3"/>
        <v>1</v>
      </c>
    </row>
    <row r="75" spans="3:4" x14ac:dyDescent="0.25">
      <c r="C75" t="str">
        <f t="shared" si="2"/>
        <v>January</v>
      </c>
      <c r="D75">
        <f t="shared" si="3"/>
        <v>1</v>
      </c>
    </row>
    <row r="76" spans="3:4" x14ac:dyDescent="0.25">
      <c r="C76" t="str">
        <f t="shared" si="2"/>
        <v>January</v>
      </c>
      <c r="D76">
        <f t="shared" si="3"/>
        <v>1</v>
      </c>
    </row>
    <row r="77" spans="3:4" x14ac:dyDescent="0.25">
      <c r="C77" t="str">
        <f t="shared" si="2"/>
        <v>January</v>
      </c>
      <c r="D77">
        <f t="shared" si="3"/>
        <v>1</v>
      </c>
    </row>
    <row r="78" spans="3:4" x14ac:dyDescent="0.25">
      <c r="C78" t="str">
        <f t="shared" si="2"/>
        <v>January</v>
      </c>
      <c r="D78">
        <f t="shared" si="3"/>
        <v>1</v>
      </c>
    </row>
    <row r="79" spans="3:4" x14ac:dyDescent="0.25">
      <c r="C79" t="str">
        <f t="shared" si="2"/>
        <v>January</v>
      </c>
      <c r="D79">
        <f t="shared" si="3"/>
        <v>1</v>
      </c>
    </row>
    <row r="80" spans="3:4" x14ac:dyDescent="0.25">
      <c r="C80" t="str">
        <f t="shared" si="2"/>
        <v>January</v>
      </c>
      <c r="D80">
        <f t="shared" si="3"/>
        <v>1</v>
      </c>
    </row>
    <row r="81" spans="3:4" x14ac:dyDescent="0.25">
      <c r="C81" t="str">
        <f t="shared" si="2"/>
        <v>January</v>
      </c>
      <c r="D81">
        <f t="shared" si="3"/>
        <v>1</v>
      </c>
    </row>
    <row r="82" spans="3:4" x14ac:dyDescent="0.25">
      <c r="C82" t="str">
        <f t="shared" si="2"/>
        <v>January</v>
      </c>
      <c r="D82">
        <f t="shared" si="3"/>
        <v>1</v>
      </c>
    </row>
    <row r="83" spans="3:4" x14ac:dyDescent="0.25">
      <c r="C83" t="str">
        <f t="shared" si="2"/>
        <v>January</v>
      </c>
      <c r="D83">
        <f t="shared" si="3"/>
        <v>1</v>
      </c>
    </row>
    <row r="84" spans="3:4" x14ac:dyDescent="0.25">
      <c r="C84" t="str">
        <f t="shared" si="2"/>
        <v>January</v>
      </c>
      <c r="D84">
        <f t="shared" si="3"/>
        <v>1</v>
      </c>
    </row>
    <row r="85" spans="3:4" x14ac:dyDescent="0.25">
      <c r="C85" t="str">
        <f t="shared" si="2"/>
        <v>January</v>
      </c>
      <c r="D85">
        <f t="shared" si="3"/>
        <v>1</v>
      </c>
    </row>
    <row r="86" spans="3:4" x14ac:dyDescent="0.25">
      <c r="C86" t="str">
        <f t="shared" si="2"/>
        <v>January</v>
      </c>
      <c r="D86">
        <f t="shared" si="3"/>
        <v>1</v>
      </c>
    </row>
    <row r="87" spans="3:4" x14ac:dyDescent="0.25">
      <c r="C87" t="str">
        <f t="shared" si="2"/>
        <v>January</v>
      </c>
      <c r="D87">
        <f t="shared" si="3"/>
        <v>1</v>
      </c>
    </row>
    <row r="88" spans="3:4" x14ac:dyDescent="0.25">
      <c r="C88" t="str">
        <f t="shared" si="2"/>
        <v>January</v>
      </c>
      <c r="D88">
        <f t="shared" si="3"/>
        <v>1</v>
      </c>
    </row>
    <row r="89" spans="3:4" x14ac:dyDescent="0.25">
      <c r="C89" t="str">
        <f t="shared" si="2"/>
        <v>January</v>
      </c>
      <c r="D89">
        <f t="shared" si="3"/>
        <v>1</v>
      </c>
    </row>
    <row r="90" spans="3:4" x14ac:dyDescent="0.25">
      <c r="C90" t="str">
        <f t="shared" si="2"/>
        <v>January</v>
      </c>
      <c r="D90">
        <f t="shared" si="3"/>
        <v>1</v>
      </c>
    </row>
    <row r="91" spans="3:4" x14ac:dyDescent="0.25">
      <c r="C91" t="str">
        <f t="shared" si="2"/>
        <v>January</v>
      </c>
      <c r="D91">
        <f t="shared" si="3"/>
        <v>1</v>
      </c>
    </row>
    <row r="92" spans="3:4" x14ac:dyDescent="0.25">
      <c r="C92" t="str">
        <f t="shared" si="2"/>
        <v>January</v>
      </c>
      <c r="D92">
        <f t="shared" si="3"/>
        <v>1</v>
      </c>
    </row>
    <row r="93" spans="3:4" x14ac:dyDescent="0.25">
      <c r="C93" t="str">
        <f t="shared" si="2"/>
        <v>January</v>
      </c>
      <c r="D93">
        <f t="shared" si="3"/>
        <v>1</v>
      </c>
    </row>
    <row r="94" spans="3:4" x14ac:dyDescent="0.25">
      <c r="C94" t="str">
        <f t="shared" si="2"/>
        <v>January</v>
      </c>
      <c r="D94">
        <f t="shared" si="3"/>
        <v>1</v>
      </c>
    </row>
    <row r="95" spans="3:4" x14ac:dyDescent="0.25">
      <c r="C95" t="str">
        <f t="shared" si="2"/>
        <v>January</v>
      </c>
      <c r="D95">
        <f t="shared" si="3"/>
        <v>1</v>
      </c>
    </row>
    <row r="96" spans="3:4" x14ac:dyDescent="0.25">
      <c r="C96" t="str">
        <f t="shared" si="2"/>
        <v>January</v>
      </c>
      <c r="D96">
        <f t="shared" si="3"/>
        <v>1</v>
      </c>
    </row>
    <row r="97" spans="3:4" x14ac:dyDescent="0.25">
      <c r="C97" t="str">
        <f t="shared" si="2"/>
        <v>January</v>
      </c>
      <c r="D97">
        <f t="shared" si="3"/>
        <v>1</v>
      </c>
    </row>
    <row r="98" spans="3:4" x14ac:dyDescent="0.25">
      <c r="C98" t="str">
        <f t="shared" si="2"/>
        <v>January</v>
      </c>
      <c r="D98">
        <f t="shared" si="3"/>
        <v>1</v>
      </c>
    </row>
    <row r="99" spans="3:4" x14ac:dyDescent="0.25">
      <c r="C99" t="str">
        <f t="shared" si="2"/>
        <v>January</v>
      </c>
      <c r="D99">
        <f t="shared" si="3"/>
        <v>1</v>
      </c>
    </row>
    <row r="100" spans="3:4" x14ac:dyDescent="0.25">
      <c r="C100" t="str">
        <f t="shared" si="2"/>
        <v>January</v>
      </c>
      <c r="D100">
        <f t="shared" si="3"/>
        <v>1</v>
      </c>
    </row>
    <row r="101" spans="3:4" x14ac:dyDescent="0.25">
      <c r="C101" t="str">
        <f t="shared" si="2"/>
        <v>January</v>
      </c>
      <c r="D101">
        <f t="shared" si="3"/>
        <v>1</v>
      </c>
    </row>
    <row r="102" spans="3:4" x14ac:dyDescent="0.25">
      <c r="C102" t="str">
        <f t="shared" si="2"/>
        <v>January</v>
      </c>
      <c r="D102">
        <f t="shared" si="3"/>
        <v>1</v>
      </c>
    </row>
    <row r="103" spans="3:4" x14ac:dyDescent="0.25">
      <c r="C103" t="str">
        <f t="shared" si="2"/>
        <v>January</v>
      </c>
      <c r="D103">
        <f t="shared" si="3"/>
        <v>1</v>
      </c>
    </row>
    <row r="104" spans="3:4" x14ac:dyDescent="0.25">
      <c r="C104" t="str">
        <f t="shared" si="2"/>
        <v>January</v>
      </c>
      <c r="D104">
        <f t="shared" si="3"/>
        <v>1</v>
      </c>
    </row>
    <row r="105" spans="3:4" x14ac:dyDescent="0.25">
      <c r="C105" t="str">
        <f t="shared" si="2"/>
        <v>January</v>
      </c>
      <c r="D105">
        <f t="shared" si="3"/>
        <v>1</v>
      </c>
    </row>
    <row r="106" spans="3:4" x14ac:dyDescent="0.25">
      <c r="C106" t="str">
        <f t="shared" si="2"/>
        <v>January</v>
      </c>
      <c r="D106">
        <f t="shared" si="3"/>
        <v>1</v>
      </c>
    </row>
    <row r="107" spans="3:4" x14ac:dyDescent="0.25">
      <c r="C107" t="str">
        <f t="shared" si="2"/>
        <v>January</v>
      </c>
      <c r="D107">
        <f t="shared" si="3"/>
        <v>1</v>
      </c>
    </row>
    <row r="108" spans="3:4" x14ac:dyDescent="0.25">
      <c r="C108" t="str">
        <f t="shared" si="2"/>
        <v>January</v>
      </c>
      <c r="D108">
        <f t="shared" si="3"/>
        <v>1</v>
      </c>
    </row>
    <row r="109" spans="3:4" x14ac:dyDescent="0.25">
      <c r="C109" t="str">
        <f t="shared" si="2"/>
        <v>January</v>
      </c>
      <c r="D109">
        <f t="shared" si="3"/>
        <v>1</v>
      </c>
    </row>
    <row r="110" spans="3:4" x14ac:dyDescent="0.25">
      <c r="C110" t="str">
        <f t="shared" si="2"/>
        <v>January</v>
      </c>
      <c r="D110">
        <f t="shared" si="3"/>
        <v>1</v>
      </c>
    </row>
    <row r="111" spans="3:4" x14ac:dyDescent="0.25">
      <c r="C111" t="str">
        <f t="shared" si="2"/>
        <v>January</v>
      </c>
      <c r="D111">
        <f t="shared" si="3"/>
        <v>1</v>
      </c>
    </row>
    <row r="112" spans="3:4" x14ac:dyDescent="0.25">
      <c r="C112" t="str">
        <f t="shared" si="2"/>
        <v>January</v>
      </c>
      <c r="D112">
        <f t="shared" si="3"/>
        <v>1</v>
      </c>
    </row>
    <row r="113" spans="3:4" x14ac:dyDescent="0.25">
      <c r="C113" t="str">
        <f t="shared" si="2"/>
        <v>January</v>
      </c>
      <c r="D113">
        <f t="shared" si="3"/>
        <v>1</v>
      </c>
    </row>
    <row r="114" spans="3:4" x14ac:dyDescent="0.25">
      <c r="C114" t="str">
        <f t="shared" si="2"/>
        <v>January</v>
      </c>
      <c r="D114">
        <f t="shared" si="3"/>
        <v>1</v>
      </c>
    </row>
    <row r="115" spans="3:4" x14ac:dyDescent="0.25">
      <c r="C115" t="str">
        <f t="shared" si="2"/>
        <v>January</v>
      </c>
      <c r="D115">
        <f t="shared" si="3"/>
        <v>1</v>
      </c>
    </row>
    <row r="116" spans="3:4" x14ac:dyDescent="0.25">
      <c r="C116" t="str">
        <f t="shared" si="2"/>
        <v>January</v>
      </c>
      <c r="D116">
        <f t="shared" si="3"/>
        <v>1</v>
      </c>
    </row>
    <row r="117" spans="3:4" x14ac:dyDescent="0.25">
      <c r="C117" t="str">
        <f t="shared" si="2"/>
        <v>January</v>
      </c>
      <c r="D117">
        <f t="shared" si="3"/>
        <v>1</v>
      </c>
    </row>
    <row r="118" spans="3:4" x14ac:dyDescent="0.25">
      <c r="C118" t="str">
        <f t="shared" si="2"/>
        <v>January</v>
      </c>
      <c r="D118">
        <f t="shared" si="3"/>
        <v>1</v>
      </c>
    </row>
    <row r="119" spans="3:4" x14ac:dyDescent="0.25">
      <c r="C119" t="str">
        <f t="shared" si="2"/>
        <v>January</v>
      </c>
      <c r="D119">
        <f t="shared" si="3"/>
        <v>1</v>
      </c>
    </row>
    <row r="120" spans="3:4" x14ac:dyDescent="0.25">
      <c r="C120" t="str">
        <f t="shared" si="2"/>
        <v>January</v>
      </c>
      <c r="D120">
        <f t="shared" si="3"/>
        <v>1</v>
      </c>
    </row>
    <row r="121" spans="3:4" x14ac:dyDescent="0.25">
      <c r="C121" t="str">
        <f t="shared" si="2"/>
        <v>January</v>
      </c>
      <c r="D121">
        <f t="shared" si="3"/>
        <v>1</v>
      </c>
    </row>
    <row r="122" spans="3:4" x14ac:dyDescent="0.25">
      <c r="C122" t="str">
        <f t="shared" si="2"/>
        <v>January</v>
      </c>
      <c r="D122">
        <f t="shared" si="3"/>
        <v>1</v>
      </c>
    </row>
    <row r="123" spans="3:4" x14ac:dyDescent="0.25">
      <c r="C123" t="str">
        <f t="shared" si="2"/>
        <v>January</v>
      </c>
      <c r="D123">
        <f t="shared" si="3"/>
        <v>1</v>
      </c>
    </row>
    <row r="124" spans="3:4" x14ac:dyDescent="0.25">
      <c r="C124" t="str">
        <f t="shared" si="2"/>
        <v>January</v>
      </c>
      <c r="D124">
        <f t="shared" si="3"/>
        <v>1</v>
      </c>
    </row>
    <row r="125" spans="3:4" x14ac:dyDescent="0.25">
      <c r="C125" t="str">
        <f t="shared" si="2"/>
        <v>January</v>
      </c>
      <c r="D125">
        <f t="shared" si="3"/>
        <v>1</v>
      </c>
    </row>
    <row r="126" spans="3:4" x14ac:dyDescent="0.25">
      <c r="C126" t="str">
        <f t="shared" si="2"/>
        <v>January</v>
      </c>
      <c r="D126">
        <f t="shared" si="3"/>
        <v>1</v>
      </c>
    </row>
    <row r="127" spans="3:4" x14ac:dyDescent="0.25">
      <c r="C127" t="str">
        <f t="shared" si="2"/>
        <v>January</v>
      </c>
      <c r="D127">
        <f t="shared" si="3"/>
        <v>1</v>
      </c>
    </row>
    <row r="128" spans="3:4" x14ac:dyDescent="0.25">
      <c r="C128" t="str">
        <f t="shared" si="2"/>
        <v>January</v>
      </c>
      <c r="D128">
        <f t="shared" si="3"/>
        <v>1</v>
      </c>
    </row>
    <row r="129" spans="3:4" x14ac:dyDescent="0.25">
      <c r="C129" t="str">
        <f t="shared" si="2"/>
        <v>January</v>
      </c>
      <c r="D129">
        <f t="shared" si="3"/>
        <v>1</v>
      </c>
    </row>
    <row r="130" spans="3:4" x14ac:dyDescent="0.25">
      <c r="C130" t="str">
        <f t="shared" si="2"/>
        <v>January</v>
      </c>
      <c r="D130">
        <f t="shared" si="3"/>
        <v>1</v>
      </c>
    </row>
    <row r="131" spans="3:4" x14ac:dyDescent="0.25">
      <c r="C131" t="str">
        <f t="shared" si="2"/>
        <v>January</v>
      </c>
      <c r="D131">
        <f t="shared" si="3"/>
        <v>1</v>
      </c>
    </row>
    <row r="132" spans="3:4" x14ac:dyDescent="0.25">
      <c r="C132" t="str">
        <f t="shared" si="2"/>
        <v>January</v>
      </c>
      <c r="D132">
        <f t="shared" si="3"/>
        <v>1</v>
      </c>
    </row>
    <row r="133" spans="3:4" x14ac:dyDescent="0.25">
      <c r="C133" t="str">
        <f t="shared" ref="C133:C182" si="4">TEXT(DATE(2019,D133,1),"mmmm")</f>
        <v>January</v>
      </c>
      <c r="D133">
        <f t="shared" ref="D133:D182" si="5">MONTH(A133)</f>
        <v>1</v>
      </c>
    </row>
    <row r="134" spans="3:4" x14ac:dyDescent="0.25">
      <c r="C134" t="str">
        <f t="shared" si="4"/>
        <v>January</v>
      </c>
      <c r="D134">
        <f t="shared" si="5"/>
        <v>1</v>
      </c>
    </row>
    <row r="135" spans="3:4" x14ac:dyDescent="0.25">
      <c r="C135" t="str">
        <f t="shared" si="4"/>
        <v>January</v>
      </c>
      <c r="D135">
        <f t="shared" si="5"/>
        <v>1</v>
      </c>
    </row>
    <row r="136" spans="3:4" x14ac:dyDescent="0.25">
      <c r="C136" t="str">
        <f t="shared" si="4"/>
        <v>January</v>
      </c>
      <c r="D136">
        <f t="shared" si="5"/>
        <v>1</v>
      </c>
    </row>
    <row r="137" spans="3:4" x14ac:dyDescent="0.25">
      <c r="C137" t="str">
        <f t="shared" si="4"/>
        <v>January</v>
      </c>
      <c r="D137">
        <f t="shared" si="5"/>
        <v>1</v>
      </c>
    </row>
    <row r="138" spans="3:4" x14ac:dyDescent="0.25">
      <c r="C138" t="str">
        <f t="shared" si="4"/>
        <v>January</v>
      </c>
      <c r="D138">
        <f t="shared" si="5"/>
        <v>1</v>
      </c>
    </row>
    <row r="139" spans="3:4" x14ac:dyDescent="0.25">
      <c r="C139" t="str">
        <f t="shared" si="4"/>
        <v>January</v>
      </c>
      <c r="D139">
        <f t="shared" si="5"/>
        <v>1</v>
      </c>
    </row>
    <row r="140" spans="3:4" x14ac:dyDescent="0.25">
      <c r="C140" t="str">
        <f t="shared" si="4"/>
        <v>January</v>
      </c>
      <c r="D140">
        <f t="shared" si="5"/>
        <v>1</v>
      </c>
    </row>
    <row r="141" spans="3:4" x14ac:dyDescent="0.25">
      <c r="C141" t="str">
        <f t="shared" si="4"/>
        <v>January</v>
      </c>
      <c r="D141">
        <f t="shared" si="5"/>
        <v>1</v>
      </c>
    </row>
    <row r="142" spans="3:4" x14ac:dyDescent="0.25">
      <c r="C142" t="str">
        <f t="shared" si="4"/>
        <v>January</v>
      </c>
      <c r="D142">
        <f t="shared" si="5"/>
        <v>1</v>
      </c>
    </row>
    <row r="143" spans="3:4" x14ac:dyDescent="0.25">
      <c r="C143" t="str">
        <f t="shared" si="4"/>
        <v>January</v>
      </c>
      <c r="D143">
        <f t="shared" si="5"/>
        <v>1</v>
      </c>
    </row>
    <row r="144" spans="3:4" x14ac:dyDescent="0.25">
      <c r="C144" t="str">
        <f t="shared" si="4"/>
        <v>January</v>
      </c>
      <c r="D144">
        <f t="shared" si="5"/>
        <v>1</v>
      </c>
    </row>
    <row r="145" spans="3:4" x14ac:dyDescent="0.25">
      <c r="C145" t="str">
        <f t="shared" si="4"/>
        <v>January</v>
      </c>
      <c r="D145">
        <f t="shared" si="5"/>
        <v>1</v>
      </c>
    </row>
    <row r="146" spans="3:4" x14ac:dyDescent="0.25">
      <c r="C146" t="str">
        <f t="shared" si="4"/>
        <v>January</v>
      </c>
      <c r="D146">
        <f t="shared" si="5"/>
        <v>1</v>
      </c>
    </row>
    <row r="147" spans="3:4" x14ac:dyDescent="0.25">
      <c r="C147" t="str">
        <f t="shared" si="4"/>
        <v>January</v>
      </c>
      <c r="D147">
        <f t="shared" si="5"/>
        <v>1</v>
      </c>
    </row>
    <row r="148" spans="3:4" x14ac:dyDescent="0.25">
      <c r="C148" t="str">
        <f t="shared" si="4"/>
        <v>January</v>
      </c>
      <c r="D148">
        <f t="shared" si="5"/>
        <v>1</v>
      </c>
    </row>
    <row r="149" spans="3:4" x14ac:dyDescent="0.25">
      <c r="C149" t="str">
        <f t="shared" si="4"/>
        <v>January</v>
      </c>
      <c r="D149">
        <f t="shared" si="5"/>
        <v>1</v>
      </c>
    </row>
    <row r="150" spans="3:4" x14ac:dyDescent="0.25">
      <c r="C150" t="str">
        <f t="shared" si="4"/>
        <v>January</v>
      </c>
      <c r="D150">
        <f t="shared" si="5"/>
        <v>1</v>
      </c>
    </row>
    <row r="151" spans="3:4" x14ac:dyDescent="0.25">
      <c r="C151" t="str">
        <f t="shared" si="4"/>
        <v>January</v>
      </c>
      <c r="D151">
        <f t="shared" si="5"/>
        <v>1</v>
      </c>
    </row>
    <row r="152" spans="3:4" x14ac:dyDescent="0.25">
      <c r="C152" t="str">
        <f t="shared" si="4"/>
        <v>January</v>
      </c>
      <c r="D152">
        <f t="shared" si="5"/>
        <v>1</v>
      </c>
    </row>
    <row r="153" spans="3:4" x14ac:dyDescent="0.25">
      <c r="C153" t="str">
        <f t="shared" si="4"/>
        <v>January</v>
      </c>
      <c r="D153">
        <f t="shared" si="5"/>
        <v>1</v>
      </c>
    </row>
    <row r="154" spans="3:4" x14ac:dyDescent="0.25">
      <c r="C154" t="str">
        <f t="shared" si="4"/>
        <v>January</v>
      </c>
      <c r="D154">
        <f t="shared" si="5"/>
        <v>1</v>
      </c>
    </row>
    <row r="155" spans="3:4" x14ac:dyDescent="0.25">
      <c r="C155" t="str">
        <f t="shared" si="4"/>
        <v>January</v>
      </c>
      <c r="D155">
        <f t="shared" si="5"/>
        <v>1</v>
      </c>
    </row>
    <row r="156" spans="3:4" x14ac:dyDescent="0.25">
      <c r="C156" t="str">
        <f t="shared" si="4"/>
        <v>January</v>
      </c>
      <c r="D156">
        <f t="shared" si="5"/>
        <v>1</v>
      </c>
    </row>
    <row r="157" spans="3:4" x14ac:dyDescent="0.25">
      <c r="C157" t="str">
        <f t="shared" si="4"/>
        <v>January</v>
      </c>
      <c r="D157">
        <f t="shared" si="5"/>
        <v>1</v>
      </c>
    </row>
    <row r="158" spans="3:4" x14ac:dyDescent="0.25">
      <c r="C158" t="str">
        <f t="shared" si="4"/>
        <v>January</v>
      </c>
      <c r="D158">
        <f t="shared" si="5"/>
        <v>1</v>
      </c>
    </row>
    <row r="159" spans="3:4" x14ac:dyDescent="0.25">
      <c r="C159" t="str">
        <f t="shared" si="4"/>
        <v>January</v>
      </c>
      <c r="D159">
        <f t="shared" si="5"/>
        <v>1</v>
      </c>
    </row>
    <row r="160" spans="3:4" x14ac:dyDescent="0.25">
      <c r="C160" t="str">
        <f t="shared" si="4"/>
        <v>January</v>
      </c>
      <c r="D160">
        <f t="shared" si="5"/>
        <v>1</v>
      </c>
    </row>
    <row r="161" spans="3:4" x14ac:dyDescent="0.25">
      <c r="C161" t="str">
        <f t="shared" si="4"/>
        <v>January</v>
      </c>
      <c r="D161">
        <f t="shared" si="5"/>
        <v>1</v>
      </c>
    </row>
    <row r="162" spans="3:4" x14ac:dyDescent="0.25">
      <c r="C162" t="str">
        <f t="shared" si="4"/>
        <v>January</v>
      </c>
      <c r="D162">
        <f t="shared" si="5"/>
        <v>1</v>
      </c>
    </row>
    <row r="163" spans="3:4" x14ac:dyDescent="0.25">
      <c r="C163" t="str">
        <f t="shared" si="4"/>
        <v>January</v>
      </c>
      <c r="D163">
        <f t="shared" si="5"/>
        <v>1</v>
      </c>
    </row>
    <row r="164" spans="3:4" x14ac:dyDescent="0.25">
      <c r="C164" t="str">
        <f t="shared" si="4"/>
        <v>January</v>
      </c>
      <c r="D164">
        <f t="shared" si="5"/>
        <v>1</v>
      </c>
    </row>
    <row r="165" spans="3:4" x14ac:dyDescent="0.25">
      <c r="C165" t="str">
        <f t="shared" si="4"/>
        <v>January</v>
      </c>
      <c r="D165">
        <f t="shared" si="5"/>
        <v>1</v>
      </c>
    </row>
    <row r="166" spans="3:4" x14ac:dyDescent="0.25">
      <c r="C166" t="str">
        <f t="shared" si="4"/>
        <v>January</v>
      </c>
      <c r="D166">
        <f t="shared" si="5"/>
        <v>1</v>
      </c>
    </row>
    <row r="167" spans="3:4" x14ac:dyDescent="0.25">
      <c r="C167" t="str">
        <f t="shared" si="4"/>
        <v>January</v>
      </c>
      <c r="D167">
        <f t="shared" si="5"/>
        <v>1</v>
      </c>
    </row>
    <row r="168" spans="3:4" x14ac:dyDescent="0.25">
      <c r="C168" t="str">
        <f t="shared" si="4"/>
        <v>January</v>
      </c>
      <c r="D168">
        <f t="shared" si="5"/>
        <v>1</v>
      </c>
    </row>
    <row r="169" spans="3:4" x14ac:dyDescent="0.25">
      <c r="C169" t="str">
        <f t="shared" si="4"/>
        <v>January</v>
      </c>
      <c r="D169">
        <f t="shared" si="5"/>
        <v>1</v>
      </c>
    </row>
    <row r="170" spans="3:4" x14ac:dyDescent="0.25">
      <c r="C170" t="str">
        <f t="shared" si="4"/>
        <v>January</v>
      </c>
      <c r="D170">
        <f t="shared" si="5"/>
        <v>1</v>
      </c>
    </row>
    <row r="171" spans="3:4" x14ac:dyDescent="0.25">
      <c r="C171" t="str">
        <f t="shared" si="4"/>
        <v>January</v>
      </c>
      <c r="D171">
        <f t="shared" si="5"/>
        <v>1</v>
      </c>
    </row>
    <row r="172" spans="3:4" x14ac:dyDescent="0.25">
      <c r="C172" t="str">
        <f t="shared" si="4"/>
        <v>January</v>
      </c>
      <c r="D172">
        <f t="shared" si="5"/>
        <v>1</v>
      </c>
    </row>
    <row r="173" spans="3:4" x14ac:dyDescent="0.25">
      <c r="C173" t="str">
        <f t="shared" si="4"/>
        <v>January</v>
      </c>
      <c r="D173">
        <f t="shared" si="5"/>
        <v>1</v>
      </c>
    </row>
    <row r="174" spans="3:4" x14ac:dyDescent="0.25">
      <c r="C174" t="str">
        <f t="shared" si="4"/>
        <v>January</v>
      </c>
      <c r="D174">
        <f t="shared" si="5"/>
        <v>1</v>
      </c>
    </row>
    <row r="175" spans="3:4" x14ac:dyDescent="0.25">
      <c r="C175" t="str">
        <f t="shared" si="4"/>
        <v>January</v>
      </c>
      <c r="D175">
        <f t="shared" si="5"/>
        <v>1</v>
      </c>
    </row>
    <row r="176" spans="3:4" x14ac:dyDescent="0.25">
      <c r="C176" t="str">
        <f t="shared" si="4"/>
        <v>January</v>
      </c>
      <c r="D176">
        <f t="shared" si="5"/>
        <v>1</v>
      </c>
    </row>
    <row r="177" spans="3:4" x14ac:dyDescent="0.25">
      <c r="C177" t="str">
        <f t="shared" si="4"/>
        <v>January</v>
      </c>
      <c r="D177">
        <f t="shared" si="5"/>
        <v>1</v>
      </c>
    </row>
    <row r="178" spans="3:4" x14ac:dyDescent="0.25">
      <c r="C178" t="str">
        <f t="shared" si="4"/>
        <v>January</v>
      </c>
      <c r="D178">
        <f t="shared" si="5"/>
        <v>1</v>
      </c>
    </row>
    <row r="179" spans="3:4" x14ac:dyDescent="0.25">
      <c r="C179" t="str">
        <f t="shared" si="4"/>
        <v>January</v>
      </c>
      <c r="D179">
        <f t="shared" si="5"/>
        <v>1</v>
      </c>
    </row>
    <row r="180" spans="3:4" x14ac:dyDescent="0.25">
      <c r="C180" t="str">
        <f t="shared" si="4"/>
        <v>January</v>
      </c>
      <c r="D180">
        <f t="shared" si="5"/>
        <v>1</v>
      </c>
    </row>
    <row r="181" spans="3:4" x14ac:dyDescent="0.25">
      <c r="C181" t="str">
        <f t="shared" si="4"/>
        <v>January</v>
      </c>
      <c r="D181">
        <f t="shared" si="5"/>
        <v>1</v>
      </c>
    </row>
    <row r="182" spans="3:4" x14ac:dyDescent="0.25">
      <c r="C182" t="str">
        <f t="shared" si="4"/>
        <v>January</v>
      </c>
      <c r="D182">
        <f t="shared" si="5"/>
        <v>1</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52"/>
  <sheetViews>
    <sheetView showGridLines="0" showRowColHeaders="0" topLeftCell="A46" workbookViewId="0">
      <selection activeCell="B1" sqref="B1"/>
    </sheetView>
  </sheetViews>
  <sheetFormatPr defaultRowHeight="15" x14ac:dyDescent="0.25"/>
  <cols>
    <col min="1" max="1" width="18.7109375" bestFit="1" customWidth="1"/>
    <col min="2" max="2" width="12.140625" bestFit="1" customWidth="1"/>
    <col min="5" max="5" width="14.85546875" customWidth="1"/>
  </cols>
  <sheetData>
    <row r="2" spans="1:5" ht="15.75" thickBot="1" x14ac:dyDescent="0.3"/>
    <row r="3" spans="1:5" x14ac:dyDescent="0.25">
      <c r="A3" s="2" t="s">
        <v>3027</v>
      </c>
      <c r="B3" t="s">
        <v>3017</v>
      </c>
      <c r="D3" s="10" t="s">
        <v>3026</v>
      </c>
      <c r="E3" s="10" t="s">
        <v>3017</v>
      </c>
    </row>
    <row r="4" spans="1:5" x14ac:dyDescent="0.25">
      <c r="A4" s="3" t="s">
        <v>590</v>
      </c>
      <c r="B4" s="4">
        <v>2732.2000000000003</v>
      </c>
      <c r="D4" s="3" t="s">
        <v>166</v>
      </c>
      <c r="E4" s="8">
        <f>B4</f>
        <v>2732.2000000000003</v>
      </c>
    </row>
    <row r="5" spans="1:5" x14ac:dyDescent="0.25">
      <c r="A5" s="3" t="s">
        <v>46</v>
      </c>
      <c r="B5" s="4">
        <v>100.11</v>
      </c>
      <c r="D5" s="3" t="s">
        <v>590</v>
      </c>
      <c r="E5" s="8">
        <f t="shared" ref="E5:E52" si="0">B5</f>
        <v>100.11</v>
      </c>
    </row>
    <row r="6" spans="1:5" x14ac:dyDescent="0.25">
      <c r="A6" s="3" t="s">
        <v>92</v>
      </c>
      <c r="B6" s="4">
        <v>46577.19000000001</v>
      </c>
      <c r="D6" s="3" t="s">
        <v>46</v>
      </c>
      <c r="E6" s="8">
        <f t="shared" si="0"/>
        <v>46577.19000000001</v>
      </c>
    </row>
    <row r="7" spans="1:5" x14ac:dyDescent="0.25">
      <c r="A7" s="3" t="s">
        <v>62</v>
      </c>
      <c r="B7" s="4">
        <v>2201.09</v>
      </c>
      <c r="D7" s="3" t="s">
        <v>92</v>
      </c>
      <c r="E7" s="8">
        <f t="shared" si="0"/>
        <v>2201.09</v>
      </c>
    </row>
    <row r="8" spans="1:5" x14ac:dyDescent="0.25">
      <c r="A8" s="3" t="s">
        <v>250</v>
      </c>
      <c r="B8" s="4">
        <v>3089.61</v>
      </c>
      <c r="D8" s="3" t="s">
        <v>62</v>
      </c>
      <c r="E8" s="8">
        <f t="shared" si="0"/>
        <v>3089.61</v>
      </c>
    </row>
    <row r="9" spans="1:5" x14ac:dyDescent="0.25">
      <c r="A9" s="3" t="s">
        <v>1610</v>
      </c>
      <c r="B9" s="4">
        <v>1257.76</v>
      </c>
      <c r="D9" s="3" t="s">
        <v>250</v>
      </c>
      <c r="E9" s="8">
        <f t="shared" si="0"/>
        <v>1257.76</v>
      </c>
    </row>
    <row r="10" spans="1:5" x14ac:dyDescent="0.25">
      <c r="A10" s="3" t="s">
        <v>376</v>
      </c>
      <c r="B10" s="4">
        <v>3983.67</v>
      </c>
      <c r="D10" s="3" t="s">
        <v>1610</v>
      </c>
      <c r="E10" s="8">
        <f t="shared" si="0"/>
        <v>3983.67</v>
      </c>
    </row>
    <row r="11" spans="1:5" x14ac:dyDescent="0.25">
      <c r="A11" s="3" t="s">
        <v>125</v>
      </c>
      <c r="B11" s="4">
        <v>13472.970000000005</v>
      </c>
      <c r="D11" s="3" t="s">
        <v>376</v>
      </c>
      <c r="E11" s="8">
        <f t="shared" si="0"/>
        <v>13472.970000000005</v>
      </c>
    </row>
    <row r="12" spans="1:5" x14ac:dyDescent="0.25">
      <c r="A12" s="3" t="s">
        <v>77</v>
      </c>
      <c r="B12" s="4">
        <v>4206.84</v>
      </c>
      <c r="D12" s="3" t="s">
        <v>125</v>
      </c>
      <c r="E12" s="8">
        <f t="shared" si="0"/>
        <v>4206.84</v>
      </c>
    </row>
    <row r="13" spans="1:5" x14ac:dyDescent="0.25">
      <c r="A13" s="3" t="s">
        <v>492</v>
      </c>
      <c r="B13" s="4">
        <v>2784.38</v>
      </c>
      <c r="D13" s="3" t="s">
        <v>77</v>
      </c>
      <c r="E13" s="8">
        <f t="shared" si="0"/>
        <v>2784.38</v>
      </c>
    </row>
    <row r="14" spans="1:5" x14ac:dyDescent="0.25">
      <c r="A14" s="3" t="s">
        <v>105</v>
      </c>
      <c r="B14" s="4">
        <v>20704.699999999997</v>
      </c>
      <c r="D14" s="3" t="s">
        <v>492</v>
      </c>
      <c r="E14" s="8">
        <f t="shared" si="0"/>
        <v>20704.699999999997</v>
      </c>
    </row>
    <row r="15" spans="1:5" x14ac:dyDescent="0.25">
      <c r="A15" s="3" t="s">
        <v>55</v>
      </c>
      <c r="B15" s="4">
        <v>15547.08</v>
      </c>
      <c r="D15" s="3" t="s">
        <v>105</v>
      </c>
      <c r="E15" s="8">
        <f t="shared" si="0"/>
        <v>15547.08</v>
      </c>
    </row>
    <row r="16" spans="1:5" x14ac:dyDescent="0.25">
      <c r="A16" s="3" t="s">
        <v>215</v>
      </c>
      <c r="B16" s="4">
        <v>1759.2600000000002</v>
      </c>
      <c r="D16" s="3" t="s">
        <v>55</v>
      </c>
      <c r="E16" s="8">
        <f t="shared" si="0"/>
        <v>1759.2600000000002</v>
      </c>
    </row>
    <row r="17" spans="1:5" x14ac:dyDescent="0.25">
      <c r="A17" s="3" t="s">
        <v>539</v>
      </c>
      <c r="B17" s="4">
        <v>13883.630000000001</v>
      </c>
      <c r="D17" s="3" t="s">
        <v>215</v>
      </c>
      <c r="E17" s="8">
        <f t="shared" si="0"/>
        <v>13883.630000000001</v>
      </c>
    </row>
    <row r="18" spans="1:5" x14ac:dyDescent="0.25">
      <c r="A18" s="3" t="s">
        <v>390</v>
      </c>
      <c r="B18" s="4">
        <v>51.05</v>
      </c>
      <c r="D18" s="3" t="s">
        <v>539</v>
      </c>
      <c r="E18" s="8">
        <f t="shared" si="0"/>
        <v>51.05</v>
      </c>
    </row>
    <row r="19" spans="1:5" x14ac:dyDescent="0.25">
      <c r="A19" s="3" t="s">
        <v>170</v>
      </c>
      <c r="B19" s="4">
        <v>2890.5</v>
      </c>
      <c r="D19" s="3" t="s">
        <v>390</v>
      </c>
      <c r="E19" s="8">
        <f t="shared" si="0"/>
        <v>2890.5</v>
      </c>
    </row>
    <row r="20" spans="1:5" x14ac:dyDescent="0.25">
      <c r="A20" s="3" t="s">
        <v>333</v>
      </c>
      <c r="B20" s="4">
        <v>18477.78</v>
      </c>
      <c r="D20" s="3" t="s">
        <v>170</v>
      </c>
      <c r="E20" s="8">
        <f t="shared" si="0"/>
        <v>18477.78</v>
      </c>
    </row>
    <row r="21" spans="1:5" x14ac:dyDescent="0.25">
      <c r="A21" s="3" t="s">
        <v>420</v>
      </c>
      <c r="B21" s="4">
        <v>5423.93</v>
      </c>
      <c r="D21" s="3" t="s">
        <v>333</v>
      </c>
      <c r="E21" s="8">
        <f t="shared" si="0"/>
        <v>5423.93</v>
      </c>
    </row>
    <row r="22" spans="1:5" x14ac:dyDescent="0.25">
      <c r="A22" s="3" t="s">
        <v>405</v>
      </c>
      <c r="B22" s="4">
        <v>3831.9599999999996</v>
      </c>
      <c r="D22" s="3" t="s">
        <v>420</v>
      </c>
      <c r="E22" s="8">
        <f t="shared" si="0"/>
        <v>3831.9599999999996</v>
      </c>
    </row>
    <row r="23" spans="1:5" x14ac:dyDescent="0.25">
      <c r="A23" s="3" t="s">
        <v>291</v>
      </c>
      <c r="B23" s="4">
        <v>3568.4799999999996</v>
      </c>
      <c r="D23" s="3" t="s">
        <v>405</v>
      </c>
      <c r="E23" s="8">
        <f t="shared" si="0"/>
        <v>3568.4799999999996</v>
      </c>
    </row>
    <row r="24" spans="1:5" x14ac:dyDescent="0.25">
      <c r="A24" s="3" t="s">
        <v>86</v>
      </c>
      <c r="B24" s="4">
        <v>7679.2999999999993</v>
      </c>
      <c r="D24" s="3" t="s">
        <v>291</v>
      </c>
      <c r="E24" s="8">
        <f t="shared" si="0"/>
        <v>7679.2999999999993</v>
      </c>
    </row>
    <row r="25" spans="1:5" x14ac:dyDescent="0.25">
      <c r="A25" s="3" t="s">
        <v>36</v>
      </c>
      <c r="B25" s="4">
        <v>300.67</v>
      </c>
      <c r="D25" s="3" t="s">
        <v>86</v>
      </c>
      <c r="E25" s="8">
        <f t="shared" si="0"/>
        <v>300.67</v>
      </c>
    </row>
    <row r="26" spans="1:5" x14ac:dyDescent="0.25">
      <c r="A26" s="3" t="s">
        <v>82</v>
      </c>
      <c r="B26" s="4">
        <v>3740.4300000000003</v>
      </c>
      <c r="D26" s="3" t="s">
        <v>36</v>
      </c>
      <c r="E26" s="8">
        <f t="shared" si="0"/>
        <v>3740.4300000000003</v>
      </c>
    </row>
    <row r="27" spans="1:5" x14ac:dyDescent="0.25">
      <c r="A27" s="3" t="s">
        <v>135</v>
      </c>
      <c r="B27" s="4">
        <v>10774.48</v>
      </c>
      <c r="D27" s="3" t="s">
        <v>82</v>
      </c>
      <c r="E27" s="8">
        <f t="shared" si="0"/>
        <v>10774.48</v>
      </c>
    </row>
    <row r="28" spans="1:5" x14ac:dyDescent="0.25">
      <c r="A28" s="3" t="s">
        <v>1358</v>
      </c>
      <c r="B28" s="4">
        <v>4488.62</v>
      </c>
      <c r="D28" s="3" t="s">
        <v>279</v>
      </c>
      <c r="E28" s="8">
        <f t="shared" si="0"/>
        <v>4488.62</v>
      </c>
    </row>
    <row r="29" spans="1:5" x14ac:dyDescent="0.25">
      <c r="A29" s="3" t="s">
        <v>399</v>
      </c>
      <c r="B29" s="4">
        <v>1543.7399999999998</v>
      </c>
      <c r="D29" s="3" t="s">
        <v>135</v>
      </c>
      <c r="E29" s="8">
        <f t="shared" si="0"/>
        <v>1543.7399999999998</v>
      </c>
    </row>
    <row r="30" spans="1:5" x14ac:dyDescent="0.25">
      <c r="A30" s="3" t="s">
        <v>114</v>
      </c>
      <c r="B30" s="4">
        <v>52504.650000000009</v>
      </c>
      <c r="D30" s="3" t="s">
        <v>298</v>
      </c>
      <c r="E30" s="8">
        <f t="shared" si="0"/>
        <v>52504.650000000009</v>
      </c>
    </row>
    <row r="31" spans="1:5" x14ac:dyDescent="0.25">
      <c r="A31" s="3" t="s">
        <v>99</v>
      </c>
      <c r="B31" s="4">
        <v>11712.96</v>
      </c>
      <c r="D31" s="3" t="s">
        <v>1358</v>
      </c>
      <c r="E31" s="8">
        <f t="shared" si="0"/>
        <v>11712.96</v>
      </c>
    </row>
    <row r="32" spans="1:5" x14ac:dyDescent="0.25">
      <c r="A32" s="3" t="s">
        <v>567</v>
      </c>
      <c r="B32" s="4">
        <v>23.89</v>
      </c>
      <c r="D32" s="3" t="s">
        <v>399</v>
      </c>
      <c r="E32" s="8">
        <f t="shared" si="0"/>
        <v>23.89</v>
      </c>
    </row>
    <row r="33" spans="1:5" x14ac:dyDescent="0.25">
      <c r="A33" s="3" t="s">
        <v>319</v>
      </c>
      <c r="B33" s="4">
        <v>4589.3000000000011</v>
      </c>
      <c r="D33" s="3" t="s">
        <v>642</v>
      </c>
      <c r="E33" s="8">
        <f t="shared" si="0"/>
        <v>4589.3000000000011</v>
      </c>
    </row>
    <row r="34" spans="1:5" x14ac:dyDescent="0.25">
      <c r="A34" s="3" t="s">
        <v>209</v>
      </c>
      <c r="B34" s="4">
        <v>343.30999999999995</v>
      </c>
      <c r="D34" s="3" t="s">
        <v>114</v>
      </c>
      <c r="E34" s="8">
        <f t="shared" si="0"/>
        <v>343.30999999999995</v>
      </c>
    </row>
    <row r="35" spans="1:5" x14ac:dyDescent="0.25">
      <c r="A35" s="3" t="s">
        <v>141</v>
      </c>
      <c r="B35" s="4">
        <v>4673.0800000000008</v>
      </c>
      <c r="D35" s="3" t="s">
        <v>99</v>
      </c>
      <c r="E35" s="8">
        <f t="shared" si="0"/>
        <v>4673.0800000000008</v>
      </c>
    </row>
    <row r="36" spans="1:5" x14ac:dyDescent="0.25">
      <c r="A36" s="3" t="s">
        <v>322</v>
      </c>
      <c r="B36" s="4">
        <v>15515.56</v>
      </c>
      <c r="D36" s="3" t="s">
        <v>567</v>
      </c>
      <c r="E36" s="8">
        <f t="shared" si="0"/>
        <v>15515.56</v>
      </c>
    </row>
    <row r="37" spans="1:5" x14ac:dyDescent="0.25">
      <c r="A37" s="3" t="s">
        <v>586</v>
      </c>
      <c r="B37" s="4">
        <v>964.01</v>
      </c>
      <c r="D37" s="3" t="s">
        <v>319</v>
      </c>
      <c r="E37" s="8">
        <f t="shared" si="0"/>
        <v>964.01</v>
      </c>
    </row>
    <row r="38" spans="1:5" x14ac:dyDescent="0.25">
      <c r="A38" s="3" t="s">
        <v>273</v>
      </c>
      <c r="B38" s="4">
        <v>32.659999999999997</v>
      </c>
      <c r="D38" s="3" t="s">
        <v>209</v>
      </c>
      <c r="E38" s="8">
        <f t="shared" si="0"/>
        <v>32.659999999999997</v>
      </c>
    </row>
    <row r="39" spans="1:5" x14ac:dyDescent="0.25">
      <c r="A39" s="3" t="s">
        <v>1073</v>
      </c>
      <c r="B39" s="4">
        <v>1200.48</v>
      </c>
      <c r="D39" s="3" t="s">
        <v>141</v>
      </c>
      <c r="E39" s="8">
        <f t="shared" si="0"/>
        <v>1200.48</v>
      </c>
    </row>
    <row r="40" spans="1:5" x14ac:dyDescent="0.25">
      <c r="A40" s="3" t="s">
        <v>402</v>
      </c>
      <c r="B40" s="4">
        <v>1861.41</v>
      </c>
      <c r="D40" s="3" t="s">
        <v>322</v>
      </c>
      <c r="E40" s="8">
        <f t="shared" si="0"/>
        <v>1861.41</v>
      </c>
    </row>
    <row r="41" spans="1:5" x14ac:dyDescent="0.25">
      <c r="A41" s="3" t="s">
        <v>189</v>
      </c>
      <c r="B41" s="4">
        <v>25172.31</v>
      </c>
      <c r="D41" s="3" t="s">
        <v>586</v>
      </c>
      <c r="E41" s="8">
        <f t="shared" si="0"/>
        <v>25172.31</v>
      </c>
    </row>
    <row r="42" spans="1:5" x14ac:dyDescent="0.25">
      <c r="A42" s="3" t="s">
        <v>148</v>
      </c>
      <c r="B42" s="4">
        <v>4937.74</v>
      </c>
      <c r="D42" s="3" t="s">
        <v>273</v>
      </c>
      <c r="E42" s="8">
        <f t="shared" si="0"/>
        <v>4937.74</v>
      </c>
    </row>
    <row r="43" spans="1:5" x14ac:dyDescent="0.25">
      <c r="A43" s="3" t="s">
        <v>635</v>
      </c>
      <c r="B43" s="4">
        <v>7497.13</v>
      </c>
      <c r="D43" s="3" t="s">
        <v>1073</v>
      </c>
      <c r="E43" s="8">
        <f t="shared" si="0"/>
        <v>7497.13</v>
      </c>
    </row>
    <row r="44" spans="1:5" x14ac:dyDescent="0.25">
      <c r="A44" s="3" t="s">
        <v>244</v>
      </c>
      <c r="B44" s="4">
        <v>14835.14</v>
      </c>
      <c r="D44" s="3" t="s">
        <v>402</v>
      </c>
      <c r="E44" s="8">
        <f t="shared" si="0"/>
        <v>14835.14</v>
      </c>
    </row>
    <row r="45" spans="1:5" x14ac:dyDescent="0.25">
      <c r="A45" s="3" t="s">
        <v>68</v>
      </c>
      <c r="B45" s="4">
        <v>8927.91</v>
      </c>
      <c r="D45" s="3" t="s">
        <v>189</v>
      </c>
      <c r="E45" s="8">
        <f t="shared" si="0"/>
        <v>8927.91</v>
      </c>
    </row>
    <row r="46" spans="1:5" x14ac:dyDescent="0.25">
      <c r="A46" s="3" t="s">
        <v>905</v>
      </c>
      <c r="B46" s="4">
        <v>57.37</v>
      </c>
      <c r="D46" s="3" t="s">
        <v>148</v>
      </c>
      <c r="E46" s="8">
        <f t="shared" si="0"/>
        <v>57.37</v>
      </c>
    </row>
    <row r="47" spans="1:5" x14ac:dyDescent="0.25">
      <c r="A47" s="3" t="s">
        <v>359</v>
      </c>
      <c r="B47" s="4">
        <v>1676.2700000000002</v>
      </c>
      <c r="D47" s="3" t="s">
        <v>635</v>
      </c>
      <c r="E47" s="8">
        <f t="shared" si="0"/>
        <v>1676.2700000000002</v>
      </c>
    </row>
    <row r="48" spans="1:5" x14ac:dyDescent="0.25">
      <c r="A48" s="3" t="s">
        <v>3014</v>
      </c>
      <c r="B48" s="4">
        <v>351596.61</v>
      </c>
      <c r="D48" s="3" t="s">
        <v>244</v>
      </c>
      <c r="E48" s="8">
        <f t="shared" si="0"/>
        <v>351596.61</v>
      </c>
    </row>
    <row r="49" spans="4:5" x14ac:dyDescent="0.25">
      <c r="D49" s="3" t="s">
        <v>68</v>
      </c>
      <c r="E49" s="8">
        <f t="shared" si="0"/>
        <v>0</v>
      </c>
    </row>
    <row r="50" spans="4:5" x14ac:dyDescent="0.25">
      <c r="D50" s="3" t="s">
        <v>905</v>
      </c>
      <c r="E50" s="8">
        <f t="shared" si="0"/>
        <v>0</v>
      </c>
    </row>
    <row r="51" spans="4:5" x14ac:dyDescent="0.25">
      <c r="D51" s="3" t="s">
        <v>359</v>
      </c>
      <c r="E51" s="8">
        <f t="shared" si="0"/>
        <v>0</v>
      </c>
    </row>
    <row r="52" spans="4:5" x14ac:dyDescent="0.25">
      <c r="D52" s="3" t="s">
        <v>1062</v>
      </c>
      <c r="E52" s="8">
        <f t="shared" si="0"/>
        <v>0</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6"/>
  <sheetViews>
    <sheetView showGridLines="0" showRowColHeaders="0" workbookViewId="0"/>
  </sheetViews>
  <sheetFormatPr defaultRowHeight="15" x14ac:dyDescent="0.25"/>
  <cols>
    <col min="1" max="1" width="12.140625" bestFit="1" customWidth="1"/>
    <col min="2" max="2" width="11.140625" bestFit="1" customWidth="1"/>
    <col min="3" max="3" width="9.140625" customWidth="1"/>
    <col min="4" max="4" width="7.5703125" customWidth="1"/>
    <col min="5" max="5" width="8" customWidth="1"/>
    <col min="6" max="6" width="11.28515625" bestFit="1" customWidth="1"/>
  </cols>
  <sheetData>
    <row r="3" spans="1:6" x14ac:dyDescent="0.25">
      <c r="A3" s="2" t="s">
        <v>3017</v>
      </c>
      <c r="B3" s="2" t="s">
        <v>25</v>
      </c>
    </row>
    <row r="4" spans="1:6" x14ac:dyDescent="0.25">
      <c r="A4" s="2" t="s">
        <v>3023</v>
      </c>
      <c r="B4" t="s">
        <v>3033</v>
      </c>
      <c r="C4" t="s">
        <v>3025</v>
      </c>
      <c r="D4" t="s">
        <v>3018</v>
      </c>
      <c r="E4" t="s">
        <v>3019</v>
      </c>
      <c r="F4" t="s">
        <v>3014</v>
      </c>
    </row>
    <row r="5" spans="1:6" x14ac:dyDescent="0.25">
      <c r="A5" s="3" t="s">
        <v>3034</v>
      </c>
      <c r="B5" s="9">
        <v>106073.61999999998</v>
      </c>
      <c r="C5" s="9">
        <v>123225.08999999998</v>
      </c>
      <c r="D5" s="9">
        <v>49464.31</v>
      </c>
      <c r="E5" s="9">
        <v>72833.59</v>
      </c>
      <c r="F5" s="9">
        <v>351596.61</v>
      </c>
    </row>
    <row r="6" spans="1:6" x14ac:dyDescent="0.25">
      <c r="A6" s="3" t="s">
        <v>3014</v>
      </c>
      <c r="B6" s="9">
        <v>106073.61999999998</v>
      </c>
      <c r="C6" s="9">
        <v>123225.08999999998</v>
      </c>
      <c r="D6" s="9">
        <v>49464.31</v>
      </c>
      <c r="E6" s="9">
        <v>72833.59</v>
      </c>
      <c r="F6" s="9">
        <v>351596.61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showGridLines="0" showRowColHeaders="0" workbookViewId="0"/>
  </sheetViews>
  <sheetFormatPr defaultRowHeight="15" x14ac:dyDescent="0.25"/>
  <cols>
    <col min="1" max="1" width="15.5703125" bestFit="1" customWidth="1"/>
    <col min="2" max="2" width="21.5703125" bestFit="1" customWidth="1"/>
  </cols>
  <sheetData>
    <row r="3" spans="1:2" x14ac:dyDescent="0.25">
      <c r="A3" s="2" t="s">
        <v>2</v>
      </c>
      <c r="B3" t="s">
        <v>3020</v>
      </c>
    </row>
    <row r="4" spans="1:2" x14ac:dyDescent="0.25">
      <c r="A4" s="3" t="s">
        <v>118</v>
      </c>
      <c r="B4" s="6">
        <v>0.15081967213114755</v>
      </c>
    </row>
    <row r="5" spans="1:2" x14ac:dyDescent="0.25">
      <c r="A5" s="3" t="s">
        <v>27</v>
      </c>
      <c r="B5" s="6">
        <v>0.17049180327868851</v>
      </c>
    </row>
    <row r="6" spans="1:2" x14ac:dyDescent="0.25">
      <c r="A6" s="3" t="s">
        <v>39</v>
      </c>
      <c r="B6" s="6">
        <v>0.18360655737704917</v>
      </c>
    </row>
    <row r="7" spans="1:2" x14ac:dyDescent="0.25">
      <c r="A7" s="3" t="s">
        <v>49</v>
      </c>
      <c r="B7" s="6">
        <v>0.23606557377049181</v>
      </c>
    </row>
    <row r="8" spans="1:2" x14ac:dyDescent="0.25">
      <c r="A8" s="3" t="s">
        <v>72</v>
      </c>
      <c r="B8" s="6">
        <v>0.25901639344262295</v>
      </c>
    </row>
    <row r="9" spans="1:2" x14ac:dyDescent="0.25">
      <c r="A9" s="3" t="s">
        <v>3014</v>
      </c>
      <c r="B9"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showGridLines="0" showRowColHeaders="0" workbookViewId="0"/>
  </sheetViews>
  <sheetFormatPr defaultRowHeight="15" x14ac:dyDescent="0.25"/>
  <cols>
    <col min="1" max="1" width="30.28515625" bestFit="1" customWidth="1"/>
    <col min="2" max="2" width="16.28515625" bestFit="1" customWidth="1"/>
  </cols>
  <sheetData>
    <row r="3" spans="1:2" x14ac:dyDescent="0.25">
      <c r="A3" s="2" t="s">
        <v>3028</v>
      </c>
      <c r="B3" s="8" t="s">
        <v>3030</v>
      </c>
    </row>
    <row r="4" spans="1:2" x14ac:dyDescent="0.25">
      <c r="A4" s="3" t="s">
        <v>97</v>
      </c>
      <c r="B4" s="8">
        <v>140.82999999999998</v>
      </c>
    </row>
    <row r="5" spans="1:2" x14ac:dyDescent="0.25">
      <c r="A5" s="3" t="s">
        <v>74</v>
      </c>
      <c r="B5" s="8">
        <v>201.23999999999998</v>
      </c>
    </row>
    <row r="6" spans="1:2" x14ac:dyDescent="0.25">
      <c r="A6" s="3" t="s">
        <v>119</v>
      </c>
      <c r="B6" s="8">
        <v>319.65000000000003</v>
      </c>
    </row>
    <row r="7" spans="1:2" x14ac:dyDescent="0.25">
      <c r="A7" s="3" t="s">
        <v>111</v>
      </c>
      <c r="B7" s="8">
        <v>438.44</v>
      </c>
    </row>
    <row r="8" spans="1:2" x14ac:dyDescent="0.25">
      <c r="A8" s="3" t="s">
        <v>43</v>
      </c>
      <c r="B8" s="8">
        <v>222.51000000000005</v>
      </c>
    </row>
    <row r="9" spans="1:2" x14ac:dyDescent="0.25">
      <c r="A9" s="3" t="s">
        <v>65</v>
      </c>
      <c r="B9" s="8">
        <v>122.46999999999998</v>
      </c>
    </row>
    <row r="10" spans="1:2" x14ac:dyDescent="0.25">
      <c r="A10" s="3" t="s">
        <v>347</v>
      </c>
      <c r="B10" s="8">
        <v>59.169999999999995</v>
      </c>
    </row>
    <row r="11" spans="1:2" x14ac:dyDescent="0.25">
      <c r="A11" s="3" t="s">
        <v>154</v>
      </c>
      <c r="B11" s="8">
        <v>4.4800000000000004</v>
      </c>
    </row>
    <row r="12" spans="1:2" x14ac:dyDescent="0.25">
      <c r="A12" s="3" t="s">
        <v>128</v>
      </c>
      <c r="B12" s="8">
        <v>334.0100000000001</v>
      </c>
    </row>
    <row r="13" spans="1:2" x14ac:dyDescent="0.25">
      <c r="A13" s="3" t="s">
        <v>58</v>
      </c>
      <c r="B13" s="8">
        <v>200.47999999999996</v>
      </c>
    </row>
    <row r="14" spans="1:2" x14ac:dyDescent="0.25">
      <c r="A14" s="3" t="s">
        <v>90</v>
      </c>
      <c r="B14" s="8">
        <v>390.13000000000017</v>
      </c>
    </row>
    <row r="15" spans="1:2" x14ac:dyDescent="0.25">
      <c r="A15" s="3" t="s">
        <v>51</v>
      </c>
      <c r="B15" s="8">
        <v>52.26</v>
      </c>
    </row>
    <row r="16" spans="1:2" x14ac:dyDescent="0.25">
      <c r="A16" s="3" t="s">
        <v>178</v>
      </c>
      <c r="B16" s="8">
        <v>8.68</v>
      </c>
    </row>
    <row r="17" spans="1:2" x14ac:dyDescent="0.25">
      <c r="A17" s="3" t="s">
        <v>570</v>
      </c>
      <c r="B17" s="8">
        <v>26.68</v>
      </c>
    </row>
    <row r="18" spans="1:2" x14ac:dyDescent="0.25">
      <c r="A18" s="3" t="s">
        <v>80</v>
      </c>
      <c r="B18" s="8">
        <v>214.05999999999997</v>
      </c>
    </row>
    <row r="19" spans="1:2" x14ac:dyDescent="0.25">
      <c r="A19" s="3" t="s">
        <v>31</v>
      </c>
      <c r="B19" s="8">
        <v>1065.5800000000002</v>
      </c>
    </row>
    <row r="20" spans="1:2" x14ac:dyDescent="0.25">
      <c r="A20" s="3" t="s">
        <v>137</v>
      </c>
      <c r="B20" s="8">
        <v>131.61000000000001</v>
      </c>
    </row>
    <row r="21" spans="1:2" x14ac:dyDescent="0.25">
      <c r="A21" s="3" t="s">
        <v>3014</v>
      </c>
      <c r="B21" s="8">
        <v>3932.28</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showGridLines="0" showRowColHeaders="0" workbookViewId="0">
      <selection activeCell="N23" sqref="N23"/>
    </sheetView>
  </sheetViews>
  <sheetFormatPr defaultRowHeight="15" x14ac:dyDescent="0.25"/>
  <cols>
    <col min="1" max="1" width="30.28515625" bestFit="1" customWidth="1"/>
    <col min="2" max="2" width="12" bestFit="1" customWidth="1"/>
  </cols>
  <sheetData>
    <row r="3" spans="1:2" x14ac:dyDescent="0.25">
      <c r="A3" s="2" t="s">
        <v>3013</v>
      </c>
      <c r="B3" t="s">
        <v>3022</v>
      </c>
    </row>
    <row r="4" spans="1:2" x14ac:dyDescent="0.25">
      <c r="A4" s="3" t="s">
        <v>97</v>
      </c>
      <c r="B4" s="4">
        <v>3809.4477999999999</v>
      </c>
    </row>
    <row r="5" spans="1:2" x14ac:dyDescent="0.25">
      <c r="A5" s="3" t="s">
        <v>74</v>
      </c>
      <c r="B5" s="4">
        <v>13136.94205</v>
      </c>
    </row>
    <row r="6" spans="1:2" x14ac:dyDescent="0.25">
      <c r="A6" s="3" t="s">
        <v>119</v>
      </c>
      <c r="B6" s="4">
        <v>-2278.4079999999999</v>
      </c>
    </row>
    <row r="7" spans="1:2" x14ac:dyDescent="0.25">
      <c r="A7" s="3" t="s">
        <v>111</v>
      </c>
      <c r="B7" s="4">
        <v>5505.1952000000001</v>
      </c>
    </row>
    <row r="8" spans="1:2" x14ac:dyDescent="0.25">
      <c r="A8" s="3" t="s">
        <v>43</v>
      </c>
      <c r="B8" s="4">
        <v>1083.431</v>
      </c>
    </row>
    <row r="9" spans="1:2" x14ac:dyDescent="0.25">
      <c r="A9" s="3" t="s">
        <v>65</v>
      </c>
      <c r="B9" s="4">
        <v>20092.6322</v>
      </c>
    </row>
    <row r="10" spans="1:2" x14ac:dyDescent="0.25">
      <c r="A10" s="3" t="s">
        <v>347</v>
      </c>
      <c r="B10" s="4">
        <v>1039.4920999999999</v>
      </c>
    </row>
    <row r="11" spans="1:2" x14ac:dyDescent="0.25">
      <c r="A11" s="3" t="s">
        <v>154</v>
      </c>
      <c r="B11" s="4">
        <v>391.59780000000001</v>
      </c>
    </row>
    <row r="12" spans="1:2" x14ac:dyDescent="0.25">
      <c r="A12" s="3" t="s">
        <v>128</v>
      </c>
      <c r="B12" s="4">
        <v>8534.6334999999999</v>
      </c>
    </row>
    <row r="13" spans="1:2" x14ac:dyDescent="0.25">
      <c r="A13" s="3" t="s">
        <v>58</v>
      </c>
      <c r="B13" s="4">
        <v>6988.7267000000011</v>
      </c>
    </row>
    <row r="14" spans="1:2" x14ac:dyDescent="0.25">
      <c r="A14" s="3" t="s">
        <v>90</v>
      </c>
      <c r="B14" s="4">
        <v>615.39329999999995</v>
      </c>
    </row>
    <row r="15" spans="1:2" x14ac:dyDescent="0.25">
      <c r="A15" s="3" t="s">
        <v>51</v>
      </c>
      <c r="B15" s="4">
        <v>-185.88859999999968</v>
      </c>
    </row>
    <row r="16" spans="1:2" x14ac:dyDescent="0.25">
      <c r="A16" s="3" t="s">
        <v>178</v>
      </c>
      <c r="B16" s="4">
        <v>-123.48900000000002</v>
      </c>
    </row>
    <row r="17" spans="1:2" x14ac:dyDescent="0.25">
      <c r="A17" s="3" t="s">
        <v>570</v>
      </c>
      <c r="B17" s="4">
        <v>173.2893</v>
      </c>
    </row>
    <row r="18" spans="1:2" x14ac:dyDescent="0.25">
      <c r="A18" s="3" t="s">
        <v>80</v>
      </c>
      <c r="B18" s="4">
        <v>1753.0726999999999</v>
      </c>
    </row>
    <row r="19" spans="1:2" x14ac:dyDescent="0.25">
      <c r="A19" s="3" t="s">
        <v>31</v>
      </c>
      <c r="B19" s="4">
        <v>-812.48500000000035</v>
      </c>
    </row>
    <row r="20" spans="1:2" x14ac:dyDescent="0.25">
      <c r="A20" s="3" t="s">
        <v>137</v>
      </c>
      <c r="B20" s="4">
        <v>6600.3035599999994</v>
      </c>
    </row>
    <row r="21" spans="1:2" x14ac:dyDescent="0.25">
      <c r="A21" s="3" t="s">
        <v>3014</v>
      </c>
      <c r="B21" s="4">
        <v>66323.886610000001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showGridLines="0" showRowColHeaders="0" workbookViewId="0">
      <selection activeCell="P14" sqref="P14"/>
    </sheetView>
  </sheetViews>
  <sheetFormatPr defaultRowHeight="15" x14ac:dyDescent="0.25"/>
  <cols>
    <col min="1" max="1" width="13.7109375" bestFit="1" customWidth="1"/>
    <col min="2" max="2" width="19.85546875" bestFit="1" customWidth="1"/>
  </cols>
  <sheetData>
    <row r="3" spans="1:2" x14ac:dyDescent="0.25">
      <c r="A3" s="2" t="s">
        <v>3013</v>
      </c>
      <c r="B3" t="s">
        <v>3021</v>
      </c>
    </row>
    <row r="4" spans="1:2" x14ac:dyDescent="0.25">
      <c r="A4" s="3" t="s">
        <v>28</v>
      </c>
      <c r="B4" s="6">
        <v>0.49632274405688298</v>
      </c>
    </row>
    <row r="5" spans="1:2" x14ac:dyDescent="0.25">
      <c r="A5" s="3" t="s">
        <v>89</v>
      </c>
      <c r="B5" s="6">
        <v>9.6007913983744711E-2</v>
      </c>
    </row>
    <row r="6" spans="1:2" x14ac:dyDescent="0.25">
      <c r="A6" s="3" t="s">
        <v>40</v>
      </c>
      <c r="B6" s="6">
        <v>0.40766934195937227</v>
      </c>
    </row>
    <row r="7" spans="1:2" x14ac:dyDescent="0.25">
      <c r="A7" s="3" t="s">
        <v>3014</v>
      </c>
      <c r="B7" s="6">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heetViews>
  <sheetFormatPr defaultRowHeight="15" x14ac:dyDescent="0.25"/>
  <cols>
    <col min="1" max="1" width="30.28515625" bestFit="1" customWidth="1"/>
    <col min="2" max="2" width="12.5703125" bestFit="1" customWidth="1"/>
  </cols>
  <sheetData>
    <row r="3" spans="1:2" x14ac:dyDescent="0.25">
      <c r="A3" s="2" t="s">
        <v>3013</v>
      </c>
      <c r="B3" t="s">
        <v>3016</v>
      </c>
    </row>
    <row r="4" spans="1:2" x14ac:dyDescent="0.25">
      <c r="A4" s="3" t="s">
        <v>97</v>
      </c>
      <c r="B4" s="4">
        <v>3809.4477999999999</v>
      </c>
    </row>
    <row r="5" spans="1:2" x14ac:dyDescent="0.25">
      <c r="A5" s="3" t="s">
        <v>74</v>
      </c>
      <c r="B5" s="4">
        <v>13136.94205</v>
      </c>
    </row>
    <row r="6" spans="1:2" x14ac:dyDescent="0.25">
      <c r="A6" s="3" t="s">
        <v>119</v>
      </c>
      <c r="B6" s="4">
        <v>-2278.4079999999999</v>
      </c>
    </row>
    <row r="7" spans="1:2" x14ac:dyDescent="0.25">
      <c r="A7" s="3" t="s">
        <v>111</v>
      </c>
      <c r="B7" s="4">
        <v>5505.1952000000001</v>
      </c>
    </row>
    <row r="8" spans="1:2" x14ac:dyDescent="0.25">
      <c r="A8" s="3" t="s">
        <v>43</v>
      </c>
      <c r="B8" s="4">
        <v>1083.431</v>
      </c>
    </row>
    <row r="9" spans="1:2" x14ac:dyDescent="0.25">
      <c r="A9" s="3" t="s">
        <v>65</v>
      </c>
      <c r="B9" s="4">
        <v>20092.6322</v>
      </c>
    </row>
    <row r="10" spans="1:2" x14ac:dyDescent="0.25">
      <c r="A10" s="3" t="s">
        <v>347</v>
      </c>
      <c r="B10" s="4">
        <v>1039.4920999999999</v>
      </c>
    </row>
    <row r="11" spans="1:2" x14ac:dyDescent="0.25">
      <c r="A11" s="3" t="s">
        <v>154</v>
      </c>
      <c r="B11" s="4">
        <v>391.59780000000001</v>
      </c>
    </row>
    <row r="12" spans="1:2" x14ac:dyDescent="0.25">
      <c r="A12" s="3" t="s">
        <v>128</v>
      </c>
      <c r="B12" s="4">
        <v>8534.6334999999999</v>
      </c>
    </row>
    <row r="13" spans="1:2" x14ac:dyDescent="0.25">
      <c r="A13" s="3" t="s">
        <v>58</v>
      </c>
      <c r="B13" s="4">
        <v>6988.7267000000011</v>
      </c>
    </row>
    <row r="14" spans="1:2" x14ac:dyDescent="0.25">
      <c r="A14" s="3" t="s">
        <v>90</v>
      </c>
      <c r="B14" s="4">
        <v>615.39329999999995</v>
      </c>
    </row>
    <row r="15" spans="1:2" x14ac:dyDescent="0.25">
      <c r="A15" s="3" t="s">
        <v>51</v>
      </c>
      <c r="B15" s="4">
        <v>-185.88859999999968</v>
      </c>
    </row>
    <row r="16" spans="1:2" x14ac:dyDescent="0.25">
      <c r="A16" s="3" t="s">
        <v>178</v>
      </c>
      <c r="B16" s="4">
        <v>-123.48900000000002</v>
      </c>
    </row>
    <row r="17" spans="1:2" x14ac:dyDescent="0.25">
      <c r="A17" s="3" t="s">
        <v>570</v>
      </c>
      <c r="B17" s="4">
        <v>173.2893</v>
      </c>
    </row>
    <row r="18" spans="1:2" x14ac:dyDescent="0.25">
      <c r="A18" s="3" t="s">
        <v>80</v>
      </c>
      <c r="B18" s="4">
        <v>1753.0726999999999</v>
      </c>
    </row>
    <row r="19" spans="1:2" x14ac:dyDescent="0.25">
      <c r="A19" s="3" t="s">
        <v>31</v>
      </c>
      <c r="B19" s="4">
        <v>-812.48500000000035</v>
      </c>
    </row>
    <row r="20" spans="1:2" x14ac:dyDescent="0.25">
      <c r="A20" s="3" t="s">
        <v>137</v>
      </c>
      <c r="B20" s="4">
        <v>6600.3035599999994</v>
      </c>
    </row>
    <row r="21" spans="1:2" x14ac:dyDescent="0.25">
      <c r="A21" s="3" t="s">
        <v>3014</v>
      </c>
      <c r="B21" s="4">
        <v>66323.886610000001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showGridLines="0" showRowColHeaders="0" workbookViewId="0">
      <selection activeCell="O11" sqref="O11"/>
    </sheetView>
  </sheetViews>
  <sheetFormatPr defaultRowHeight="15" x14ac:dyDescent="0.25"/>
  <cols>
    <col min="1" max="1" width="17" bestFit="1" customWidth="1"/>
    <col min="2" max="2" width="13.42578125" bestFit="1" customWidth="1"/>
  </cols>
  <sheetData>
    <row r="3" spans="1:2" x14ac:dyDescent="0.25">
      <c r="A3" s="2" t="s">
        <v>3031</v>
      </c>
      <c r="B3" t="s">
        <v>3032</v>
      </c>
    </row>
    <row r="4" spans="1:2" x14ac:dyDescent="0.25">
      <c r="A4" s="3" t="s">
        <v>92</v>
      </c>
      <c r="B4" s="8">
        <v>11789.874500000002</v>
      </c>
    </row>
    <row r="5" spans="1:2" x14ac:dyDescent="0.25">
      <c r="A5" s="3" t="s">
        <v>105</v>
      </c>
      <c r="B5" s="8">
        <v>5598.4684000000007</v>
      </c>
    </row>
    <row r="6" spans="1:2" x14ac:dyDescent="0.25">
      <c r="A6" s="3" t="s">
        <v>333</v>
      </c>
      <c r="B6" s="4">
        <v>8537.6049750000002</v>
      </c>
    </row>
    <row r="7" spans="1:2" x14ac:dyDescent="0.25">
      <c r="A7" s="3" t="s">
        <v>82</v>
      </c>
      <c r="B7" s="4">
        <v>2519.0338000000002</v>
      </c>
    </row>
    <row r="8" spans="1:2" x14ac:dyDescent="0.25">
      <c r="A8" s="3" t="s">
        <v>135</v>
      </c>
      <c r="B8" s="4">
        <v>3140.8667500000001</v>
      </c>
    </row>
    <row r="9" spans="1:2" x14ac:dyDescent="0.25">
      <c r="A9" s="3" t="s">
        <v>114</v>
      </c>
      <c r="B9" s="8">
        <v>12510.931450000002</v>
      </c>
    </row>
    <row r="10" spans="1:2" x14ac:dyDescent="0.25">
      <c r="A10" s="3" t="s">
        <v>141</v>
      </c>
      <c r="B10" s="8">
        <v>2659.9683999999997</v>
      </c>
    </row>
    <row r="11" spans="1:2" x14ac:dyDescent="0.25">
      <c r="A11" s="3" t="s">
        <v>189</v>
      </c>
      <c r="B11" s="8">
        <v>6734.1211999999978</v>
      </c>
    </row>
    <row r="12" spans="1:2" x14ac:dyDescent="0.25">
      <c r="A12" s="3" t="s">
        <v>635</v>
      </c>
      <c r="B12" s="4">
        <v>2581.4500000000003</v>
      </c>
    </row>
    <row r="13" spans="1:2" x14ac:dyDescent="0.25">
      <c r="A13" s="3" t="s">
        <v>68</v>
      </c>
      <c r="B13" s="4">
        <v>2969.3487499999997</v>
      </c>
    </row>
    <row r="14" spans="1:2" x14ac:dyDescent="0.25">
      <c r="A14" s="3" t="s">
        <v>3014</v>
      </c>
      <c r="B14" s="4">
        <v>59041.668224999994</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38"/>
  <sheetViews>
    <sheetView workbookViewId="0"/>
  </sheetViews>
  <sheetFormatPr defaultRowHeight="15" x14ac:dyDescent="0.25"/>
  <cols>
    <col min="8" max="8" width="18.85546875" customWidth="1"/>
    <col min="9" max="9" width="15" customWidth="1"/>
    <col min="19" max="19" width="12.140625" customWidth="1"/>
    <col min="20" max="20" width="13.1406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25">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25">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25">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25">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25">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25">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25">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25">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25">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25">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25">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25">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25">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25">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25">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25">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25">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25">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25">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25">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25">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25">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25">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25">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25">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25">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25">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25">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25">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25">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25">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25">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25">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25">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25">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25">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25">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25">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25">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25">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25">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25">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25">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25">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25">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25">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25">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25">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25">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25">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25">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25">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25">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25">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25">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25">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25">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25">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25">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25">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25">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25">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25">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25">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25">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25">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25">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25">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25">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25">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25">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25">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25">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25">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25">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25">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25">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25">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25">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25">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25">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25">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25">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25">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25">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25">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25">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25">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25">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25">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25">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25">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25">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25">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25">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25">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25">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25">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25">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25">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25">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25">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25">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25">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25">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25">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25">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25">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25">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25">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25">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25">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25">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25">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25">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25">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25">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25">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25">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25">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25">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25">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25">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25">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25">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25">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25">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25">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25">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25">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25">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25">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25">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25">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25">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25">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25">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25">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25">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25">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25">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25">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25">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25">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25">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25">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25">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25">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25">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25">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25">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25">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25">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25">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25">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25">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25">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25">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25">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25">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25">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25">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25">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25">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25">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25">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25">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25">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25">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25">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25">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25">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25">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25">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25">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25">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25">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25">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25">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25">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25">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25">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25">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25">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25">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25">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25">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25">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25">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25">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25">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25">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25">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25">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25">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25">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25">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25">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25">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25">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25">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25">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25">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25">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25">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25">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25">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25">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25">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25">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25">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25">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25">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25">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25">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25">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25">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25">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25">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25">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25">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25">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25">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25">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25">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25">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25">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25">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25">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25">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25">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25">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25">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25">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25">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25">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25">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25">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25">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25">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25">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25">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25">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25">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25">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25">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25">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25">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25">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25">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25">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25">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25">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25">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25">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25">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25">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25">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25">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25">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25">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25">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25">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25">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25">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25">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25">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25">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25">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25">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25">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25">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25">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25">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25">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25">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25">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25">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25">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25">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25">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25">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25">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25">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25">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25">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25">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25">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25">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25">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25">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25">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25">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25">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25">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25">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25">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25">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25">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25">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25">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25">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25">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25">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25">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25">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25">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25">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25">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25">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25">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25">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25">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25">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25">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25">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25">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25">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25">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25">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25">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25">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25">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25">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25">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25">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25">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25">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25">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25">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25">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25">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25">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25">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25">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25">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25">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25">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25">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25">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25">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25">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25">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25">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25">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25">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25">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25">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25">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25">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25">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25">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25">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25">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25">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25">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25">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25">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25">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25">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25">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25">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25">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25">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25">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25">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25">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25">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25">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25">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25">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25">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25">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25">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25">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25">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25">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25">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25">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25">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25">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25">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25">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25">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25">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25">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25">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25">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25">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25">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25">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25">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25">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25">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25">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25">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25">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25">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25">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25">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25">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25">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25">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25">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25">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25">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25">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25">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25">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25">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25">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25">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25">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25">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25">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25">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25">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25">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25">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25">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25">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25">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25">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25">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25">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25">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25">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25">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25">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25">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25">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25">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25">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25">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25">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25">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25">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25">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25">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25">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25">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25">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25">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25">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25">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25">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25">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25">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25">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25">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25">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25">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25">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25">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25">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25">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25">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25">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25">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25">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25">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25">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25">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25">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25">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25">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25">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25">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25">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25">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25">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25">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25">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25">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25">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25">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25">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25">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25">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25">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25">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25">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25">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25">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25">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25">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25">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25">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25">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25">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25">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25">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25">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25">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25">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25">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25">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25">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25">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25">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25">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25">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25">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25">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25">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25">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25">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25">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25">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25">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25">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25">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25">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25">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25">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25">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25">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25">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25">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25">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25">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25">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25">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25">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25">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25">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25">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25">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25">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25">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25">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25">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25">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25">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25">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25">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25">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25">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25">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25">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25">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25">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25">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25">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25">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25">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25">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25">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25">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25">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25">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25">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25">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25">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25">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25">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25">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25">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25">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25">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25">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25">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25">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25">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25">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25">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25">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25">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25">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25">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25">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25">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25">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25">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25">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25">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25">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25">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25">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25">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25">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25">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25">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25">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25">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25">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25">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25">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25">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25">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25">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25">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25">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25">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25">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25">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25">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25">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25">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25">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25">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25">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25">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25">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25">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25">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25">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25">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25">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25">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25">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25">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25">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25">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25">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25">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25">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25">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25">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25">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25">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25">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25">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25">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25">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25">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25">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25">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25">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25">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25">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25">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25">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25">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25">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25">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25">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25">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25">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25">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25">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25">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25">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25">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25">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25">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25">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25">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25">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25">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25">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25">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25">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25">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25">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25">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25">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25">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25">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25">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25">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25">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25">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25">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25">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25">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25">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25">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25">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25">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25">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25">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25">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25">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25">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25">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25">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25">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25">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25">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25">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25">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25">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25">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25">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25">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25">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25">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25">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25">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25">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25">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25">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25">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25">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25">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25">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25">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25">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25">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25">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25">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25">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25">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25">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25">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25">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25">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25">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25">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25">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25">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25">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25">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25">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25">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25">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25">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25">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25">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25">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25">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25">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25">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25">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25">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25">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25">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25">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25">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25">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25">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25">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25">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25">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25">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25">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25">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25">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25">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25">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25">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25">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25">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25">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25">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25">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25">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25">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25">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25">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25">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25">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25">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25">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25">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25">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25">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25">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25">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25">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25">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25">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25">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25">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25">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25">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25">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25">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25">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25">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25">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25">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25">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25">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25">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25">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25">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25">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25">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25">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25">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25">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25">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25">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25">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25">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25">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25">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25">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25">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25">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25">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25">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25">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25">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25">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25">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25">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25">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25">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25">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25">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25">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25">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25">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25">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25">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25">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25">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25">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25">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25">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25">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25">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25">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25">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25">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25">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25">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25">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25">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25">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25">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25">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25">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25">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25">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25">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25">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25">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25">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25">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25">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25">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25">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25">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25">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25">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25">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25">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25">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25">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25">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25">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25">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25">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25">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25">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25">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25">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25">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25">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25">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25">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25">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25">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25">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25">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25">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25">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25">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25">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25">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25">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25">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25">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25">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25">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25">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25">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25">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25">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25">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25">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25">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25">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25">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25">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25">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25">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25">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25">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25">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25">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25">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25">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25">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25">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25">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25">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25">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25">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25">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25">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25">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25">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25">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25">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25">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25">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25">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25">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25">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25">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25">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25">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25">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25">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25">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25">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25">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25">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25">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25">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25">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25">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25">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25">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25">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25">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25">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25">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25">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25">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25">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25">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25">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25">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25">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25">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25">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25">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25">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25">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25">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25">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25">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25">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25">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25">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25">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25">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25">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25">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25">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25">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25">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25">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25">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25">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25">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25">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25">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25">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25">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25">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25">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25">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25">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25">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25">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25">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25">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25">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25">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25">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25">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25">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25">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25">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25">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25">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25">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25">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25">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25">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25">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25">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25">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25">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25">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25">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25">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25">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25">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25">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25">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25">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25">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25">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25">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25">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25">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25">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25">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25">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25">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25">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25">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25">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25">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25">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25">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25">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25">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25">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25">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25">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25">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25">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25">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25">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25">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25">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25">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25">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25">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25">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25">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25">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25">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25">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25">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25">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25">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25">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25">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25">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25">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25">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25">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25">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25">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25">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25">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25">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25">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25">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25">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25">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25">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25">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25">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25">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25">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25">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25">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25">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25">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25">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25">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25">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25">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25">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25">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25">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25">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25">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25">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25">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25">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25">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25">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25">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25">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25">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25">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25">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25">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25">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25">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25">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25">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25">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25">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25">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25">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25">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25">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25">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25">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25">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25">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25">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25">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25">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25">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25">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25">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25">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25">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25">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25">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25">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25">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25">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25">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25">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25">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25">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25">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25">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25">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25">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25">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25">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25">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25">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25">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25">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25">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25">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25">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25">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25">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25">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25">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25">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25">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25">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25">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25">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25">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25">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25">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25">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25">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25">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25">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25">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25">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25">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25">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25">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25">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25">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25">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25">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25">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25">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25">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25">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25">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25">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25">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25">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25">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25">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25">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25">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25">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25">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25">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25">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25">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25">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25">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25">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25">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25">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25">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25">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25">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25">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25">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25">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25">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25">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25">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25">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25">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25">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25">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25">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25">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25">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25">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25">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25">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25">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25">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25">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25">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25">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25">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25">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25">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25">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25">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25">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25">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25">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25">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25">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25">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25">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25">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25">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25">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25">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25">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25">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25">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25">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25">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25">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25">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25">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25">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25">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25">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25">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25">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25">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25">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25">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25">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25">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25">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25">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25">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25">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25">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25">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25">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25">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25">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25">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25">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25">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25">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25">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25">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25">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25">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25">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25">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25">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25">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25">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25">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25">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25">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25">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25">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25">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25">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25">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25">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25">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25">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25">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25">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25">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25">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25">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25">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25">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25">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25">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25">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25">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25">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25">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25">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25">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25">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25">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25">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25">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25">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25">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25">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25">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25">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25">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25">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25">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25">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25">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25">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25">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25">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25">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25">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25">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25">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25">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25">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25">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25">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25">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25">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25">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25">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25">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25">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25">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25">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25">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25">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25">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25">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25">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25">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25">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25">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25">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25">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25">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25">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25">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25">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25">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25">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25">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25">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25">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25">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25">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25">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25">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25">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25">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25">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25">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25">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25">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25">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25">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25">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25">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25">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25">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25">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25">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25">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25">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25">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25">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25">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25">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25">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25">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25">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25">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25">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25">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25">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25">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25">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25">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25">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25">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25">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25">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25">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25">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25">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25">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25">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25">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25">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25">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25">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25">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25">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25">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25">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25">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25">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25">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25">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25">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25">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25">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25">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25">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25">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25">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25">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25">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25">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25">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25">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25">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25">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25">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25">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25">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25">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25">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25">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25">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25">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25">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25">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25">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25">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25">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25">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25">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25">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25">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25">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25">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25">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25">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25">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25">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25">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25">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25">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25">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25">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25">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25">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25">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25">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25">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25">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25">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25">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25">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25">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25">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25">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25">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25">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25">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25">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25">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25">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25">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25">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25">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25">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25">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25">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25">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25">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25">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25">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25">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25">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25">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25">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25">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25">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25">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25">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25">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25">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25">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25">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25">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25">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25">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25">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25">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25">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25">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25">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25">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25">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25">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25">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25">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25">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25">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25">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25">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25">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25">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25">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25">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25">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25">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25">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25">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25">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25">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25">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25">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25">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25">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25">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25">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25">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25">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25">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25">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25">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25">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25">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25">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25">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25">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25">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25">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25">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25">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25">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25">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25">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25">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25">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25">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25">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25">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25">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25">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25">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25">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25">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25">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25">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25">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25">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25">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25">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25">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25">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25">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25">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25">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25">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25">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25">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25">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25">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25">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25">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25">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25">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25">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25">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25">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25">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25">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25">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25">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25">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25">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25">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25">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25">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25">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25">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25">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25">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25">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25">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25">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25">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25">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25">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25">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25">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25">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25">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25">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25">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25">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25">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25">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25">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25">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25">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25">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25">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25">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25">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25">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25">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25">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25">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25">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25">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25">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25">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25">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25">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25">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25">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25">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25">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25">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25">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25">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25">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25">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25">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25">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25">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25">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25">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25">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25">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25">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25">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25">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25">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25">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25">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25">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25">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25">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25">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25">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25">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25">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25">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25">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25">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25">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25">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25">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25">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25">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25">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25">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25">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25">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25">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25">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25">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25">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25">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25">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25">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25">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25">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25">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25">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25">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25">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25">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25">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25">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25">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25">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25">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25">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25">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25">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25">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25">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25">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25">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25">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25">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25">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25">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25">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25">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25">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25">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25">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25">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25">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25">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25">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25">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25">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25">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25">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25">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25">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25">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25">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25">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25">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25">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25">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25">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25">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25">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25">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25">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25">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25">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25">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25">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25">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25">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25">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25">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25">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25">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25">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25">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25">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25">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25">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25">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25">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25">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25">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25">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25">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25">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25">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25">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25">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25">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25">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25">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25">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25">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25">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25">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25">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25">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25">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25">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25">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25">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25">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25">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25">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25">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25">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25">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25">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25">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25">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25">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25">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25">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25">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25">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25">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25">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25">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25">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25">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25">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25">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25">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25">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25">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25">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25">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25">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25">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25">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25">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25">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25">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25">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25">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25">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25">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25">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25">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25">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25">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25">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25">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25">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25">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25">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25">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25">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25">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25">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25">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25">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25">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25">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25">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25">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25">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25">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25">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25">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25">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25">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25">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25">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25">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25">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25">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25">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25">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25">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25">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25">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25">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25">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25">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25">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25">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25">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25">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25">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25">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25">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25">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25">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25">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25">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25">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25">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25">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25">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25">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25">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25">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25">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25">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25">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25">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25">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25">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25">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25">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25">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25">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25">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25">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25">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25">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25">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25">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25">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25">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25">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25">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25">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25">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25">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25">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25">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25">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25">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25">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25">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25">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25">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25">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25">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25">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25">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25">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25">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25">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25">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25">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25">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25">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25">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25">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25">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25">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25">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25">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25">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25">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25">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25">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25">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25">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25">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25">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25">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25">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25">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25">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25">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25">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25">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25">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25">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25">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25">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25">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25">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25">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25">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25">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25">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25">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25">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25">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25">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25">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25">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25">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25">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25">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25">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25">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25">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25">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25">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25">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25">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25">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25">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25">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25">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25">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25">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25">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25">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25">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25">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25">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25">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25">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25">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25">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25">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25">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25">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25">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25">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25">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25">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25">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25">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25">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25">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25">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25">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25">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25">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25">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25">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25">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25">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25">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25">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admin</cp:lastModifiedBy>
  <dcterms:created xsi:type="dcterms:W3CDTF">2019-11-19T18:14:32Z</dcterms:created>
  <dcterms:modified xsi:type="dcterms:W3CDTF">2024-01-03T06:58:49Z</dcterms:modified>
</cp:coreProperties>
</file>